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D6D66B6E-81F0-4CE6-A42D-47E00E24458B}"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69" i="12" l="1"/>
  <c r="AP69" i="12"/>
  <c r="AK69" i="12"/>
  <c r="AF69" i="12"/>
  <c r="AA69" i="12"/>
  <c r="V69" i="12"/>
  <c r="Q69" i="12"/>
  <c r="BG38" i="10" l="1"/>
  <c r="BG37" i="10"/>
  <c r="BG36" i="10"/>
  <c r="BG35" i="10"/>
  <c r="BG34" i="10"/>
  <c r="BG33" i="10"/>
  <c r="BG32" i="10"/>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AM38" i="10"/>
  <c r="U38" i="10"/>
  <c r="BW37" i="10"/>
  <c r="AM37" i="10"/>
  <c r="U37" i="10"/>
  <c r="BW36" i="10"/>
  <c r="AM36" i="10"/>
  <c r="U36" i="10"/>
  <c r="AM35" i="10"/>
  <c r="U35" i="10"/>
  <c r="AM34" i="10"/>
  <c r="U34" i="10"/>
  <c r="U33"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AM32" i="10" s="1"/>
  <c r="AM33" i="10" s="1"/>
  <c r="BE31" i="10" l="1"/>
  <c r="BE32" i="10" s="1"/>
  <c r="BE33" i="10" s="1"/>
  <c r="BE34" i="10" s="1"/>
  <c r="BE35" i="10" s="1"/>
  <c r="BE36" i="10" s="1"/>
  <c r="BE37" i="10" s="1"/>
  <c r="BE38" i="10" s="1"/>
  <c r="BW31" i="10" l="1"/>
  <c r="BW32" i="10" s="1"/>
  <c r="BW33" i="10" s="1"/>
  <c r="BW34" i="10" s="1"/>
  <c r="BW35"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<sst xmlns="http://schemas.openxmlformats.org/spreadsheetml/2006/main" count="1086" uniqueCount="632">
  <si>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</si>
  <si>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</si>
  <si>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</si>
  <si>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</si>
  <si>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</si>
  <si>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</si>
  <si>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</si>
  <si>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</si>
  <si>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</si>
  <si>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</si>
  <si>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</si>
  <si>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</si>
  <si>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</si>
  <si>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</si>
  <si>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</si>
  <si>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</si>
  <si>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</si>
  <si>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</si>
  <si>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</si>
  <si>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</si>
  <si>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</si>
  <si>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</si>
  <si>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</si>
  <si>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</si>
  <si>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</si>
  <si>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</si>
  <si>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</si>
  <si>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</si>
  <si>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</si>
  <si>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</si>
  <si>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</si>
  <si>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</si>
  <si>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</si>
  <si>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</si>
  <si>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</si>
  <si>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</si>
  <si>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</si>
  <si>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</si>
  <si>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</si>
  <si>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</si>
  <si>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</si>
  <si>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</si>
  <si>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</si>
  <si>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</si>
  <si>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</si>
  <si>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</si>
  <si>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</si>
  <si>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</si>
  <si>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</si>
  <si>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</si>
  <si>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</si>
  <si>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</si>
  <si>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</si>
  <si>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</si>
  <si>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</si>
  <si>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</si>
  <si>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</si>
  <si>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</si>
  <si>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</si>
  <si>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</si>
  <si>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</si>
  <si>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</si>
  <si>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</si>
  <si>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</si>
  <si>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</si>
  <si>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</si>
  <si>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</si>
  <si>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</si>
  <si>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</si>
  <si>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</si>
  <si>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</si>
  <si>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</si>
  <si>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</si>
  <si>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</si>
  <si>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</si>
  <si>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</si>
  <si>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</si>
  <si>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</si>
  <si>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</si>
  <si>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</si>
  <si>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</si>
  <si>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</si>
  <si>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</si>
  <si>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</si>
  <si>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</si>
  <si>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</si>
  <si>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</si>
  <si>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</si>
  <si>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</si>
  <si>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</si>
  <si>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</si>
  <si>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</si>
  <si>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</si>
  <si>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</si>
  <si>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</si>
  <si>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</si>
  <si>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</si>
  <si>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</si>
  <si>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</si>
  <si>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</si>
  <si>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</si>
  <si>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</si>
  <si>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</si>
  <si>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</si>
  <si>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</si>
  <si>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</si>
  <si>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</si>
  <si>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</si>
  <si>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</si>
  <si>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</si>
  <si>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</si>
  <si>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</si>
  <si>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</si>
  <si>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</si>
  <si>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</si>
  <si>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</si>
  <si>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</si>
  <si>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</si>
  <si>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</si>
  <si>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</si>
  <si>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</si>
  <si>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</si>
  <si>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</si>
  <si>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</si>
  <si>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</si>
  <si>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</si>
  <si>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</si>
  <si>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</si>
  <si>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</si>
  <si>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</si>
  <si>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</si>
  <si>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</si>
  <si>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</si>
  <si>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</si>
  <si>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</si>
  <si>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</si>
  <si>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</si>
  <si>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</si>
  <si>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</si>
  <si>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</si>
  <si>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</si>
  <si>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</si>
  <si>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</si>
  <si>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</si>
  <si>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</si>
  <si>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</si>
  <si>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</si>
  <si>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</si>
  <si>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</si>
  <si>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</si>
  <si>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</si>
  <si>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</si>
  <si>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</si>
  <si>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</si>
  <si>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</si>
  <si>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</si>
  <si>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</si>
  <si>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</si>
  <si>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</si>
  <si>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</si>
  <si>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</si>
  <si>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</si>
  <si>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</si>
  <si>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</si>
  <si>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</si>
  <si>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</si>
  <si>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</si>
  <si>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</si>
  <si>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</si>
  <si>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</si>
  <si>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</si>
  <si>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</si>
  <si>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</si>
  <si>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</si>
  <si>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</si>
  <si>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</si>
  <si>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</si>
  <si>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</si>
  <si>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</si>
  <si>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</si>
  <si>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</si>
  <si>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</si>
  <si>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</si>
  <si>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</si>
  <si>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</si>
  <si>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</si>
  <si>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</si>
  <si>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沖縄県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</si>
  <si>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</si>
  <si>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</si>
  <si>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</si>
  <si>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</si>
  <si>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</si>
  <si>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</si>
  <si>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</si>
  <si>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</si>
  <si>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</si>
  <si>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</si>
  <si>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</si>
  <si>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</si>
  <si>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</si>
  <si>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</si>
  <si>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</si>
  <si>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</si>
  <si>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</si>
  <si>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</si>
  <si>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</si>
  <si>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</si>
  <si>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</si>
  <si>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</si>
  <si>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</si>
  <si>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</si>
  <si>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</si>
  <si>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</si>
  <si>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</si>
  <si>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</si>
  <si>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</si>
  <si>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</si>
  <si>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</si>
  <si>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</si>
  <si>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</si>
  <si>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</si>
  <si>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</si>
  <si>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</si>
  <si>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</si>
  <si>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</si>
  <si>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</si>
  <si>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</si>
  <si>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</si>
  <si>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</si>
  <si>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</si>
  <si>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</si>
  <si>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</si>
  <si>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</si>
  <si>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</si>
  <si>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</si>
  <si>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</si>
  <si>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</si>
  <si>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</si>
  <si>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</si>
  <si>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</si>
  <si>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</si>
  <si>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</si>
  <si>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</si>
  <si>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</si>
  <si>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</si>
  <si>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</si>
  <si>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</si>
  <si>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</si>
  <si>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</si>
  <si>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</si>
  <si>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</si>
  <si>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</si>
  <si>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</si>
  <si>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</si>
  <si>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</si>
  <si>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</si>
  <si>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</si>
  <si>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</si>
  <si>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t>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</si>
  <si>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</si>
  <si>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</si>
  <si>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</si>
  <si>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</si>
  <si>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</si>
  <si>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</si>
  <si>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</si>
  <si>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</si>
  <si>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</si>
  <si>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</si>
  <si>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</si>
  <si>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</si>
  <si>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</si>
  <si>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</si>
  <si>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</si>
  <si>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</si>
  <si>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</si>
  <si>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</si>
  <si>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</si>
  <si>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</si>
  <si>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</si>
  <si>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</si>
  <si>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</si>
  <si>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</si>
  <si>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</si>
  <si>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</si>
  <si>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</si>
  <si>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</si>
  <si>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</si>
  <si>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</si>
  <si>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</si>
  <si>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</si>
  <si>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</si>
  <si>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</si>
  <si>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</si>
  <si>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</si>
  <si>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</si>
  <si>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</si>
  <si>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</si>
  <si>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</si>
  <si>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</si>
  <si>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</si>
  <si>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</si>
  <si>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</si>
  <si>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</si>
  <si>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</si>
  <si>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</si>
  <si>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</si>
  <si>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</si>
  <si>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</si>
  <si>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</si>
  <si>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</si>
  <si>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</si>
  <si>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</si>
  <si>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</si>
  <si>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</si>
  <si>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</si>
  <si>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</si>
  <si>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</si>
  <si>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</si>
  <si>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</si>
  <si>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</si>
  <si>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</si>
  <si>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</si>
  <si>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</si>
  <si>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</si>
  <si>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</si>
  <si>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</si>
  <si>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</si>
  <si>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</si>
  <si>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</si>
  <si>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</si>
  <si>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</si>
  <si>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</si>
  <si>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</si>
  <si>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</si>
  <si>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</si>
  <si>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</si>
  <si>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</si>
  <si>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</si>
  <si>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</si>
  <si>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</si>
  <si>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</si>
  <si>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沖縄県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</si>
  <si>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</si>
  <si>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</si>
  <si>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</si>
  <si>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</si>
  <si>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</si>
  <si>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</si>
  <si>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</si>
  <si>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</si>
  <si>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</si>
  <si>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</si>
  <si>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</si>
  <si>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</si>
  <si>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</si>
  <si>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</si>
  <si>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</si>
  <si>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</si>
  <si>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</si>
  <si>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</si>
  <si>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</si>
  <si>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</si>
  <si>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</si>
  <si>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</si>
  <si>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</si>
  <si>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</si>
  <si>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</si>
  <si>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</si>
  <si>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</si>
  <si>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</si>
  <si>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</si>
  <si>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</si>
  <si>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</si>
  <si>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</si>
  <si>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</si>
  <si>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</si>
  <si>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</si>
  <si>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</si>
  <si>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</si>
  <si>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</si>
  <si>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</si>
  <si>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</si>
  <si>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</si>
  <si>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</si>
  <si>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</si>
  <si>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</si>
  <si>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沖縄県国民健康保険事業特別会計</t>
    <phoneticPr fontId="5"/>
  </si>
  <si>
    <t>沖縄県駐車場事業特別会計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</si>
  <si>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</si>
  <si>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</si>
  <si>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</si>
  <si>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</si>
  <si>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</si>
  <si>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</si>
  <si>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沖縄県宜野湾港整備事業特別会計</t>
    <phoneticPr fontId="5"/>
  </si>
  <si>
    <t>沖縄県中城湾港（新港地区）整備事業特別会計</t>
    <phoneticPr fontId="5"/>
  </si>
  <si>
    <t>沖縄県国際物流拠点産業集積地域那覇地区特別会計</t>
    <phoneticPr fontId="5"/>
  </si>
  <si>
    <t>沖縄県中央卸売市場事業特別会計</t>
    <phoneticPr fontId="5"/>
  </si>
  <si>
    <t>沖縄県中城湾港マリン・タウン特別会計</t>
    <phoneticPr fontId="5"/>
  </si>
  <si>
    <t>沖縄県中城湾港（泡瀬地区）臨海部土地造成事業特別会計</t>
    <phoneticPr fontId="5"/>
  </si>
  <si>
    <t>沖縄県中城湾港（新港地区）臨海部土地造成事業特別会計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</si>
  <si>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</si>
  <si>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</si>
  <si>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</si>
  <si>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</si>
  <si>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</si>
  <si>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</si>
  <si>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</si>
  <si>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</si>
  <si>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</si>
  <si>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</si>
  <si>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</si>
  <si>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</si>
  <si>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</si>
  <si>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</si>
  <si>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</si>
  <si>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</si>
  <si>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</si>
  <si>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</si>
  <si>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</si>
  <si>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</si>
  <si>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</si>
  <si>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</si>
  <si>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</si>
  <si>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</si>
  <si>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</si>
  <si>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</si>
  <si>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</si>
  <si>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</si>
  <si>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</si>
  <si>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</si>
  <si>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5"/>
  </si>
  <si>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</si>
  <si>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</si>
  <si>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</si>
  <si>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</si>
  <si>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</si>
  <si>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</si>
  <si>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</si>
  <si>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</si>
  <si>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</si>
  <si>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</si>
  <si>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</si>
  <si>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</si>
  <si>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</si>
  <si>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</si>
  <si>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</si>
  <si>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</si>
  <si>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</si>
  <si>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</si>
  <si>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</si>
  <si>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</si>
  <si>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</si>
  <si>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</si>
  <si>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</si>
  <si>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</si>
  <si>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</si>
  <si>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</si>
  <si>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</si>
  <si>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</si>
  <si>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</si>
  <si>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</si>
  <si>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</si>
  <si>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</si>
  <si>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</si>
  <si>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</si>
  <si>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</si>
  <si>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</si>
  <si>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</si>
  <si>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</si>
  <si>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</si>
  <si>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</si>
  <si>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</si>
  <si>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</si>
  <si>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</si>
  <si>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</si>
  <si>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</si>
  <si>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</si>
  <si>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</si>
  <si>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</si>
  <si>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</si>
  <si>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</si>
  <si>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</si>
  <si>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</si>
  <si>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</si>
  <si>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</si>
  <si>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</si>
  <si>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</si>
  <si>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</si>
  <si>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</si>
  <si>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</si>
  <si>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</si>
  <si>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</si>
  <si>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</si>
  <si>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</si>
  <si>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</si>
  <si>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</si>
  <si>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</si>
  <si>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</si>
  <si>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</si>
  <si>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</si>
  <si>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</si>
  <si>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</si>
  <si>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</si>
  <si>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</si>
  <si>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</si>
  <si>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</si>
  <si>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</si>
  <si>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</si>
  <si>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</si>
  <si>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</si>
  <si>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</si>
  <si>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</si>
  <si>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</si>
  <si>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</si>
  <si>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</si>
  <si>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</si>
  <si>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</si>
  <si>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</si>
  <si>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</si>
  <si>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</si>
  <si>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</si>
  <si>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</si>
  <si>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</si>
  <si>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</si>
  <si>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</si>
  <si>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</si>
  <si>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</si>
  <si>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</si>
  <si>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</si>
  <si>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</si>
  <si>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</si>
  <si>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</si>
  <si>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</si>
  <si>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</si>
  <si>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</si>
  <si>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</si>
  <si>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</si>
  <si>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</si>
  <si>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</si>
  <si>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</si>
  <si>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</si>
  <si>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</si>
  <si>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0.07</t>
  </si>
  <si>
    <t>▲ 0.14</t>
  </si>
  <si>
    <t>▲ 0.15</t>
  </si>
  <si>
    <t>▲ 0.01</t>
  </si>
  <si>
    <t>沖縄県水道事業会計</t>
  </si>
  <si>
    <t>沖縄県病院事業会計</t>
  </si>
  <si>
    <t>沖縄県中城湾港（新港地区）臨海部土地造成事業特別会計</t>
  </si>
  <si>
    <t>沖縄県下水道事業特別会計</t>
  </si>
  <si>
    <t>一般会計</t>
  </si>
  <si>
    <t>沖縄県中城湾港マリン・タウン特別会計</t>
  </si>
  <si>
    <t>沖縄県工業用水道事業会計</t>
  </si>
  <si>
    <t>沖縄県中小企業振興資金特別会計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</si>
  <si>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</si>
  <si>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</si>
  <si>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</si>
  <si>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</si>
  <si>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</si>
  <si>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</si>
  <si>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</si>
  <si>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</si>
  <si>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沖縄県私学教育振興会</t>
    <phoneticPr fontId="2"/>
  </si>
  <si>
    <t>おきなわ女性財団</t>
  </si>
  <si>
    <t>沖縄科学技術振興センター</t>
  </si>
  <si>
    <t>那覇空港ビルディング</t>
  </si>
  <si>
    <t>琉球エアーコミューター</t>
    <phoneticPr fontId="2"/>
  </si>
  <si>
    <t>沖縄県文化振興会</t>
  </si>
  <si>
    <t>沖縄県立芸術大学芸術振興財団</t>
  </si>
  <si>
    <t>沖縄県交通遺児育成会</t>
  </si>
  <si>
    <t>沖縄県看護学術振興財団</t>
  </si>
  <si>
    <t>沖縄県保健医療福祉事業団</t>
  </si>
  <si>
    <t>沖縄県老人クラブ連合会</t>
    <phoneticPr fontId="2"/>
  </si>
  <si>
    <t>沖縄県青少年育成県民会議</t>
  </si>
  <si>
    <t>沖縄県セルプセンター</t>
  </si>
  <si>
    <t>沖縄県生活衛生営業指導センター</t>
  </si>
  <si>
    <t>○</t>
    <phoneticPr fontId="2"/>
  </si>
  <si>
    <t>沖縄県農業振興公社</t>
  </si>
  <si>
    <t>沖縄県糖業振興協会</t>
  </si>
  <si>
    <t>沖縄県畜産振興公社</t>
  </si>
  <si>
    <t>沖縄県水産公社</t>
  </si>
  <si>
    <t>○</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</si>
  <si>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</si>
  <si>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</si>
  <si>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</si>
  <si>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</si>
  <si>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</si>
  <si>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</si>
  <si>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</si>
  <si>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</si>
  <si>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</si>
  <si>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</si>
  <si>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</si>
  <si>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</si>
  <si>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</si>
  <si>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</si>
  <si>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</si>
  <si>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</si>
  <si>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</si>
  <si>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宮古島漁業協同組合</t>
  </si>
  <si>
    <t>八重山漁業協同組合</t>
  </si>
  <si>
    <t>沖縄県信用保証協会</t>
  </si>
  <si>
    <t>沖縄県物産公社</t>
    <rPh sb="0" eb="7">
      <t>オキナワケンブッサンコウシャ</t>
    </rPh>
    <phoneticPr fontId="2"/>
  </si>
  <si>
    <t>沖縄産業振興センター</t>
    <rPh sb="0" eb="2">
      <t>オキナワ</t>
    </rPh>
    <rPh sb="2" eb="4">
      <t>サンギョウ</t>
    </rPh>
    <rPh sb="4" eb="6">
      <t>シンコウ</t>
    </rPh>
    <phoneticPr fontId="2"/>
  </si>
  <si>
    <t>琉球フットボールクラブ</t>
    <rPh sb="0" eb="2">
      <t>リュウキュウ</t>
    </rPh>
    <phoneticPr fontId="2"/>
  </si>
  <si>
    <t>ブセナリゾート</t>
  </si>
  <si>
    <t>那覇新都心</t>
    <rPh sb="0" eb="2">
      <t>ナハ</t>
    </rPh>
    <rPh sb="2" eb="5">
      <t>シントシン</t>
    </rPh>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</si>
  <si>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</si>
  <si>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</si>
  <si>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</si>
  <si>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</si>
  <si>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7">
      <t>リンカイブ</t>
    </rPh>
    <rPh sb="7" eb="9">
      <t>トチ</t>
    </rPh>
    <rPh sb="9" eb="11">
      <t>ゾウセイ</t>
    </rPh>
    <rPh sb="11" eb="13">
      <t>ジギョウ</t>
    </rPh>
    <phoneticPr fontId="3"/>
  </si>
  <si>
    <t>県有施設整備基金</t>
  </si>
  <si>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</si>
  <si>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</si>
  <si>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介護保険財政安定化基金</t>
  </si>
  <si>
    <t>特定駐留軍用地内土地取得事業基金</t>
    <rPh sb="0" eb="2">
      <t>トクテイ</t>
    </rPh>
    <rPh sb="2" eb="4">
      <t>チュウリュウ</t>
    </rPh>
    <rPh sb="4" eb="5">
      <t>グン</t>
    </rPh>
    <rPh sb="5" eb="7">
      <t>ヨウチ</t>
    </rPh>
    <rPh sb="7" eb="8">
      <t>ナイ</t>
    </rPh>
    <rPh sb="8" eb="10">
      <t>トチ</t>
    </rPh>
    <rPh sb="10" eb="12">
      <t>シュトク</t>
    </rPh>
    <rPh sb="12" eb="14">
      <t>ジギョウ</t>
    </rPh>
    <rPh sb="14" eb="16">
      <t>キキン</t>
    </rPh>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</si>
  <si>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</si>
  <si>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</si>
  <si>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</si>
  <si>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</si>
  <si>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</si>
  <si>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将来負担比率及び実質公債費比率ともに、減少傾向にあり、グループ及び都道府県平均と比較しても低い水準となっている。
　その要因としては、沖縄振興特別措置法等に基づく補助率の特例措置（高率補助）により事業費に対する県負担が小さいほか、行財政改革の一環で、職員の定数管理や県債発行額の抑制に努めてきたことよるものと考えられる。
　今後も、定員の適正化や県債発行額の抑制に努めること等により、持続可能な財政基盤の確立を目指していく。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</si>
  <si>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</si>
  <si>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</si>
  <si>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</si>
  <si>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将来負担比率は減少傾向、有形固定資産減価償却率は増加傾向となっている。
　グループ及び都道府県平均と比較すると、将来負担比率及び有形固定資産減価償却率ともに低い水準となっている。
　今後は、県債残高に留意しつつ、平成28年12月に策定した「沖縄県公共施設等総合管理計画」に基づく、施設類型ごとの個別施設計画を策定し、計画的な改修等による長寿命化対策などを実施していく。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</si>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</sst>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17" xfId="15" applyFont="1" applyFill="1" applyBorder="1" applyAlignment="1" applyProtection="1">
      <alignment horizontal="center" vertical="center" shrinkToFit="1"/>
      <protection locked="0"/>
    </xf>
    <xf numFmtId="0" fontId="30" fillId="9" borderId="117" xfId="15" applyFont="1" applyFill="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9" borderId="93" xfId="15" applyNumberFormat="1" applyFont="1" applyFill="1" applyBorder="1" applyAlignment="1" applyProtection="1">
      <alignment horizontal="right" vertical="center" shrinkToFit="1"/>
      <protection locked="0"/>
    </xf>
    <xf numFmtId="177" fontId="30" fillId="9" borderId="94" xfId="15" applyNumberFormat="1" applyFont="1" applyFill="1" applyBorder="1" applyAlignment="1" applyProtection="1">
      <alignment horizontal="right" vertical="center" shrinkToFit="1"/>
      <protection locked="0"/>
    </xf>
    <xf numFmtId="177" fontId="30" fillId="9"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0" fillId="9" borderId="107" xfId="15" applyNumberFormat="1" applyFont="1" applyFill="1" applyBorder="1" applyAlignment="1" applyProtection="1">
      <alignment horizontal="right" vertical="center" shrinkToFit="1"/>
      <protection locked="0"/>
    </xf>
    <xf numFmtId="177" fontId="30" fillId="9" borderId="108" xfId="15" applyNumberFormat="1" applyFont="1" applyFill="1" applyBorder="1" applyAlignment="1" applyProtection="1">
      <alignment horizontal="right" vertical="center" shrinkToFit="1"/>
      <protection locked="0"/>
    </xf>
    <xf numFmtId="177" fontId="30" fillId="9" borderId="109" xfId="15" applyNumberFormat="1" applyFont="1" applyFill="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0" fontId="30" fillId="0" borderId="107" xfId="15" applyNumberFormat="1" applyFont="1" applyFill="1" applyBorder="1" applyAlignment="1" applyProtection="1">
      <alignment horizontal="left" vertical="center" shrinkToFit="1"/>
      <protection locked="0"/>
    </xf>
    <xf numFmtId="0" fontId="30" fillId="0" borderId="108" xfId="15" applyNumberFormat="1" applyFont="1" applyFill="1" applyBorder="1" applyAlignment="1" applyProtection="1">
      <alignment horizontal="left" vertical="center" shrinkToFit="1"/>
      <protection locked="0"/>
    </xf>
    <xf numFmtId="0" fontId="30" fillId="0" borderId="114" xfId="15" applyNumberFormat="1" applyFont="1" applyFill="1" applyBorder="1" applyAlignment="1" applyProtection="1">
      <alignment horizontal="left" vertical="center" shrinkToFit="1"/>
      <protection locked="0"/>
    </xf>
    <xf numFmtId="177" fontId="30" fillId="10" borderId="107" xfId="15" applyNumberFormat="1" applyFont="1" applyFill="1" applyBorder="1" applyAlignment="1" applyProtection="1">
      <alignment horizontal="right" vertical="center" shrinkToFit="1"/>
      <protection locked="0"/>
    </xf>
    <xf numFmtId="177" fontId="30" fillId="10" borderId="108" xfId="15" applyNumberFormat="1" applyFont="1" applyFill="1" applyBorder="1" applyAlignment="1" applyProtection="1">
      <alignment horizontal="right" vertical="center" shrinkToFit="1"/>
      <protection locked="0"/>
    </xf>
    <xf numFmtId="177" fontId="30" fillId="10" borderId="109"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9" borderId="107" xfId="15" applyFont="1" applyFill="1" applyBorder="1" applyAlignment="1" applyProtection="1">
      <alignment horizontal="left" vertical="center" shrinkToFit="1"/>
      <protection locked="0"/>
    </xf>
    <xf numFmtId="0" fontId="30" fillId="9" borderId="108" xfId="15" applyFont="1" applyFill="1" applyBorder="1" applyAlignment="1" applyProtection="1">
      <alignment horizontal="left" vertical="center" shrinkToFit="1"/>
      <protection locked="0"/>
    </xf>
    <xf numFmtId="0" fontId="30" fillId="9" borderId="109" xfId="15" applyFont="1" applyFill="1" applyBorder="1" applyAlignment="1" applyProtection="1">
      <alignment horizontal="left" vertical="center" shrinkToFit="1"/>
      <protection locked="0"/>
    </xf>
    <xf numFmtId="0" fontId="30" fillId="9" borderId="107" xfId="15" applyNumberFormat="1" applyFont="1" applyFill="1" applyBorder="1" applyAlignment="1" applyProtection="1">
      <alignment horizontal="left" vertical="center" shrinkToFit="1"/>
      <protection locked="0"/>
    </xf>
    <xf numFmtId="0" fontId="30" fillId="9" borderId="108" xfId="15" applyNumberFormat="1" applyFont="1" applyFill="1" applyBorder="1" applyAlignment="1" applyProtection="1">
      <alignment horizontal="left" vertical="center" shrinkToFit="1"/>
      <protection locked="0"/>
    </xf>
    <xf numFmtId="0" fontId="30" fillId="9" borderId="114" xfId="15" applyNumberFormat="1" applyFont="1" applyFill="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177" fontId="30" fillId="0" borderId="97" xfId="12" applyNumberFormat="1" applyFont="1" applyFill="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11" xfId="12" applyNumberFormat="1" applyFont="1" applyFill="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EF7C4D0-910A-408A-9EEB-9577B25290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7F58-4FDC-AC4A-6A1ACBA150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121910</c:v>
                </c:pt>
                <c:pt idx="1">
                  <c:v>123324</c:v>
                </c:pt>
                <c:pt idx="2">
                  <c:v>106313</c:v>
                </c:pt>
                <c:pt idx="3">
                  <c:v>91428</c:v>
                </c:pt>
                <c:pt idx="4">
                  <c:v>83959</c:v>
                </c:pt>
              </c:numCache>
            </c:numRef>
          </c:val>
          <c:smooth val="0"/>
          <c:extLst>
            <c:ext xmlns:c16="http://schemas.microsoft.com/office/drawing/2014/chart" uri="{C3380CC4-5D6E-409C-BE32-E72D297353CC}">
              <c16:uniqueId val="{00000001-7F58-4FDC-AC4A-6A1ACBA1504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c:v>
                </c:pt>
                <c:pt idx="1">
                  <c:v>0.94</c:v>
                </c:pt>
                <c:pt idx="2">
                  <c:v>0.95</c:v>
                </c:pt>
                <c:pt idx="3">
                  <c:v>1.08</c:v>
                </c:pt>
                <c:pt idx="4">
                  <c:v>0.8</c:v>
                </c:pt>
              </c:numCache>
            </c:numRef>
          </c:val>
          <c:extLst>
            <c:ext xmlns:c16="http://schemas.microsoft.com/office/drawing/2014/chart" uri="{C3380CC4-5D6E-409C-BE32-E72D297353CC}">
              <c16:uniqueId val="{00000000-C73E-461E-98F9-2080828ECE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6.41</c:v>
                </c:pt>
                <c:pt idx="1">
                  <c:v>6.42</c:v>
                </c:pt>
                <c:pt idx="2">
                  <c:v>6.15</c:v>
                </c:pt>
                <c:pt idx="3">
                  <c:v>5.79</c:v>
                </c:pt>
                <c:pt idx="4">
                  <c:v>5.97</c:v>
                </c:pt>
              </c:numCache>
            </c:numRef>
          </c:val>
          <c:extLst>
            <c:ext xmlns:c16="http://schemas.microsoft.com/office/drawing/2014/chart" uri="{C3380CC4-5D6E-409C-BE32-E72D297353CC}">
              <c16:uniqueId val="{00000001-C73E-461E-98F9-2080828ECEA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-7.0000000000000007E-2</c:v>
                </c:pt>
                <c:pt idx="2">
                  <c:v>-0.14000000000000001</c:v>
                </c:pt>
                <c:pt idx="3">
                  <c:v>-0.15</c:v>
                </c:pt>
                <c:pt idx="4">
                  <c:v>-0.01</c:v>
                </c:pt>
              </c:numCache>
            </c:numRef>
          </c:val>
          <c:smooth val="0"/>
          <c:extLst>
            <c:ext xmlns:c16="http://schemas.microsoft.com/office/drawing/2014/chart" uri="{C3380CC4-5D6E-409C-BE32-E72D297353CC}">
              <c16:uniqueId val="{00000002-C73E-461E-98F9-2080828ECEA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0.28999999999999998</c:v>
                </c:pt>
                <c:pt idx="4">
                  <c:v>#N/A</c:v>
                </c:pt>
                <c:pt idx="5">
                  <c:v>0.36</c:v>
                </c:pt>
                <c:pt idx="6">
                  <c:v>#N/A</c:v>
                </c:pt>
                <c:pt idx="7">
                  <c:v>0.66</c:v>
                </c:pt>
                <c:pt idx="8">
                  <c:v>#N/A</c:v>
                </c:pt>
                <c:pt idx="9">
                  <c:v>0.35</c:v>
                </c:pt>
              </c:numCache>
            </c:numRef>
          </c:val>
          <c:extLst>
            <c:ext xmlns:c16="http://schemas.microsoft.com/office/drawing/2014/chart" uri="{C3380CC4-5D6E-409C-BE32-E72D297353CC}">
              <c16:uniqueId val="{00000000-5A81-4832-8F46-752E7D462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81-4832-8F46-752E7D46247D}"/>
            </c:ext>
          </c:extLst>
        </c:ser>
        <c:ser>
          <c:idx val="2"/>
          <c:order val="2"/>
          <c:tx>
            <c:strRef>
              <c:f>データシート!$A$29</c:f>
              <c:strCache>
                <c:ptCount val="1"/>
                <c:pt idx="0">
                  <c:v>沖縄県中小企業振興資金特別会計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0.26</c:v>
                </c:pt>
                <c:pt idx="4">
                  <c:v>#N/A</c:v>
                </c:pt>
                <c:pt idx="5">
                  <c:v>0.3</c:v>
                </c:pt>
                <c:pt idx="6">
                  <c:v>#N/A</c:v>
                </c:pt>
                <c:pt idx="7">
                  <c:v>0.21</c:v>
                </c:pt>
                <c:pt idx="8">
                  <c:v>#N/A</c:v>
                </c:pt>
                <c:pt idx="9">
                  <c:v>0.19</c:v>
                </c:pt>
              </c:numCache>
            </c:numRef>
          </c:val>
          <c:extLst>
            <c:ext xmlns:c16="http://schemas.microsoft.com/office/drawing/2014/chart" uri="{C3380CC4-5D6E-409C-BE32-E72D297353CC}">
              <c16:uniqueId val="{00000002-5A81-4832-8F46-752E7D46247D}"/>
            </c:ext>
          </c:extLst>
        </c:ser>
        <c:ser>
          <c:idx val="3"/>
          <c:order val="3"/>
          <c:tx>
            <c:strRef>
              <c:f>データシート!$A$30</c:f>
              <c:strCache>
                <c:ptCount val="1"/>
                <c:pt idx="0">
                  <c:v>沖縄県工業用水道事業会計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0.17</c:v>
                </c:pt>
                <c:pt idx="4">
                  <c:v>#N/A</c:v>
                </c:pt>
                <c:pt idx="5">
                  <c:v>0.2</c:v>
                </c:pt>
                <c:pt idx="6">
                  <c:v>#N/A</c:v>
                </c:pt>
                <c:pt idx="7">
                  <c:v>0.21</c:v>
                </c:pt>
                <c:pt idx="8">
                  <c:v>#N/A</c:v>
                </c:pt>
                <c:pt idx="9">
                  <c:v>0.22</c:v>
                </c:pt>
              </c:numCache>
            </c:numRef>
          </c:val>
          <c:extLst>
            <c:ext xmlns:c16="http://schemas.microsoft.com/office/drawing/2014/chart" uri="{C3380CC4-5D6E-409C-BE32-E72D297353CC}">
              <c16:uniqueId val="{00000003-5A81-4832-8F46-752E7D46247D}"/>
            </c:ext>
          </c:extLst>
        </c:ser>
        <c:ser>
          <c:idx val="4"/>
          <c:order val="4"/>
          <c:tx>
            <c:strRef>
              <c:f>データシート!$A$31</c:f>
              <c:strCache>
                <c:ptCount val="1"/>
                <c:pt idx="0">
                  <c:v>沖縄県中城湾港マリン・タウン特別会計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0.6</c:v>
                </c:pt>
                <c:pt idx="4">
                  <c:v>#N/A</c:v>
                </c:pt>
                <c:pt idx="5">
                  <c:v>0.2</c:v>
                </c:pt>
                <c:pt idx="6">
                  <c:v>#N/A</c:v>
                </c:pt>
                <c:pt idx="7">
                  <c:v>0.24</c:v>
                </c:pt>
                <c:pt idx="8">
                  <c:v>#N/A</c:v>
                </c:pt>
                <c:pt idx="9">
                  <c:v>0.23</c:v>
                </c:pt>
              </c:numCache>
            </c:numRef>
          </c:val>
          <c:extLst>
            <c:ext xmlns:c16="http://schemas.microsoft.com/office/drawing/2014/chart" uri="{C3380CC4-5D6E-409C-BE32-E72D297353CC}">
              <c16:uniqueId val="{00000004-5A81-4832-8F46-752E7D46247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0.94</c:v>
                </c:pt>
                <c:pt idx="4">
                  <c:v>#N/A</c:v>
                </c:pt>
                <c:pt idx="5">
                  <c:v>0.95</c:v>
                </c:pt>
                <c:pt idx="6">
                  <c:v>#N/A</c:v>
                </c:pt>
                <c:pt idx="7">
                  <c:v>1.07</c:v>
                </c:pt>
                <c:pt idx="8">
                  <c:v>#N/A</c:v>
                </c:pt>
                <c:pt idx="9">
                  <c:v>0.79</c:v>
                </c:pt>
              </c:numCache>
            </c:numRef>
          </c:val>
          <c:extLst>
            <c:ext xmlns:c16="http://schemas.microsoft.com/office/drawing/2014/chart" uri="{C3380CC4-5D6E-409C-BE32-E72D297353CC}">
              <c16:uniqueId val="{00000005-5A81-4832-8F46-752E7D46247D}"/>
            </c:ext>
          </c:extLst>
        </c:ser>
        <c:ser>
          <c:idx val="6"/>
          <c:order val="6"/>
          <c:tx>
            <c:strRef>
              <c:f>データシート!$A$33</c:f>
              <c:strCache>
                <c:ptCount val="1"/>
                <c:pt idx="0">
                  <c:v>沖縄県下水道事業特別会計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0.31</c:v>
                </c:pt>
                <c:pt idx="4">
                  <c:v>#N/A</c:v>
                </c:pt>
                <c:pt idx="5">
                  <c:v>0.3</c:v>
                </c:pt>
                <c:pt idx="6">
                  <c:v>#N/A</c:v>
                </c:pt>
                <c:pt idx="7">
                  <c:v>0.3</c:v>
                </c:pt>
                <c:pt idx="8">
                  <c:v>#N/A</c:v>
                </c:pt>
                <c:pt idx="9">
                  <c:v>0.85</c:v>
                </c:pt>
              </c:numCache>
            </c:numRef>
          </c:val>
          <c:extLst>
            <c:ext xmlns:c16="http://schemas.microsoft.com/office/drawing/2014/chart" uri="{C3380CC4-5D6E-409C-BE32-E72D297353CC}">
              <c16:uniqueId val="{00000006-5A81-4832-8F46-752E7D46247D}"/>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1.68</c:v>
                </c:pt>
                <c:pt idx="2">
                  <c:v>#N/A</c:v>
                </c:pt>
                <c:pt idx="3">
                  <c:v>1.62</c:v>
                </c:pt>
                <c:pt idx="4">
                  <c:v>#N/A</c:v>
                </c:pt>
                <c:pt idx="5">
                  <c:v>1.55</c:v>
                </c:pt>
                <c:pt idx="6">
                  <c:v>#N/A</c:v>
                </c:pt>
                <c:pt idx="7">
                  <c:v>1.42</c:v>
                </c:pt>
                <c:pt idx="8">
                  <c:v>#N/A</c:v>
                </c:pt>
                <c:pt idx="9">
                  <c:v>1.51</c:v>
                </c:pt>
              </c:numCache>
            </c:numRef>
          </c:val>
          <c:extLst>
            <c:ext xmlns:c16="http://schemas.microsoft.com/office/drawing/2014/chart" uri="{C3380CC4-5D6E-409C-BE32-E72D297353CC}">
              <c16:uniqueId val="{00000007-5A81-4832-8F46-752E7D46247D}"/>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3.91</c:v>
                </c:pt>
                <c:pt idx="2">
                  <c:v>#N/A</c:v>
                </c:pt>
                <c:pt idx="3">
                  <c:v>3.75</c:v>
                </c:pt>
                <c:pt idx="4">
                  <c:v>#N/A</c:v>
                </c:pt>
                <c:pt idx="5">
                  <c:v>2.14</c:v>
                </c:pt>
                <c:pt idx="6">
                  <c:v>#N/A</c:v>
                </c:pt>
                <c:pt idx="7">
                  <c:v>2.0699999999999998</c:v>
                </c:pt>
                <c:pt idx="8">
                  <c:v>#N/A</c:v>
                </c:pt>
                <c:pt idx="9">
                  <c:v>2.69</c:v>
                </c:pt>
              </c:numCache>
            </c:numRef>
          </c:val>
          <c:extLst>
            <c:ext xmlns:c16="http://schemas.microsoft.com/office/drawing/2014/chart" uri="{C3380CC4-5D6E-409C-BE32-E72D297353CC}">
              <c16:uniqueId val="{00000008-5A81-4832-8F46-752E7D46247D}"/>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3.49</c:v>
                </c:pt>
                <c:pt idx="2">
                  <c:v>#N/A</c:v>
                </c:pt>
                <c:pt idx="3">
                  <c:v>3.52</c:v>
                </c:pt>
                <c:pt idx="4">
                  <c:v>#N/A</c:v>
                </c:pt>
                <c:pt idx="5">
                  <c:v>3.38</c:v>
                </c:pt>
                <c:pt idx="6">
                  <c:v>#N/A</c:v>
                </c:pt>
                <c:pt idx="7">
                  <c:v>3.27</c:v>
                </c:pt>
                <c:pt idx="8">
                  <c:v>#N/A</c:v>
                </c:pt>
                <c:pt idx="9">
                  <c:v>3.33</c:v>
                </c:pt>
              </c:numCache>
            </c:numRef>
          </c:val>
          <c:extLst>
            <c:ext xmlns:c16="http://schemas.microsoft.com/office/drawing/2014/chart" uri="{C3380CC4-5D6E-409C-BE32-E72D297353CC}">
              <c16:uniqueId val="{00000009-5A81-4832-8F46-752E7D46247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44098</c:v>
                </c:pt>
                <c:pt idx="5">
                  <c:v>45372</c:v>
                </c:pt>
                <c:pt idx="8">
                  <c:v>49114</c:v>
                </c:pt>
                <c:pt idx="11">
                  <c:v>45855</c:v>
                </c:pt>
                <c:pt idx="14">
                  <c:v>45253</c:v>
                </c:pt>
              </c:numCache>
            </c:numRef>
          </c:val>
          <c:extLst>
            <c:ext xmlns:c16="http://schemas.microsoft.com/office/drawing/2014/chart" uri="{C3380CC4-5D6E-409C-BE32-E72D297353CC}">
              <c16:uniqueId val="{00000000-F8F8-4ECC-ACD9-6CF6ED178E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40</c:v>
                </c:pt>
                <c:pt idx="3">
                  <c:v>6</c:v>
                </c:pt>
                <c:pt idx="6">
                  <c:v>10</c:v>
                </c:pt>
                <c:pt idx="9">
                  <c:v>9</c:v>
                </c:pt>
                <c:pt idx="12">
                  <c:v>8</c:v>
                </c:pt>
              </c:numCache>
            </c:numRef>
          </c:val>
          <c:extLst>
            <c:ext xmlns:c16="http://schemas.microsoft.com/office/drawing/2014/chart" uri="{C3380CC4-5D6E-409C-BE32-E72D297353CC}">
              <c16:uniqueId val="{00000001-F8F8-4ECC-ACD9-6CF6ED178E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302</c:v>
                </c:pt>
                <c:pt idx="3">
                  <c:v>274</c:v>
                </c:pt>
                <c:pt idx="6">
                  <c:v>178</c:v>
                </c:pt>
                <c:pt idx="9">
                  <c:v>178</c:v>
                </c:pt>
                <c:pt idx="12">
                  <c:v>13</c:v>
                </c:pt>
              </c:numCache>
            </c:numRef>
          </c:val>
          <c:extLst>
            <c:ext xmlns:c16="http://schemas.microsoft.com/office/drawing/2014/chart" uri="{C3380CC4-5D6E-409C-BE32-E72D297353CC}">
              <c16:uniqueId val="{00000002-F8F8-4ECC-ACD9-6CF6ED178E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598</c:v>
                </c:pt>
                <c:pt idx="3">
                  <c:v>533</c:v>
                </c:pt>
                <c:pt idx="6">
                  <c:v>490</c:v>
                </c:pt>
                <c:pt idx="9">
                  <c:v>482</c:v>
                </c:pt>
                <c:pt idx="12">
                  <c:v>466</c:v>
                </c:pt>
              </c:numCache>
            </c:numRef>
          </c:val>
          <c:extLst>
            <c:ext xmlns:c16="http://schemas.microsoft.com/office/drawing/2014/chart" uri="{C3380CC4-5D6E-409C-BE32-E72D297353CC}">
              <c16:uniqueId val="{00000003-F8F8-4ECC-ACD9-6CF6ED178E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4073</c:v>
                </c:pt>
                <c:pt idx="3">
                  <c:v>3817</c:v>
                </c:pt>
                <c:pt idx="6">
                  <c:v>3509</c:v>
                </c:pt>
                <c:pt idx="9">
                  <c:v>3638</c:v>
                </c:pt>
                <c:pt idx="12">
                  <c:v>3430</c:v>
                </c:pt>
              </c:numCache>
            </c:numRef>
          </c:val>
          <c:extLst>
            <c:ext xmlns:c16="http://schemas.microsoft.com/office/drawing/2014/chart" uri="{C3380CC4-5D6E-409C-BE32-E72D297353CC}">
              <c16:uniqueId val="{00000004-F8F8-4ECC-ACD9-6CF6ED178E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F8-4ECC-ACD9-6CF6ED178E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F8-4ECC-ACD9-6CF6ED178E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69922</c:v>
                </c:pt>
                <c:pt idx="3">
                  <c:v>69469</c:v>
                </c:pt>
                <c:pt idx="6">
                  <c:v>74465</c:v>
                </c:pt>
                <c:pt idx="9">
                  <c:v>67016</c:v>
                </c:pt>
                <c:pt idx="12">
                  <c:v>66534</c:v>
                </c:pt>
              </c:numCache>
            </c:numRef>
          </c:val>
          <c:extLst>
            <c:ext xmlns:c16="http://schemas.microsoft.com/office/drawing/2014/chart" uri="{C3380CC4-5D6E-409C-BE32-E72D297353CC}">
              <c16:uniqueId val="{00000007-F8F8-4ECC-ACD9-6CF6ED178E3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30837</c:v>
                </c:pt>
                <c:pt idx="2">
                  <c:v>#N/A</c:v>
                </c:pt>
                <c:pt idx="3">
                  <c:v>#N/A</c:v>
                </c:pt>
                <c:pt idx="4">
                  <c:v>28727</c:v>
                </c:pt>
                <c:pt idx="5">
                  <c:v>#N/A</c:v>
                </c:pt>
                <c:pt idx="6">
                  <c:v>#N/A</c:v>
                </c:pt>
                <c:pt idx="7">
                  <c:v>29538</c:v>
                </c:pt>
                <c:pt idx="8">
                  <c:v>#N/A</c:v>
                </c:pt>
                <c:pt idx="9">
                  <c:v>#N/A</c:v>
                </c:pt>
                <c:pt idx="10">
                  <c:v>25468</c:v>
                </c:pt>
                <c:pt idx="11">
                  <c:v>#N/A</c:v>
                </c:pt>
                <c:pt idx="12">
                  <c:v>#N/A</c:v>
                </c:pt>
                <c:pt idx="13">
                  <c:v>25198</c:v>
                </c:pt>
                <c:pt idx="14">
                  <c:v>#N/A</c:v>
                </c:pt>
              </c:numCache>
            </c:numRef>
          </c:val>
          <c:smooth val="0"/>
          <c:extLst>
            <c:ext xmlns:c16="http://schemas.microsoft.com/office/drawing/2014/chart" uri="{C3380CC4-5D6E-409C-BE32-E72D297353CC}">
              <c16:uniqueId val="{00000008-F8F8-4ECC-ACD9-6CF6ED178E3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554577</c:v>
                </c:pt>
                <c:pt idx="5">
                  <c:v>556124</c:v>
                </c:pt>
                <c:pt idx="8">
                  <c:v>554219</c:v>
                </c:pt>
                <c:pt idx="11">
                  <c:v>550074</c:v>
                </c:pt>
                <c:pt idx="14">
                  <c:v>539701</c:v>
                </c:pt>
              </c:numCache>
            </c:numRef>
          </c:val>
          <c:extLst>
            <c:ext xmlns:c16="http://schemas.microsoft.com/office/drawing/2014/chart" uri="{C3380CC4-5D6E-409C-BE32-E72D297353CC}">
              <c16:uniqueId val="{00000000-DAC8-4C82-B595-1A3089E55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25700</c:v>
                </c:pt>
                <c:pt idx="5">
                  <c:v>21857</c:v>
                </c:pt>
                <c:pt idx="8">
                  <c:v>19148</c:v>
                </c:pt>
                <c:pt idx="11">
                  <c:v>18071</c:v>
                </c:pt>
                <c:pt idx="14">
                  <c:v>16414</c:v>
                </c:pt>
              </c:numCache>
            </c:numRef>
          </c:val>
          <c:extLst>
            <c:ext xmlns:c16="http://schemas.microsoft.com/office/drawing/2014/chart" uri="{C3380CC4-5D6E-409C-BE32-E72D297353CC}">
              <c16:uniqueId val="{00000001-DAC8-4C82-B595-1A3089E55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99082</c:v>
                </c:pt>
                <c:pt idx="5">
                  <c:v>97113</c:v>
                </c:pt>
                <c:pt idx="8">
                  <c:v>91008</c:v>
                </c:pt>
                <c:pt idx="11">
                  <c:v>93048</c:v>
                </c:pt>
                <c:pt idx="14">
                  <c:v>92131</c:v>
                </c:pt>
              </c:numCache>
            </c:numRef>
          </c:val>
          <c:extLst>
            <c:ext xmlns:c16="http://schemas.microsoft.com/office/drawing/2014/chart" uri="{C3380CC4-5D6E-409C-BE32-E72D297353CC}">
              <c16:uniqueId val="{00000002-DAC8-4C82-B595-1A3089E55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8-4C82-B595-1A3089E55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C8-4C82-B595-1A3089E55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446</c:v>
                </c:pt>
                <c:pt idx="3">
                  <c:v>575</c:v>
                </c:pt>
                <c:pt idx="6">
                  <c:v>644</c:v>
                </c:pt>
                <c:pt idx="9">
                  <c:v>834</c:v>
                </c:pt>
                <c:pt idx="12">
                  <c:v>1283</c:v>
                </c:pt>
              </c:numCache>
            </c:numRef>
          </c:val>
          <c:extLst>
            <c:ext xmlns:c16="http://schemas.microsoft.com/office/drawing/2014/chart" uri="{C3380CC4-5D6E-409C-BE32-E72D297353CC}">
              <c16:uniqueId val="{00000005-DAC8-4C82-B595-1A3089E55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137928</c:v>
                </c:pt>
                <c:pt idx="3">
                  <c:v>140935</c:v>
                </c:pt>
                <c:pt idx="6">
                  <c:v>140614</c:v>
                </c:pt>
                <c:pt idx="9">
                  <c:v>140454</c:v>
                </c:pt>
                <c:pt idx="12">
                  <c:v>141282</c:v>
                </c:pt>
              </c:numCache>
            </c:numRef>
          </c:val>
          <c:extLst>
            <c:ext xmlns:c16="http://schemas.microsoft.com/office/drawing/2014/chart" uri="{C3380CC4-5D6E-409C-BE32-E72D297353CC}">
              <c16:uniqueId val="{00000006-DAC8-4C82-B595-1A3089E55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5222</c:v>
                </c:pt>
                <c:pt idx="3">
                  <c:v>4821</c:v>
                </c:pt>
                <c:pt idx="6">
                  <c:v>4436</c:v>
                </c:pt>
                <c:pt idx="9">
                  <c:v>4246</c:v>
                </c:pt>
                <c:pt idx="12">
                  <c:v>4008</c:v>
                </c:pt>
              </c:numCache>
            </c:numRef>
          </c:val>
          <c:extLst>
            <c:ext xmlns:c16="http://schemas.microsoft.com/office/drawing/2014/chart" uri="{C3380CC4-5D6E-409C-BE32-E72D297353CC}">
              <c16:uniqueId val="{00000007-DAC8-4C82-B595-1A3089E55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39006</c:v>
                </c:pt>
                <c:pt idx="3">
                  <c:v>39498</c:v>
                </c:pt>
                <c:pt idx="6">
                  <c:v>39693</c:v>
                </c:pt>
                <c:pt idx="9">
                  <c:v>42889</c:v>
                </c:pt>
                <c:pt idx="12">
                  <c:v>42742</c:v>
                </c:pt>
              </c:numCache>
            </c:numRef>
          </c:val>
          <c:extLst>
            <c:ext xmlns:c16="http://schemas.microsoft.com/office/drawing/2014/chart" uri="{C3380CC4-5D6E-409C-BE32-E72D297353CC}">
              <c16:uniqueId val="{00000008-DAC8-4C82-B595-1A3089E55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1125</c:v>
                </c:pt>
                <c:pt idx="3">
                  <c:v>776</c:v>
                </c:pt>
                <c:pt idx="6">
                  <c:v>472</c:v>
                </c:pt>
                <c:pt idx="9">
                  <c:v>371</c:v>
                </c:pt>
                <c:pt idx="12">
                  <c:v>212</c:v>
                </c:pt>
              </c:numCache>
            </c:numRef>
          </c:val>
          <c:extLst>
            <c:ext xmlns:c16="http://schemas.microsoft.com/office/drawing/2014/chart" uri="{C3380CC4-5D6E-409C-BE32-E72D297353CC}">
              <c16:uniqueId val="{00000009-DAC8-4C82-B595-1A3089E55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662979</c:v>
                </c:pt>
                <c:pt idx="3">
                  <c:v>655196</c:v>
                </c:pt>
                <c:pt idx="6">
                  <c:v>636456</c:v>
                </c:pt>
                <c:pt idx="9">
                  <c:v>623784</c:v>
                </c:pt>
                <c:pt idx="12">
                  <c:v>603698</c:v>
                </c:pt>
              </c:numCache>
            </c:numRef>
          </c:val>
          <c:extLst>
            <c:ext xmlns:c16="http://schemas.microsoft.com/office/drawing/2014/chart" uri="{C3380CC4-5D6E-409C-BE32-E72D297353CC}">
              <c16:uniqueId val="{0000000A-DAC8-4C82-B595-1A3089E5595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167348</c:v>
                </c:pt>
                <c:pt idx="2">
                  <c:v>#N/A</c:v>
                </c:pt>
                <c:pt idx="3">
                  <c:v>#N/A</c:v>
                </c:pt>
                <c:pt idx="4">
                  <c:v>166707</c:v>
                </c:pt>
                <c:pt idx="5">
                  <c:v>#N/A</c:v>
                </c:pt>
                <c:pt idx="6">
                  <c:v>#N/A</c:v>
                </c:pt>
                <c:pt idx="7">
                  <c:v>157941</c:v>
                </c:pt>
                <c:pt idx="8">
                  <c:v>#N/A</c:v>
                </c:pt>
                <c:pt idx="9">
                  <c:v>#N/A</c:v>
                </c:pt>
                <c:pt idx="10">
                  <c:v>151383</c:v>
                </c:pt>
                <c:pt idx="11">
                  <c:v>#N/A</c:v>
                </c:pt>
                <c:pt idx="12">
                  <c:v>#N/A</c:v>
                </c:pt>
                <c:pt idx="13">
                  <c:v>144979</c:v>
                </c:pt>
                <c:pt idx="14">
                  <c:v>#N/A</c:v>
                </c:pt>
              </c:numCache>
            </c:numRef>
          </c:val>
          <c:smooth val="0"/>
          <c:extLst>
            <c:ext xmlns:c16="http://schemas.microsoft.com/office/drawing/2014/chart" uri="{C3380CC4-5D6E-409C-BE32-E72D297353CC}">
              <c16:uniqueId val="{0000000B-DAC8-4C82-B595-1A3089E5595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22984</c:v>
                </c:pt>
                <c:pt idx="1">
                  <c:v>21882</c:v>
                </c:pt>
                <c:pt idx="2">
                  <c:v>22862</c:v>
                </c:pt>
              </c:numCache>
            </c:numRef>
          </c:val>
          <c:extLst>
            <c:ext xmlns:c16="http://schemas.microsoft.com/office/drawing/2014/chart" uri="{C3380CC4-5D6E-409C-BE32-E72D297353CC}">
              <c16:uniqueId val="{00000000-9CC0-426E-B1CA-7405C12248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26393</c:v>
                </c:pt>
                <c:pt idx="1">
                  <c:v>26411</c:v>
                </c:pt>
                <c:pt idx="2">
                  <c:v>21824</c:v>
                </c:pt>
              </c:numCache>
            </c:numRef>
          </c:val>
          <c:extLst>
            <c:ext xmlns:c16="http://schemas.microsoft.com/office/drawing/2014/chart" uri="{C3380CC4-5D6E-409C-BE32-E72D297353CC}">
              <c16:uniqueId val="{00000001-9CC0-426E-B1CA-7405C12248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56337</c:v>
                </c:pt>
                <c:pt idx="1">
                  <c:v>58719</c:v>
                </c:pt>
                <c:pt idx="2">
                  <c:v>61295</c:v>
                </c:pt>
              </c:numCache>
            </c:numRef>
          </c:val>
          <c:extLst>
            <c:ext xmlns:c16="http://schemas.microsoft.com/office/drawing/2014/chart" uri="{C3380CC4-5D6E-409C-BE32-E72D297353CC}">
              <c16:uniqueId val="{00000002-9CC0-426E-B1CA-7405C12248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{9950C1AD-384F-4EAF-8B2B-6B03F7752D4B}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890-4817-9871-A509C73195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{4A5ACCE8-094B-4932-8823-4479EAE09CE5}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90-4817-9871-A509C73195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{3D84989A-D3BF-4A10-8C66-59046ED2AA92}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90-4817-9871-A509C73195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{1338C6ED-F44C-42B6-8D4B-7359845C634D}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90-4817-9871-A509C73195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{0733DCB9-028A-46F4-82CD-6EA84E61E402}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90-4817-9871-A509C73195D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{28BD0C37-23F1-40D5-B439-2C524455490D}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890-4817-9871-A509C73195D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{BB78E809-C32A-4D2E-B9E6-65E607B1E1BE}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890-4817-9871-A509C73195D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{3FDA45E1-1974-4F7E-8F09-37B00BC857F4}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890-4817-9871-A509C73195D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{21620CB6-0DE2-4B9C-889A-92ED65EA19ED}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890-4817-9871-A509C73195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53.2</c:v>
                </c:pt>
                <c:pt idx="24">
                  <c:v>54</c:v>
                </c:pt>
                <c:pt idx="32">
                  <c:v>54.9</c:v>
                </c:pt>
              </c:numCache>
            </c:numRef>
          </c:xVal>
          <c:yVal>
            <c:numRef>
              <c:f>公会計指標分析・財政指標組合せ分析表!$BP$51:$DC$51</c:f>
              <c:numCache>
                <c:formatCode>#,##0.0;"▲ "#,##0.0</c:formatCode>
                <c:ptCount val="40"/>
                <c:pt idx="8">
                  <c:v>51.1</c:v>
                </c:pt>
                <c:pt idx="16">
                  <c:v>47.5</c:v>
                </c:pt>
                <c:pt idx="24">
                  <c:v>45</c:v>
                </c:pt>
                <c:pt idx="32">
                  <c:v>42.6</c:v>
                </c:pt>
              </c:numCache>
            </c:numRef>
          </c:yVal>
          <c:smooth val="0"/>
          <c:extLst>
            <c:ext xmlns:c16="http://schemas.microsoft.com/office/drawing/2014/chart" uri="{C3380CC4-5D6E-409C-BE32-E72D297353CC}">
              <c16:uniqueId val="{00000009-E890-4817-9871-A509C73195D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{072D747E-9377-4125-9979-C34D871B2B77}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890-4817-9871-A509C73195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{3EE23EBB-9D42-4E22-A72C-49DD59744448}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90-4817-9871-A509C73195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{0D94720B-69D1-4279-A845-D59A184EB149}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90-4817-9871-A509C73195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{6C121A8A-CCA5-4483-8937-58C4C391765E}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90-4817-9871-A509C73195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{34E004F7-DBEC-45B1-BF2F-E37FE94CB2EC}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90-4817-9871-A509C73195D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{0E1A2526-B9C2-4536-8C4F-875C672FE114}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890-4817-9871-A509C73195D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{C9CFE06D-9CC4-4A51-8EF6-1ED34D376AE5}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890-4817-9871-A509C73195D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{77FDF384-C557-4028-9789-9AFCA8D7D318}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890-4817-9871-A509C73195D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{50CA56EC-D2FA-481F-B8D4-9A9C8740C134}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890-4817-9871-A509C73195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E890-4817-9871-A509C73195D3}"/>
            </c:ext>
          </c:extLst>
        </c:ser>
        <c:dLbls>
          <c:showLegendKey val="0"/>
          <c:showVal val="1"/>
          <c:showCatName val="0"/>
          <c:showSerName val="0"/>
          <c:showPercent val="0"/>
          <c:showBubbleSize val="0"/>
        </c:dLbls>
        <c:axId val="46179840"/>
        <c:axId val="46181760"/>
      </c:scatterChart>
      <c:valAx>
        <c:axId val="46179840"/>
        <c:scaling>
          <c:orientation val="minMax"/>
          <c:max val="57.7"/>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{299376AA-1338-46BD-B6BF-E7AFD7E67B04}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D8-4C3B-A84F-E79D88E07F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{652BF91B-AE0A-4994-970B-BE574B823CCD}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D8-4C3B-A84F-E79D88E07F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{B7163126-35AB-4C74-B7CE-DC1E4320170F}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D8-4C3B-A84F-E79D88E07F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{7AC9EF56-60B0-42E6-8E92-14ADF4B1064D}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D8-4C3B-A84F-E79D88E07F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{BB24C987-EC6B-4DBD-83D1-1B25F0C0E394}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D8-4C3B-A84F-E79D88E07FE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{0731A479-1049-445D-8B8D-2543BE6615D1}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D8-4C3B-A84F-E79D88E07F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{730CBEB7-CB66-4F76-AF7D-BFEB040999B4}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D8-4C3B-A84F-E79D88E07FE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{52B2C4BD-1FCC-4B2D-8369-700A69B0E7CF}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D8-4C3B-A84F-E79D88E07FE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{C70CBB9A-6DB1-4B48-BCE9-054F8D7C83A3}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D8-4C3B-A84F-E79D88E07F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9.5</c:v>
                </c:pt>
                <c:pt idx="16">
                  <c:v>9</c:v>
                </c:pt>
                <c:pt idx="24">
                  <c:v>8.4</c:v>
                </c:pt>
                <c:pt idx="32">
                  <c:v>7.9</c:v>
                </c:pt>
              </c:numCache>
            </c:numRef>
          </c:xVal>
          <c:yVal>
            <c:numRef>
              <c:f>公会計指標分析・財政指標組合せ分析表!$BP$73:$DC$73</c:f>
              <c:numCache>
                <c:formatCode>#,##0.0;"▲ "#,##0.0</c:formatCode>
                <c:ptCount val="40"/>
                <c:pt idx="0">
                  <c:v>50.8</c:v>
                </c:pt>
                <c:pt idx="8">
                  <c:v>51.1</c:v>
                </c:pt>
                <c:pt idx="16">
                  <c:v>47.5</c:v>
                </c:pt>
                <c:pt idx="24">
                  <c:v>45</c:v>
                </c:pt>
                <c:pt idx="32">
                  <c:v>42.6</c:v>
                </c:pt>
              </c:numCache>
            </c:numRef>
          </c:yVal>
          <c:smooth val="0"/>
          <c:extLst>
            <c:ext xmlns:c16="http://schemas.microsoft.com/office/drawing/2014/chart" uri="{C3380CC4-5D6E-409C-BE32-E72D297353CC}">
              <c16:uniqueId val="{00000009-A3D8-4C3B-A84F-E79D88E07FE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{A831D86A-755F-4108-A4EC-666703ED22A4}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D8-4C3B-A84F-E79D88E07F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{DD356C3C-BFFE-415A-9975-20D3A51CB464}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D8-4C3B-A84F-E79D88E07F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{B1F0E5D6-DFE6-4F75-B6C7-9ED507400A77}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D8-4C3B-A84F-E79D88E07F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{1C7545EF-2D92-4FEB-B523-CEA28FDCB47A}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D8-4C3B-A84F-E79D88E07F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{BCAB2A64-806F-4135-865F-F628D33EA8F7}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D8-4C3B-A84F-E79D88E07FE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{764ADECF-4372-4A72-A530-3020F223C458}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D8-4C3B-A84F-E79D88E07FE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{51ADEA97-E229-4FBD-B83C-3B07C9EF9F9A}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D8-4C3B-A84F-E79D88E07FE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{878C3295-818A-4DCA-96D1-209322172959}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D8-4C3B-A84F-E79D88E07FE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{57481FE4-A4EE-4B70-90A1-EC97DAD4716F}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D8-4C3B-A84F-E79D88E07F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A3D8-4C3B-A84F-E79D88E07FEF}"/>
            </c:ext>
          </c:extLst>
        </c:ser>
        <c:dLbls>
          <c:showLegendKey val="0"/>
          <c:showVal val="1"/>
          <c:showCatName val="0"/>
          <c:showSerName val="0"/>
          <c:showPercent val="0"/>
          <c:showBubbleSize val="0"/>
        </c:dLbls>
        <c:axId val="84219776"/>
        <c:axId val="84234240"/>
      </c:scatterChart>
      <c:valAx>
        <c:axId val="84219776"/>
        <c:scaling>
          <c:orientation val="minMax"/>
          <c:max val="14.7"/>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a:t>
          </a:r>
        </a:p>
        <a:p>
          <a:r>
            <a:rPr kumimoji="1" lang="ja-JP" altLang="en-US" sz="1400">
              <a:latin typeface="ＭＳ ゴシック" pitchFamily="49" charset="-128"/>
              <a:ea typeface="ＭＳ ゴシック" pitchFamily="49" charset="-128"/>
            </a:rPr>
            <a:t>　なお、近年算入公債費が増加してきたのは、臨時財政対策債償還費が増加していることによるものである。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好調な景気を反映して県税収入が増加する一方、社会保障関係経費や教職員等の人件費に係る経常一般財源の増加により、財政調整基金及び減債基金の残高は約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億円の減少となったが、その他特定目的基金のうち県有施設整備基金において土地売払代の増等に伴い約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億円の増となったことから、全体としては約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が生じ、財政調整基金等の取崩しを抑制できている一方で、当初予算編成においては、引き続き収支不足が見込まれる。新型コロナウイルス感染症や社会保障関係経費の動向、老朽化施設の整備計画等を踏まえ、基金残高を一定程度確保し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沖縄県行政運営プログラム」に基づき未利用財産の売却促進に努めていることから、同基金条例に基づき積み立てることとしている土地売払代及び建物売払代が取崩額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・特定駐留軍用地等内土地取得事業基金：土地取得事業関連経費の執行による。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・県有施設整備基金：老朽化した県有施設の計画的な更新等に備えるために、引き続き上記プログラムに基づく整理等を進め、その売払代を積み立てていく。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等、経常一般財源の増加に対応した上で、令和２年度以降の新型コロナウイルス感染症対策に万全を期すため、歳出予算の経費節減（不用額）や歳入予算の上振れなどによる財源を活用し、基金残高を回復させ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県債の償還財源の一部に充てたため、約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EF8522-3F59-426A-80C1-39DEDE68C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DCADBD-47BB-46D4-8CAC-AD693BFAC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7DBB948-FD73-4DBD-B8F6-7C6D13C65D9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C1A2E7C8-7A00-4F28-8DD3-52884B68A44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20EE983-80BE-42D4-B2D0-8E17078391E8}"/>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81069F9A-1ADC-40FD-993C-42FE524B05E3}"/>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71DF0F4A-FEF2-4ACC-8CD0-5B02DE5313CB}"/>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F3EE72FA-6E6D-4E6D-B1D1-E065B1A0A0AA}"/>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1A5D5BC-9806-4DFC-BBCB-8543CB924DB1}"/>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0F582DE-8986-46A3-8C37-8847174392E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6BE4CF2-9F53-4F46-AF89-1D230D6E196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BCFF43-C212-4AFF-B76F-A610F5DE7F5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E2BCD54-3E3B-4E54-98AA-259BFF140421}"/>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73A8C57-7294-4BE9-B86B-6CE1D7CADAEA}"/>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D60D5E9-F585-497E-B475-7F991E771A1E}"/>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58FC241-E9A7-4286-A8A4-97E815EA4891}"/>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28F03A4-9BCF-462B-AC4A-9F6A8A7CBE60}"/>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21DDF6EF-912E-4EA6-BB07-0A0DF22BF013}"/>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FCBC7E-7BFB-479B-8F4D-EF7A3A4BDD99}"/>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CAC0197-0FCC-4BD2-B5BE-49CA47448AF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2A763F-893B-4B69-BD76-E2766C2950E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D67DCD5-591E-4423-AFA0-D9FE4C728FB0}"/>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D17AD08-99BA-460B-8802-E357F8B12F1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4E9D21-5305-4FD6-9E01-243CC993D7C6}"/>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2579F2-3E30-4830-B150-594765DCC3DC}"/>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2A1A302-E33B-4AE0-A2B2-13E7C7FFB90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B9C1FB-45FE-4A13-A4F6-5F158795D131}"/>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740627E-6D6C-4281-BBAE-60DF16BDD0DC}"/>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F8E0B94-23A7-476B-BCC6-A76735607E6D}"/>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BDCB556D-B20D-4FA7-8F96-A415531E4696}"/>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1E73A242-DCF8-4CCA-8807-82E06666543F}"/>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1230F7A5-0281-4653-90A5-5E825A2FD475}"/>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4108B75C-FB2B-46C2-A44A-4E1C8A48C772}"/>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560DB2F7-D9BA-4581-AF18-C0B18E39D5EA}"/>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272A05F4-144F-4C32-9BC5-A25C3D5F021D}"/>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F536ECA-1E4A-4731-B143-121ED7B01427}"/>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D92CDDE-5C7A-4EED-BD0B-C8029FBB2FF5}"/>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CE533041-ECED-4752-BC6C-39C265776EFF}"/>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02609E1-B5A3-43BD-8D5B-6D03A183ED06}"/>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E1E67F85-3F06-46CD-B09D-7058C02CE8D7}"/>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34482BC-A8EF-4453-B73F-51EC23FFCDFE}"/>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1479AC10-FBD4-4E53-8F4C-C0930277FC6F}"/>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E7EC18A-A077-4BC5-9969-ED9B88182110}"/>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AF749AA-9FFB-425F-BD25-6F557A34DE9F}"/>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5C39CEE-0C29-4C5A-8F68-35F0721FBAC9}"/>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889F25AE-29B4-4494-86BC-68A4D9EA529E}"/>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本県の有形固定資産減価償却率は、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グループ及び都道府県平均と比較してやや低い水準にある。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ポイント増となっており、他県同様、上昇傾向にある。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有形固定資産減価償却率の上昇は施設の老朽化が進んでいることを示しており、今後は、平成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月に策定した「沖縄県公共施設等総合管理計画」に基づく、施設類型ごとの個別施設計画を策定し、計画的な改修等による長寿命化対策などを実施していく。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49D1DD14-7E7F-4148-A4A9-C99EC8D45E6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BCA34A4-440F-499B-BA91-16F96DA1A88B}"/>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F37A683-3214-42A1-887B-4A10B636561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701D62EA-656B-47F1-9AFE-05C6520993EF}"/>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568C3857-3F40-4F3D-8819-3A07E19A0BB5}"/>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96FD557-7E62-4679-8802-B1A5E4AC64BC}"/>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7095613D-CE78-4FAD-AE65-8AE68854DE84}"/>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FC3717A4-3541-424B-BEEE-EDC6955E4C34}"/>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A6B805DC-7C0A-4B3D-A5BE-5F8673901A71}"/>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25963B1-1A79-492F-9541-D80ADAE04A53}"/>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CCA85641-A871-4D3A-A2E4-EED0E20C4AEF}"/>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232A1DBF-85E0-48C6-B728-FFB456F0FC59}"/>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5DE0BF2-DFCE-4427-94AF-A061714D7ED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7A01FB04-0F7B-4782-84C7-9D4D4526572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859D1034-16DC-4948-838C-655BF2090169}"/>
            </a:ext>
          </a:extLst>
        </xdr:cNvPr>
        <xdr:cNvCxnSpPr/>
      </xdr:nvCxnSpPr>
      <xdr:spPr>
        <a:xfrm flipV="1">
          <a:off x="4306570" y="44392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9B43CA13-8F07-456D-BA64-DD3298866E00}"/>
            </a:ext>
          </a:extLst>
        </xdr:cNvPr>
        <xdr:cNvSpPr txBox="1"/>
      </xdr:nvSpPr>
      <xdr:spPr>
        <a:xfrm>
          <a:off x="4359275" y="56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A72E68A2-47E1-4598-9435-5CA91977AA4D}"/>
            </a:ext>
          </a:extLst>
        </xdr:cNvPr>
        <xdr:cNvCxnSpPr/>
      </xdr:nvCxnSpPr>
      <xdr:spPr>
        <a:xfrm>
          <a:off x="4216400" y="56311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BFB00C27-3B79-4828-84EF-1E5A02F0EB60}"/>
            </a:ext>
          </a:extLst>
        </xdr:cNvPr>
        <xdr:cNvSpPr txBox="1"/>
      </xdr:nvSpPr>
      <xdr:spPr>
        <a:xfrm>
          <a:off x="4359275" y="422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A7046A30-68C1-444D-B6DE-2EBD47B0BDAC}"/>
            </a:ext>
          </a:extLst>
        </xdr:cNvPr>
        <xdr:cNvCxnSpPr/>
      </xdr:nvCxnSpPr>
      <xdr:spPr>
        <a:xfrm>
          <a:off x="4216400" y="44392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19194</xdr:rowOff>
    </xdr:from>
    <xdr:ext cx="405111" cy="259045"/>
    <xdr:sp macro="" textlink="">
      <xdr:nvSpPr>
        <xdr:cNvPr id="67" name="有形固定資産減価償却率平均値テキスト">
          <a:extLst>
            <a:ext uri="{FF2B5EF4-FFF2-40B4-BE49-F238E27FC236}">
              <a16:creationId xmlns:a16="http://schemas.microsoft.com/office/drawing/2014/main" id="{F789C08B-7465-44BF-8C9B-FAF5248CF4F2}"/>
            </a:ext>
          </a:extLst>
        </xdr:cNvPr>
        <xdr:cNvSpPr txBox="1"/>
      </xdr:nvSpPr>
      <xdr:spPr>
        <a:xfrm>
          <a:off x="4359275" y="4876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9B2610D0-C090-4C20-8C21-1F4E84A0C7A2}"/>
            </a:ext>
          </a:extLst>
        </xdr:cNvPr>
        <xdr:cNvSpPr/>
      </xdr:nvSpPr>
      <xdr:spPr>
        <a:xfrm>
          <a:off x="4254500" y="48985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61D67753-D321-464B-BEC2-C86F7D9AE6AC}"/>
            </a:ext>
          </a:extLst>
        </xdr:cNvPr>
        <xdr:cNvSpPr/>
      </xdr:nvSpPr>
      <xdr:spPr>
        <a:xfrm>
          <a:off x="3616325" y="47839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DA2F230D-AE2F-4283-8949-EC72978E409E}"/>
            </a:ext>
          </a:extLst>
        </xdr:cNvPr>
        <xdr:cNvSpPr/>
      </xdr:nvSpPr>
      <xdr:spPr>
        <a:xfrm>
          <a:off x="2930525" y="46184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9796373B-040A-451D-8FF6-03AB348625A0}"/>
            </a:ext>
          </a:extLst>
        </xdr:cNvPr>
        <xdr:cNvSpPr/>
      </xdr:nvSpPr>
      <xdr:spPr>
        <a:xfrm>
          <a:off x="2244725" y="45839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48B6F2C9-327A-4217-9792-3BD0FE497574}"/>
            </a:ext>
          </a:extLst>
        </xdr:cNvPr>
        <xdr:cNvSpPr/>
      </xdr:nvSpPr>
      <xdr:spPr>
        <a:xfrm>
          <a:off x="1558925" y="42034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75175D-D6F4-4FDA-AB05-CA092C67F5A2}"/>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7D99795-7F38-4332-A367-5EAFD13760C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96B7EC5-E784-49CB-A141-654ADA80A06C}"/>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C254DC-5A95-4C03-B90C-809F96FC8DB2}"/>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3EAECFA-349C-46E5-869A-47CCCD7A1CCF}"/>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8" name="楕円 77">
          <a:extLst>
            <a:ext uri="{FF2B5EF4-FFF2-40B4-BE49-F238E27FC236}">
              <a16:creationId xmlns:a16="http://schemas.microsoft.com/office/drawing/2014/main" id="{0A19BAAC-B845-4275-82AA-EC9B90A3D9C5}"/>
            </a:ext>
          </a:extLst>
        </xdr:cNvPr>
        <xdr:cNvSpPr/>
      </xdr:nvSpPr>
      <xdr:spPr>
        <a:xfrm>
          <a:off x="4254500" y="4706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79" name="有形固定資産減価償却率該当値テキスト">
          <a:extLst>
            <a:ext uri="{FF2B5EF4-FFF2-40B4-BE49-F238E27FC236}">
              <a16:creationId xmlns:a16="http://schemas.microsoft.com/office/drawing/2014/main" id="{30AA194C-D343-486D-B909-53F4440CDA86}"/>
            </a:ext>
          </a:extLst>
        </xdr:cNvPr>
        <xdr:cNvSpPr txBox="1"/>
      </xdr:nvSpPr>
      <xdr:spPr>
        <a:xfrm>
          <a:off x="4359275" y="45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0" name="楕円 79">
          <a:extLst>
            <a:ext uri="{FF2B5EF4-FFF2-40B4-BE49-F238E27FC236}">
              <a16:creationId xmlns:a16="http://schemas.microsoft.com/office/drawing/2014/main" id="{9670E70B-0304-429B-9439-414E179AF785}"/>
            </a:ext>
          </a:extLst>
        </xdr:cNvPr>
        <xdr:cNvSpPr/>
      </xdr:nvSpPr>
      <xdr:spPr>
        <a:xfrm>
          <a:off x="3616325" y="46380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64389</xdr:rowOff>
    </xdr:to>
    <xdr:cxnSp macro="">
      <xdr:nvCxnSpPr>
        <xdr:cNvPr id="81" name="直線コネクタ 80">
          <a:extLst>
            <a:ext uri="{FF2B5EF4-FFF2-40B4-BE49-F238E27FC236}">
              <a16:creationId xmlns:a16="http://schemas.microsoft.com/office/drawing/2014/main" id="{631413E8-7CBD-497C-AFD7-6C10F7628A7D}"/>
            </a:ext>
          </a:extLst>
        </xdr:cNvPr>
        <xdr:cNvCxnSpPr/>
      </xdr:nvCxnSpPr>
      <xdr:spPr>
        <a:xfrm>
          <a:off x="3673475" y="4695190"/>
          <a:ext cx="62865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2" name="楕円 81">
          <a:extLst>
            <a:ext uri="{FF2B5EF4-FFF2-40B4-BE49-F238E27FC236}">
              <a16:creationId xmlns:a16="http://schemas.microsoft.com/office/drawing/2014/main" id="{2C702663-87B1-46F6-AD8B-92547824AA6B}"/>
            </a:ext>
          </a:extLst>
        </xdr:cNvPr>
        <xdr:cNvSpPr/>
      </xdr:nvSpPr>
      <xdr:spPr>
        <a:xfrm>
          <a:off x="2930525" y="45721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89027</xdr:rowOff>
    </xdr:from>
    <xdr:to>
      <xdr:col>19</xdr:col>
      <xdr:colOff>136525</xdr:colOff>
      <xdr:row>28</xdr:row>
      <xdr:rowOff>158115</xdr:rowOff>
    </xdr:to>
    <xdr:cxnSp macro="">
      <xdr:nvCxnSpPr>
        <xdr:cNvPr id="83" name="直線コネクタ 82">
          <a:extLst>
            <a:ext uri="{FF2B5EF4-FFF2-40B4-BE49-F238E27FC236}">
              <a16:creationId xmlns:a16="http://schemas.microsoft.com/office/drawing/2014/main" id="{BA1245B7-06E2-493B-A93E-6D8560723D41}"/>
            </a:ext>
          </a:extLst>
        </xdr:cNvPr>
        <xdr:cNvCxnSpPr/>
      </xdr:nvCxnSpPr>
      <xdr:spPr>
        <a:xfrm>
          <a:off x="2987675" y="4619752"/>
          <a:ext cx="6858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84" name="楕円 83">
          <a:extLst>
            <a:ext uri="{FF2B5EF4-FFF2-40B4-BE49-F238E27FC236}">
              <a16:creationId xmlns:a16="http://schemas.microsoft.com/office/drawing/2014/main" id="{A64CCE06-FE67-436B-A40E-C078FC583D9D}"/>
            </a:ext>
          </a:extLst>
        </xdr:cNvPr>
        <xdr:cNvSpPr/>
      </xdr:nvSpPr>
      <xdr:spPr>
        <a:xfrm>
          <a:off x="2244725" y="44984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89027</xdr:rowOff>
    </xdr:to>
    <xdr:cxnSp macro="">
      <xdr:nvCxnSpPr>
        <xdr:cNvPr id="85" name="直線コネクタ 84">
          <a:extLst>
            <a:ext uri="{FF2B5EF4-FFF2-40B4-BE49-F238E27FC236}">
              <a16:creationId xmlns:a16="http://schemas.microsoft.com/office/drawing/2014/main" id="{FBD54A3B-3DC4-476D-9894-28C847BDBBB3}"/>
            </a:ext>
          </a:extLst>
        </xdr:cNvPr>
        <xdr:cNvCxnSpPr/>
      </xdr:nvCxnSpPr>
      <xdr:spPr>
        <a:xfrm>
          <a:off x="2301875" y="4536567"/>
          <a:ext cx="6858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12590</xdr:rowOff>
    </xdr:from>
    <xdr:ext cx="405111" cy="259045"/>
    <xdr:sp macro="" textlink="">
      <xdr:nvSpPr>
        <xdr:cNvPr id="86" name="n_1aveValue有形固定資産減価償却率">
          <a:extLst>
            <a:ext uri="{FF2B5EF4-FFF2-40B4-BE49-F238E27FC236}">
              <a16:creationId xmlns:a16="http://schemas.microsoft.com/office/drawing/2014/main" id="{7360A237-0F8E-4808-AB35-1D803EA558DC}"/>
            </a:ext>
          </a:extLst>
        </xdr:cNvPr>
        <xdr:cNvSpPr txBox="1"/>
      </xdr:nvSpPr>
      <xdr:spPr>
        <a:xfrm>
          <a:off x="3474094" y="486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2684</xdr:rowOff>
    </xdr:from>
    <xdr:ext cx="405111" cy="259045"/>
    <xdr:sp macro="" textlink="">
      <xdr:nvSpPr>
        <xdr:cNvPr id="87" name="n_2aveValue有形固定資産減価償却率">
          <a:extLst>
            <a:ext uri="{FF2B5EF4-FFF2-40B4-BE49-F238E27FC236}">
              <a16:creationId xmlns:a16="http://schemas.microsoft.com/office/drawing/2014/main" id="{4790759A-D80D-4F92-869D-E470FD7E4E93}"/>
            </a:ext>
          </a:extLst>
        </xdr:cNvPr>
        <xdr:cNvSpPr txBox="1"/>
      </xdr:nvSpPr>
      <xdr:spPr>
        <a:xfrm>
          <a:off x="2797819" y="469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139590</xdr:rowOff>
    </xdr:from>
    <xdr:ext cx="405111" cy="259045"/>
    <xdr:sp macro="" textlink="">
      <xdr:nvSpPr>
        <xdr:cNvPr id="88" name="n_3aveValue有形固定資産減価償却率">
          <a:extLst>
            <a:ext uri="{FF2B5EF4-FFF2-40B4-BE49-F238E27FC236}">
              <a16:creationId xmlns:a16="http://schemas.microsoft.com/office/drawing/2014/main" id="{1DA493DF-9F08-4ED1-89BF-8FAC2C89C1A1}"/>
            </a:ext>
          </a:extLst>
        </xdr:cNvPr>
        <xdr:cNvSpPr txBox="1"/>
      </xdr:nvSpPr>
      <xdr:spPr>
        <a:xfrm>
          <a:off x="2112019" y="467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47C5B7C6-462A-4932-A274-D0C9461ECF22}"/>
            </a:ext>
          </a:extLst>
        </xdr:cNvPr>
        <xdr:cNvSpPr txBox="1"/>
      </xdr:nvSpPr>
      <xdr:spPr>
        <a:xfrm>
          <a:off x="1426219" y="39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0" name="n_1mainValue有形固定資産減価償却率">
          <a:extLst>
            <a:ext uri="{FF2B5EF4-FFF2-40B4-BE49-F238E27FC236}">
              <a16:creationId xmlns:a16="http://schemas.microsoft.com/office/drawing/2014/main" id="{D393DAA7-F880-4364-B99C-350E077E634E}"/>
            </a:ext>
          </a:extLst>
        </xdr:cNvPr>
        <xdr:cNvSpPr txBox="1"/>
      </xdr:nvSpPr>
      <xdr:spPr>
        <a:xfrm>
          <a:off x="3474094" y="442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1" name="n_2mainValue有形固定資産減価償却率">
          <a:extLst>
            <a:ext uri="{FF2B5EF4-FFF2-40B4-BE49-F238E27FC236}">
              <a16:creationId xmlns:a16="http://schemas.microsoft.com/office/drawing/2014/main" id="{5555E8E5-C003-4427-BAF1-AE9C213DDE3B}"/>
            </a:ext>
          </a:extLst>
        </xdr:cNvPr>
        <xdr:cNvSpPr txBox="1"/>
      </xdr:nvSpPr>
      <xdr:spPr>
        <a:xfrm>
          <a:off x="2797819" y="436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92" name="n_3mainValue有形固定資産減価償却率">
          <a:extLst>
            <a:ext uri="{FF2B5EF4-FFF2-40B4-BE49-F238E27FC236}">
              <a16:creationId xmlns:a16="http://schemas.microsoft.com/office/drawing/2014/main" id="{3E56B12F-3526-442F-A7F0-968450F6C8A6}"/>
            </a:ext>
          </a:extLst>
        </xdr:cNvPr>
        <xdr:cNvSpPr txBox="1"/>
      </xdr:nvSpPr>
      <xdr:spPr>
        <a:xfrm>
          <a:off x="2112019" y="42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D95B2589-7FF6-4C78-B2BA-07E22443B32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5F838BD-FDC0-42E6-9351-9A25713AF6C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B24D9F81-A95B-4B19-AB21-07CA1C49B07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AAE6CBF-BC1D-4F65-A790-F938B04CE5B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444ADA35-21A8-40F2-AA94-5B9E8367A09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A096B283-24A7-41F1-BB6E-8862C8D94A3B}"/>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A86CA1AA-E3BC-4332-B81E-C4900EB9AD0C}"/>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49F897FC-C211-45EC-98C1-4C5FDDC9C911}"/>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BB07AFCB-F7FC-4346-8BB7-B2AB95CD190B}"/>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DFC1B441-4F94-4332-95FD-F9C80BE1687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61A635A1-C16B-4990-85E3-E643A0D0A7F9}"/>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債務償還比率は、グループ及び都道府県平均と比較し、低くなっている。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要因としては、行財政改革の一環で、職員の定数管理や県債発行額の抑制に努めてきたことにより、将来負担比率の分子である地方債現在高が減少傾向にあることが考えられる。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今後も、定員の適正化や県債発行額の抑制に努めること等により、持続可能な財政基盤の確立を目指してく。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7076B067-0465-4493-9DF7-4EC0F43816E6}"/>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72D1B38E-CA25-4C6A-BF60-2B98B886082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5CD62BD5-CD04-4884-AAD7-0EC7722C5077}"/>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F867C11B-62B0-4A40-A45A-5A5B27551C5B}"/>
            </a:ext>
          </a:extLst>
        </xdr:cNvPr>
        <xdr:cNvCxnSpPr/>
      </xdr:nvCxnSpPr>
      <xdr:spPr>
        <a:xfrm>
          <a:off x="10198100" y="55880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3F54C79D-FAC6-4700-B3FC-AF8322B654FE}"/>
            </a:ext>
          </a:extLst>
        </xdr:cNvPr>
        <xdr:cNvSpPr txBox="1"/>
      </xdr:nvSpPr>
      <xdr:spPr>
        <a:xfrm>
          <a:off x="9708926" y="5503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485ABE73-7014-41AC-8004-EB81DFDC3DB7}"/>
            </a:ext>
          </a:extLst>
        </xdr:cNvPr>
        <xdr:cNvCxnSpPr/>
      </xdr:nvCxnSpPr>
      <xdr:spPr>
        <a:xfrm>
          <a:off x="10198100" y="51784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9BEF5AD8-E59D-4BFB-9381-3C31C728DDF1}"/>
            </a:ext>
          </a:extLst>
        </xdr:cNvPr>
        <xdr:cNvSpPr txBox="1"/>
      </xdr:nvSpPr>
      <xdr:spPr>
        <a:xfrm>
          <a:off x="9708926" y="5084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010B9BED-CB4B-4D58-A667-929C0D87C56F}"/>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A7E21631-9C4B-4128-8E79-FE890302B574}"/>
            </a:ext>
          </a:extLst>
        </xdr:cNvPr>
        <xdr:cNvSpPr txBox="1"/>
      </xdr:nvSpPr>
      <xdr:spPr>
        <a:xfrm>
          <a:off x="9708926" y="4684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92B57AC9-7A6D-48B4-88CF-DD73FF73454C}"/>
            </a:ext>
          </a:extLst>
        </xdr:cNvPr>
        <xdr:cNvCxnSpPr/>
      </xdr:nvCxnSpPr>
      <xdr:spPr>
        <a:xfrm>
          <a:off x="10198100" y="4368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17DACB56-7DDC-483D-A255-6DC04C24D512}"/>
            </a:ext>
          </a:extLst>
        </xdr:cNvPr>
        <xdr:cNvSpPr txBox="1"/>
      </xdr:nvSpPr>
      <xdr:spPr>
        <a:xfrm>
          <a:off x="9762011" y="4274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17F5C053-A166-4124-B56E-25037F6F94A8}"/>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3B1B1C79-D230-4B75-8954-91601198519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D3E20AD-F912-4846-824A-D9A602A6D539}"/>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276A3DB8-80F4-4ED1-8A5C-02C7F28AE3BA}"/>
            </a:ext>
          </a:extLst>
        </xdr:cNvPr>
        <xdr:cNvCxnSpPr/>
      </xdr:nvCxnSpPr>
      <xdr:spPr>
        <a:xfrm flipV="1">
          <a:off x="13326745" y="45465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8CA94A87-9BDD-4BFC-B8FD-08087A4C006E}"/>
            </a:ext>
          </a:extLst>
        </xdr:cNvPr>
        <xdr:cNvSpPr txBox="1"/>
      </xdr:nvSpPr>
      <xdr:spPr>
        <a:xfrm>
          <a:off x="13379450" y="56121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07F42A06-E6EE-4515-B000-AD99F639B6D3}"/>
            </a:ext>
          </a:extLst>
        </xdr:cNvPr>
        <xdr:cNvCxnSpPr/>
      </xdr:nvCxnSpPr>
      <xdr:spPr>
        <a:xfrm>
          <a:off x="13255625" y="5608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796E8267-DD74-4FFB-88B7-B8C20304CBD7}"/>
            </a:ext>
          </a:extLst>
        </xdr:cNvPr>
        <xdr:cNvSpPr txBox="1"/>
      </xdr:nvSpPr>
      <xdr:spPr>
        <a:xfrm>
          <a:off x="13379450" y="43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5614752E-9E5A-492F-841A-689722F680D4}"/>
            </a:ext>
          </a:extLst>
        </xdr:cNvPr>
        <xdr:cNvCxnSpPr/>
      </xdr:nvCxnSpPr>
      <xdr:spPr>
        <a:xfrm>
          <a:off x="13255625" y="45465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52417</xdr:rowOff>
    </xdr:from>
    <xdr:ext cx="560923" cy="259045"/>
    <xdr:sp macro="" textlink="">
      <xdr:nvSpPr>
        <xdr:cNvPr id="123" name="債務償還比率平均値テキスト">
          <a:extLst>
            <a:ext uri="{FF2B5EF4-FFF2-40B4-BE49-F238E27FC236}">
              <a16:creationId xmlns:a16="http://schemas.microsoft.com/office/drawing/2014/main" id="{9BEB12DB-B29B-4ADD-89F5-64ED711A6D66}"/>
            </a:ext>
          </a:extLst>
        </xdr:cNvPr>
        <xdr:cNvSpPr txBox="1"/>
      </xdr:nvSpPr>
      <xdr:spPr>
        <a:xfrm>
          <a:off x="13379450" y="50689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CA4CC746-5420-4EFE-9ACF-AAE7E7AF5A6E}"/>
            </a:ext>
          </a:extLst>
        </xdr:cNvPr>
        <xdr:cNvSpPr/>
      </xdr:nvSpPr>
      <xdr:spPr>
        <a:xfrm>
          <a:off x="13293725" y="50936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1D778C3B-AD39-4E92-9027-B1A95B5A4C38}"/>
            </a:ext>
          </a:extLst>
        </xdr:cNvPr>
        <xdr:cNvSpPr/>
      </xdr:nvSpPr>
      <xdr:spPr>
        <a:xfrm>
          <a:off x="12646025" y="5029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236BD43E-48B2-45C4-BC68-5EA5277CCC5C}"/>
            </a:ext>
          </a:extLst>
        </xdr:cNvPr>
        <xdr:cNvSpPr/>
      </xdr:nvSpPr>
      <xdr:spPr>
        <a:xfrm>
          <a:off x="11960225" y="50306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99611D53-6AEF-400A-9DE7-C6AF8A18FBE6}"/>
            </a:ext>
          </a:extLst>
        </xdr:cNvPr>
        <xdr:cNvSpPr/>
      </xdr:nvSpPr>
      <xdr:spPr>
        <a:xfrm>
          <a:off x="11274425" y="50676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F17D6912-6FAF-4C5D-A9C0-1462D11222BC}"/>
            </a:ext>
          </a:extLst>
        </xdr:cNvPr>
        <xdr:cNvSpPr/>
      </xdr:nvSpPr>
      <xdr:spPr>
        <a:xfrm>
          <a:off x="10588625" y="49898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537F900-4CB6-46AD-AB2F-569F08CEE236}"/>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619ECE0-9BC9-4AA5-BFCA-182386984C5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7CC6F52C-9B0C-4975-97BB-2118C9BEA9CE}"/>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96954B2-1DA4-494C-B7A3-6CD8AC302AF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FCDD0E4-55B6-49A8-B475-69B42F3FC1D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136487</xdr:rowOff>
    </xdr:from>
    <xdr:to>
      <xdr:col>76</xdr:col>
      <xdr:colOff>73025</xdr:colOff>
      <xdr:row>28</xdr:row>
      <xdr:rowOff>66637</xdr:rowOff>
    </xdr:to>
    <xdr:sp macro="" textlink="">
      <xdr:nvSpPr>
        <xdr:cNvPr id="134" name="楕円 133">
          <a:extLst>
            <a:ext uri="{FF2B5EF4-FFF2-40B4-BE49-F238E27FC236}">
              <a16:creationId xmlns:a16="http://schemas.microsoft.com/office/drawing/2014/main" id="{DFA8A477-8904-457F-AD20-E0B702C70145}"/>
            </a:ext>
          </a:extLst>
        </xdr:cNvPr>
        <xdr:cNvSpPr/>
      </xdr:nvSpPr>
      <xdr:spPr>
        <a:xfrm>
          <a:off x="13293725" y="45084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89514</xdr:rowOff>
    </xdr:from>
    <xdr:ext cx="469744" cy="259045"/>
    <xdr:sp macro="" textlink="">
      <xdr:nvSpPr>
        <xdr:cNvPr id="135" name="債務償還比率該当値テキスト">
          <a:extLst>
            <a:ext uri="{FF2B5EF4-FFF2-40B4-BE49-F238E27FC236}">
              <a16:creationId xmlns:a16="http://schemas.microsoft.com/office/drawing/2014/main" id="{214C2789-E23D-438C-92AF-1F2AEEDE484E}"/>
            </a:ext>
          </a:extLst>
        </xdr:cNvPr>
        <xdr:cNvSpPr txBox="1"/>
      </xdr:nvSpPr>
      <xdr:spPr>
        <a:xfrm>
          <a:off x="13379450" y="44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69126</xdr:rowOff>
    </xdr:from>
    <xdr:to>
      <xdr:col>72</xdr:col>
      <xdr:colOff>123825</xdr:colOff>
      <xdr:row>27</xdr:row>
      <xdr:rowOff>170726</xdr:rowOff>
    </xdr:to>
    <xdr:sp macro="" textlink="">
      <xdr:nvSpPr>
        <xdr:cNvPr id="136" name="楕円 135">
          <a:extLst>
            <a:ext uri="{FF2B5EF4-FFF2-40B4-BE49-F238E27FC236}">
              <a16:creationId xmlns:a16="http://schemas.microsoft.com/office/drawing/2014/main" id="{EB1AD5E6-2E85-4F7C-BFCB-2AE8630344E6}"/>
            </a:ext>
          </a:extLst>
        </xdr:cNvPr>
        <xdr:cNvSpPr/>
      </xdr:nvSpPr>
      <xdr:spPr>
        <a:xfrm>
          <a:off x="12646025" y="44379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119926</xdr:rowOff>
    </xdr:from>
    <xdr:to>
      <xdr:col>76</xdr:col>
      <xdr:colOff>22225</xdr:colOff>
      <xdr:row>28</xdr:row>
      <xdr:rowOff>15837</xdr:rowOff>
    </xdr:to>
    <xdr:cxnSp macro="">
      <xdr:nvCxnSpPr>
        <xdr:cNvPr id="137" name="直線コネクタ 136">
          <a:extLst>
            <a:ext uri="{FF2B5EF4-FFF2-40B4-BE49-F238E27FC236}">
              <a16:creationId xmlns:a16="http://schemas.microsoft.com/office/drawing/2014/main" id="{443EC118-C653-4E7A-935E-A2FA8D3F38BD}"/>
            </a:ext>
          </a:extLst>
        </xdr:cNvPr>
        <xdr:cNvCxnSpPr/>
      </xdr:nvCxnSpPr>
      <xdr:spPr>
        <a:xfrm>
          <a:off x="12693650" y="4495076"/>
          <a:ext cx="638175"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104749</xdr:rowOff>
    </xdr:from>
    <xdr:to>
      <xdr:col>68</xdr:col>
      <xdr:colOff>123825</xdr:colOff>
      <xdr:row>28</xdr:row>
      <xdr:rowOff>34899</xdr:rowOff>
    </xdr:to>
    <xdr:sp macro="" textlink="">
      <xdr:nvSpPr>
        <xdr:cNvPr id="138" name="楕円 137">
          <a:extLst>
            <a:ext uri="{FF2B5EF4-FFF2-40B4-BE49-F238E27FC236}">
              <a16:creationId xmlns:a16="http://schemas.microsoft.com/office/drawing/2014/main" id="{8B87AEE3-C03B-445B-A821-894DCAC3320F}"/>
            </a:ext>
          </a:extLst>
        </xdr:cNvPr>
        <xdr:cNvSpPr/>
      </xdr:nvSpPr>
      <xdr:spPr>
        <a:xfrm>
          <a:off x="11960225" y="447989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119926</xdr:rowOff>
    </xdr:from>
    <xdr:to>
      <xdr:col>72</xdr:col>
      <xdr:colOff>73025</xdr:colOff>
      <xdr:row>27</xdr:row>
      <xdr:rowOff>155549</xdr:rowOff>
    </xdr:to>
    <xdr:cxnSp macro="">
      <xdr:nvCxnSpPr>
        <xdr:cNvPr id="139" name="直線コネクタ 138">
          <a:extLst>
            <a:ext uri="{FF2B5EF4-FFF2-40B4-BE49-F238E27FC236}">
              <a16:creationId xmlns:a16="http://schemas.microsoft.com/office/drawing/2014/main" id="{571B80D5-CDA0-4D1A-8EBF-224297830C68}"/>
            </a:ext>
          </a:extLst>
        </xdr:cNvPr>
        <xdr:cNvCxnSpPr/>
      </xdr:nvCxnSpPr>
      <xdr:spPr>
        <a:xfrm flipV="1">
          <a:off x="12007850" y="4495076"/>
          <a:ext cx="6858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35014</xdr:rowOff>
    </xdr:from>
    <xdr:to>
      <xdr:col>64</xdr:col>
      <xdr:colOff>123825</xdr:colOff>
      <xdr:row>27</xdr:row>
      <xdr:rowOff>136614</xdr:rowOff>
    </xdr:to>
    <xdr:sp macro="" textlink="">
      <xdr:nvSpPr>
        <xdr:cNvPr id="140" name="楕円 139">
          <a:extLst>
            <a:ext uri="{FF2B5EF4-FFF2-40B4-BE49-F238E27FC236}">
              <a16:creationId xmlns:a16="http://schemas.microsoft.com/office/drawing/2014/main" id="{33C15892-6FC9-4D7B-81F2-BCE697092296}"/>
            </a:ext>
          </a:extLst>
        </xdr:cNvPr>
        <xdr:cNvSpPr/>
      </xdr:nvSpPr>
      <xdr:spPr>
        <a:xfrm>
          <a:off x="11274425" y="44069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85814</xdr:rowOff>
    </xdr:from>
    <xdr:to>
      <xdr:col>68</xdr:col>
      <xdr:colOff>73025</xdr:colOff>
      <xdr:row>27</xdr:row>
      <xdr:rowOff>155549</xdr:rowOff>
    </xdr:to>
    <xdr:cxnSp macro="">
      <xdr:nvCxnSpPr>
        <xdr:cNvPr id="141" name="直線コネクタ 140">
          <a:extLst>
            <a:ext uri="{FF2B5EF4-FFF2-40B4-BE49-F238E27FC236}">
              <a16:creationId xmlns:a16="http://schemas.microsoft.com/office/drawing/2014/main" id="{387DE83B-5F61-45A5-825A-FBDF2389DCBA}"/>
            </a:ext>
          </a:extLst>
        </xdr:cNvPr>
        <xdr:cNvCxnSpPr/>
      </xdr:nvCxnSpPr>
      <xdr:spPr>
        <a:xfrm>
          <a:off x="11322050" y="4454614"/>
          <a:ext cx="685800" cy="7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115570</xdr:rowOff>
    </xdr:from>
    <xdr:to>
      <xdr:col>60</xdr:col>
      <xdr:colOff>123825</xdr:colOff>
      <xdr:row>27</xdr:row>
      <xdr:rowOff>45720</xdr:rowOff>
    </xdr:to>
    <xdr:sp macro="" textlink="">
      <xdr:nvSpPr>
        <xdr:cNvPr id="142" name="楕円 141">
          <a:extLst>
            <a:ext uri="{FF2B5EF4-FFF2-40B4-BE49-F238E27FC236}">
              <a16:creationId xmlns:a16="http://schemas.microsoft.com/office/drawing/2014/main" id="{9E45BD60-06B3-4F4A-BF89-20160151E8B9}"/>
            </a:ext>
          </a:extLst>
        </xdr:cNvPr>
        <xdr:cNvSpPr/>
      </xdr:nvSpPr>
      <xdr:spPr>
        <a:xfrm>
          <a:off x="10588625" y="4325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166370</xdr:rowOff>
    </xdr:from>
    <xdr:to>
      <xdr:col>64</xdr:col>
      <xdr:colOff>73025</xdr:colOff>
      <xdr:row>27</xdr:row>
      <xdr:rowOff>85814</xdr:rowOff>
    </xdr:to>
    <xdr:cxnSp macro="">
      <xdr:nvCxnSpPr>
        <xdr:cNvPr id="143" name="直線コネクタ 142">
          <a:extLst>
            <a:ext uri="{FF2B5EF4-FFF2-40B4-BE49-F238E27FC236}">
              <a16:creationId xmlns:a16="http://schemas.microsoft.com/office/drawing/2014/main" id="{46B4DD01-9903-4C2C-846E-9492A246A18A}"/>
            </a:ext>
          </a:extLst>
        </xdr:cNvPr>
        <xdr:cNvCxnSpPr/>
      </xdr:nvCxnSpPr>
      <xdr:spPr>
        <a:xfrm>
          <a:off x="10636250" y="4373245"/>
          <a:ext cx="685800" cy="8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99141</xdr:rowOff>
    </xdr:from>
    <xdr:ext cx="560923" cy="259045"/>
    <xdr:sp macro="" textlink="">
      <xdr:nvSpPr>
        <xdr:cNvPr id="144" name="n_1aveValue債務償還比率">
          <a:extLst>
            <a:ext uri="{FF2B5EF4-FFF2-40B4-BE49-F238E27FC236}">
              <a16:creationId xmlns:a16="http://schemas.microsoft.com/office/drawing/2014/main" id="{4FF4E892-BB7A-4F52-9319-E4E24171CB40}"/>
            </a:ext>
          </a:extLst>
        </xdr:cNvPr>
        <xdr:cNvSpPr txBox="1"/>
      </xdr:nvSpPr>
      <xdr:spPr>
        <a:xfrm>
          <a:off x="12441763" y="5121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106913</xdr:rowOff>
    </xdr:from>
    <xdr:ext cx="560923" cy="259045"/>
    <xdr:sp macro="" textlink="">
      <xdr:nvSpPr>
        <xdr:cNvPr id="145" name="n_2aveValue債務償還比率">
          <a:extLst>
            <a:ext uri="{FF2B5EF4-FFF2-40B4-BE49-F238E27FC236}">
              <a16:creationId xmlns:a16="http://schemas.microsoft.com/office/drawing/2014/main" id="{FB86B9B2-DDE0-4F77-8672-A727CB834828}"/>
            </a:ext>
          </a:extLst>
        </xdr:cNvPr>
        <xdr:cNvSpPr txBox="1"/>
      </xdr:nvSpPr>
      <xdr:spPr>
        <a:xfrm>
          <a:off x="11765488" y="51234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137571</xdr:rowOff>
    </xdr:from>
    <xdr:ext cx="560923" cy="259045"/>
    <xdr:sp macro="" textlink="">
      <xdr:nvSpPr>
        <xdr:cNvPr id="146" name="n_3aveValue債務償還比率">
          <a:extLst>
            <a:ext uri="{FF2B5EF4-FFF2-40B4-BE49-F238E27FC236}">
              <a16:creationId xmlns:a16="http://schemas.microsoft.com/office/drawing/2014/main" id="{9BB063F1-BED5-405C-8A1B-05B6FABC5FBA}"/>
            </a:ext>
          </a:extLst>
        </xdr:cNvPr>
        <xdr:cNvSpPr txBox="1"/>
      </xdr:nvSpPr>
      <xdr:spPr>
        <a:xfrm>
          <a:off x="11079688" y="5160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53370</xdr:rowOff>
    </xdr:from>
    <xdr:ext cx="560923" cy="259045"/>
    <xdr:sp macro="" textlink="">
      <xdr:nvSpPr>
        <xdr:cNvPr id="147" name="n_4aveValue債務償還比率">
          <a:extLst>
            <a:ext uri="{FF2B5EF4-FFF2-40B4-BE49-F238E27FC236}">
              <a16:creationId xmlns:a16="http://schemas.microsoft.com/office/drawing/2014/main" id="{A902A147-2829-4976-9D4B-CDF3DFC37EC2}"/>
            </a:ext>
          </a:extLst>
        </xdr:cNvPr>
        <xdr:cNvSpPr txBox="1"/>
      </xdr:nvSpPr>
      <xdr:spPr>
        <a:xfrm>
          <a:off x="10393888" y="50698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15803</xdr:rowOff>
    </xdr:from>
    <xdr:ext cx="469744" cy="259045"/>
    <xdr:sp macro="" textlink="">
      <xdr:nvSpPr>
        <xdr:cNvPr id="148" name="n_1mainValue債務償還比率">
          <a:extLst>
            <a:ext uri="{FF2B5EF4-FFF2-40B4-BE49-F238E27FC236}">
              <a16:creationId xmlns:a16="http://schemas.microsoft.com/office/drawing/2014/main" id="{FDE89C45-11EA-4DD7-8554-F70EAC387960}"/>
            </a:ext>
          </a:extLst>
        </xdr:cNvPr>
        <xdr:cNvSpPr txBox="1"/>
      </xdr:nvSpPr>
      <xdr:spPr>
        <a:xfrm>
          <a:off x="12465127" y="42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51426</xdr:rowOff>
    </xdr:from>
    <xdr:ext cx="469744" cy="259045"/>
    <xdr:sp macro="" textlink="">
      <xdr:nvSpPr>
        <xdr:cNvPr id="149" name="n_2mainValue債務償還比率">
          <a:extLst>
            <a:ext uri="{FF2B5EF4-FFF2-40B4-BE49-F238E27FC236}">
              <a16:creationId xmlns:a16="http://schemas.microsoft.com/office/drawing/2014/main" id="{FC7E75B9-077E-47B3-B6D5-DB39CFB1EAE8}"/>
            </a:ext>
          </a:extLst>
        </xdr:cNvPr>
        <xdr:cNvSpPr txBox="1"/>
      </xdr:nvSpPr>
      <xdr:spPr>
        <a:xfrm>
          <a:off x="11788852" y="42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153141</xdr:rowOff>
    </xdr:from>
    <xdr:ext cx="469744" cy="259045"/>
    <xdr:sp macro="" textlink="">
      <xdr:nvSpPr>
        <xdr:cNvPr id="150" name="n_3mainValue債務償還比率">
          <a:extLst>
            <a:ext uri="{FF2B5EF4-FFF2-40B4-BE49-F238E27FC236}">
              <a16:creationId xmlns:a16="http://schemas.microsoft.com/office/drawing/2014/main" id="{E0322318-7577-4F7D-8B56-DF6C961A934C}"/>
            </a:ext>
          </a:extLst>
        </xdr:cNvPr>
        <xdr:cNvSpPr txBox="1"/>
      </xdr:nvSpPr>
      <xdr:spPr>
        <a:xfrm>
          <a:off x="11103052" y="42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62247</xdr:rowOff>
    </xdr:from>
    <xdr:ext cx="469744" cy="259045"/>
    <xdr:sp macro="" textlink="">
      <xdr:nvSpPr>
        <xdr:cNvPr id="151" name="n_4mainValue債務償還比率">
          <a:extLst>
            <a:ext uri="{FF2B5EF4-FFF2-40B4-BE49-F238E27FC236}">
              <a16:creationId xmlns:a16="http://schemas.microsoft.com/office/drawing/2014/main" id="{9064361A-AAA7-49E5-80A0-95DA52E1F3E1}"/>
            </a:ext>
          </a:extLst>
        </xdr:cNvPr>
        <xdr:cNvSpPr txBox="1"/>
      </xdr:nvSpPr>
      <xdr:spPr>
        <a:xfrm>
          <a:off x="10417252" y="41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6C500965-EB27-42B9-97A5-C2AE647ABD3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76D5F851-0467-4BEB-9B6D-37C015503FE4}"/>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5DB854E8-1095-441F-BF70-127CAFEF2EBC}"/>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B1CC244F-492D-4B42-9A73-900F71410EE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FD3AF35-2120-4559-A3A2-40D8B39B80C2}"/>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BD3305A7-D3F1-4EA0-A505-4841668F97D7}"/>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27E51E-D4B7-480D-9DA9-D5178189527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18F82B-7147-4300-816F-EDF32F824790}"/>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554C25D-D98E-47A0-AA92-F9B4AB6445D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A13091-63F7-4DE5-9C75-C0D9C7D8E19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9D992D-0983-4D7A-9CAD-AB6726C5A37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5349E7-884F-4023-88FA-02400C012FE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F47910-0145-48DC-B05B-B4B0CFED2C6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C6B744-CF24-4C21-8E5F-3EEA2051066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80ED75-7735-4119-9A6E-BEE5DC0F160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66D93E-0E9F-461F-AF9B-6FBCDF5448E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AAC895-AEF8-41B7-8C53-404E3AEAB24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EF9841-2288-4AA5-98D2-5988C1D04A2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C42649-5F17-4802-964C-A464B9F5FCE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0E89AC-3A79-4A1F-8082-E335E7A62B8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20A18E-7181-4188-9EAB-AE9B3D9A048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EF4951-419A-4780-84C3-1F67735B0E5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FDC201-EEA0-4C32-9519-92165685FAA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3C6B65-B2A7-4E3B-96C5-1129C8844248}"/>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90C9A4-B9DB-4A7E-B018-C5D7B72E6FAA}"/>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8F8458-FCA7-4A08-928A-E7F9A9C3295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FC6D9F2-97B9-4E2A-81A5-5FF0CC54D7E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666557-1A53-4A1E-9830-1FFC9ABF512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2254BE-EFD3-4CE2-8FD6-FCF16DF1A62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F6C66F-1F82-432D-ADB4-B0B4F2E20E6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FA3470-0F2C-41F8-A4E4-ADABB000220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F96E62-4912-4B99-A60A-3295760EEC8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E5D82A-FFBA-4660-81C2-AD7A70E1B6B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43BA0C78-7E4F-481E-8FFE-0A97C3043D0C}"/>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36C23C41-3EF0-43EA-969F-AE4E2763B37D}"/>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5F28B34-A4E9-40D7-8590-4BED0B0AD2F9}"/>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C2E3876-9957-414B-B414-EFF25C8461ED}"/>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BA1DB4F7-24E5-4524-B9D8-B098E6CF25D8}"/>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B767FDAE-0B5F-4419-B63F-3FD9437D455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AD03BA4B-10C8-41AF-82E4-497F43B2B48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69C2289-5045-4440-BF9A-A7BF4866414F}"/>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4BCE52FF-874E-472C-952D-95EF8C4EFB08}"/>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E56EAE79-C44C-422A-B2C0-978D2CD27FD9}"/>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98582AE-1C9E-4A92-AC26-8653376082BD}"/>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2C2633-9E30-4A9B-9828-F72977E9AD03}"/>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8D57BE-0F8A-4FF9-8344-4CFD57BC170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668E66-8941-4DAA-BB93-BB1507D268D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FEFC7C2-7A59-4416-AD1A-C49FEC500B43}"/>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CF1BD4F-96E5-4FFB-8CD8-2CC6B80D3C4A}"/>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D130CFF1-99C6-41D0-A2CD-2F6CC5F2E2F6}"/>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8B28248-E6AF-49BA-908D-7E9221A9DB3E}"/>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DC46E42-F02E-46CD-8A6E-E7507F8CC589}"/>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7A3A123-C0BA-45FF-B5A5-71A9B6E3E7B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CACAF56-7DD3-442B-9882-AD60B1CDDEC8}"/>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B4CC441-EF09-4F4A-BB97-323E2D9511AC}"/>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4E6AF5E-791C-48F5-9983-D61C4B6B0CF3}"/>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75A21E9-CE91-4706-8B5A-5A5DF8D9E546}"/>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2BF04EB-AEAD-488F-B8F3-200D9FB5644C}"/>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FAE3367-B916-422B-A198-45C43DDC59C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C49FE7D5-0027-4713-B192-3CF8715D43C4}"/>
            </a:ext>
          </a:extLst>
        </xdr:cNvPr>
        <xdr:cNvCxnSpPr/>
      </xdr:nvCxnSpPr>
      <xdr:spPr>
        <a:xfrm flipV="1">
          <a:off x="4179570" y="5476875"/>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7005D533-D08E-4B2B-99EC-8CF34ED106B6}"/>
            </a:ext>
          </a:extLst>
        </xdr:cNvPr>
        <xdr:cNvSpPr txBox="1"/>
      </xdr:nvSpPr>
      <xdr:spPr>
        <a:xfrm>
          <a:off x="4229100" y="672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782F0274-6E0A-4269-9EBE-4EBC4DF3F863}"/>
            </a:ext>
          </a:extLst>
        </xdr:cNvPr>
        <xdr:cNvCxnSpPr/>
      </xdr:nvCxnSpPr>
      <xdr:spPr>
        <a:xfrm>
          <a:off x="4105275" y="67251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A19D8A15-04E0-4146-91C4-44DBD21B262A}"/>
            </a:ext>
          </a:extLst>
        </xdr:cNvPr>
        <xdr:cNvSpPr txBox="1"/>
      </xdr:nvSpPr>
      <xdr:spPr>
        <a:xfrm>
          <a:off x="4229100"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5E197A1F-C79E-4E92-BB75-A273FA23FFAB}"/>
            </a:ext>
          </a:extLst>
        </xdr:cNvPr>
        <xdr:cNvCxnSpPr/>
      </xdr:nvCxnSpPr>
      <xdr:spPr>
        <a:xfrm>
          <a:off x="4105275" y="5476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93997</xdr:rowOff>
    </xdr:from>
    <xdr:ext cx="405111" cy="259045"/>
    <xdr:sp macro="" textlink="">
      <xdr:nvSpPr>
        <xdr:cNvPr id="60" name="【道路】&#10;有形固定資産減価償却率平均値テキスト">
          <a:extLst>
            <a:ext uri="{FF2B5EF4-FFF2-40B4-BE49-F238E27FC236}">
              <a16:creationId xmlns:a16="http://schemas.microsoft.com/office/drawing/2014/main" id="{5328A4B8-3D03-41F0-ACED-679439CB79C7}"/>
            </a:ext>
          </a:extLst>
        </xdr:cNvPr>
        <xdr:cNvSpPr txBox="1"/>
      </xdr:nvSpPr>
      <xdr:spPr>
        <a:xfrm>
          <a:off x="4229100" y="5761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1541BC50-246F-4E85-AAC4-AED817E023F0}"/>
            </a:ext>
          </a:extLst>
        </xdr:cNvPr>
        <xdr:cNvSpPr/>
      </xdr:nvSpPr>
      <xdr:spPr>
        <a:xfrm>
          <a:off x="4124325"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5BB9D850-B772-460C-A9F6-37482F23DD4D}"/>
            </a:ext>
          </a:extLst>
        </xdr:cNvPr>
        <xdr:cNvSpPr/>
      </xdr:nvSpPr>
      <xdr:spPr>
        <a:xfrm>
          <a:off x="3381375" y="58272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8949D4E6-F15C-4183-B01E-C937203D2E06}"/>
            </a:ext>
          </a:extLst>
        </xdr:cNvPr>
        <xdr:cNvSpPr/>
      </xdr:nvSpPr>
      <xdr:spPr>
        <a:xfrm>
          <a:off x="2571750" y="57453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B9615E31-3E8A-4B86-9ECD-79D698A5CBA0}"/>
            </a:ext>
          </a:extLst>
        </xdr:cNvPr>
        <xdr:cNvSpPr/>
      </xdr:nvSpPr>
      <xdr:spPr>
        <a:xfrm>
          <a:off x="1781175" y="581253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23CF6983-4324-40C2-8A6C-DDCE7F979BEA}"/>
            </a:ext>
          </a:extLst>
        </xdr:cNvPr>
        <xdr:cNvSpPr/>
      </xdr:nvSpPr>
      <xdr:spPr>
        <a:xfrm>
          <a:off x="981075" y="54580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8E8BBAE-D70D-4561-8052-357B0EEC535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37A0996-E41F-439C-9FBB-58ED7DF50BA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9DC333-F50A-43F1-A558-570B783DD98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FCA735-0F7D-4074-ADD1-7EE13D811CF0}"/>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34FF4B-8DF5-4A02-86F4-D4813D7336B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1" name="楕円 70">
          <a:extLst>
            <a:ext uri="{FF2B5EF4-FFF2-40B4-BE49-F238E27FC236}">
              <a16:creationId xmlns:a16="http://schemas.microsoft.com/office/drawing/2014/main" id="{D1A2EF51-26CD-4D9F-BF41-68475C6F4FBE}"/>
            </a:ext>
          </a:extLst>
        </xdr:cNvPr>
        <xdr:cNvSpPr/>
      </xdr:nvSpPr>
      <xdr:spPr>
        <a:xfrm>
          <a:off x="4124325" y="6544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49547</xdr:rowOff>
    </xdr:from>
    <xdr:ext cx="405111" cy="259045"/>
    <xdr:sp macro="" textlink="">
      <xdr:nvSpPr>
        <xdr:cNvPr id="72" name="【道路】&#10;有形固定資産減価償却率該当値テキスト">
          <a:extLst>
            <a:ext uri="{FF2B5EF4-FFF2-40B4-BE49-F238E27FC236}">
              <a16:creationId xmlns:a16="http://schemas.microsoft.com/office/drawing/2014/main" id="{FE86894A-5D1E-4F5C-8CFC-EDB3425ACBA8}"/>
            </a:ext>
          </a:extLst>
        </xdr:cNvPr>
        <xdr:cNvSpPr txBox="1"/>
      </xdr:nvSpPr>
      <xdr:spPr>
        <a:xfrm>
          <a:off x="4229100"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80264</xdr:rowOff>
    </xdr:from>
    <xdr:to>
      <xdr:col>20</xdr:col>
      <xdr:colOff>38100</xdr:colOff>
      <xdr:row>41</xdr:row>
      <xdr:rowOff>10414</xdr:rowOff>
    </xdr:to>
    <xdr:sp macro="" textlink="">
      <xdr:nvSpPr>
        <xdr:cNvPr id="73" name="楕円 72">
          <a:extLst>
            <a:ext uri="{FF2B5EF4-FFF2-40B4-BE49-F238E27FC236}">
              <a16:creationId xmlns:a16="http://schemas.microsoft.com/office/drawing/2014/main" id="{12071C65-0656-46C1-84EC-C2C3D5487255}"/>
            </a:ext>
          </a:extLst>
        </xdr:cNvPr>
        <xdr:cNvSpPr/>
      </xdr:nvSpPr>
      <xdr:spPr>
        <a:xfrm>
          <a:off x="3381375" y="65604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131064</xdr:rowOff>
    </xdr:to>
    <xdr:cxnSp macro="">
      <xdr:nvCxnSpPr>
        <xdr:cNvPr id="74" name="直線コネクタ 73">
          <a:extLst>
            <a:ext uri="{FF2B5EF4-FFF2-40B4-BE49-F238E27FC236}">
              <a16:creationId xmlns:a16="http://schemas.microsoft.com/office/drawing/2014/main" id="{11CBEC72-FA76-47BA-8D98-73013ACC4F0A}"/>
            </a:ext>
          </a:extLst>
        </xdr:cNvPr>
        <xdr:cNvCxnSpPr/>
      </xdr:nvCxnSpPr>
      <xdr:spPr>
        <a:xfrm flipV="1">
          <a:off x="3429000" y="6602095"/>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5" name="楕円 74">
          <a:extLst>
            <a:ext uri="{FF2B5EF4-FFF2-40B4-BE49-F238E27FC236}">
              <a16:creationId xmlns:a16="http://schemas.microsoft.com/office/drawing/2014/main" id="{FB7052C9-0C25-47F5-B17B-917BAAE465CA}"/>
            </a:ext>
          </a:extLst>
        </xdr:cNvPr>
        <xdr:cNvSpPr/>
      </xdr:nvSpPr>
      <xdr:spPr>
        <a:xfrm>
          <a:off x="2571750" y="6570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131064</xdr:rowOff>
    </xdr:from>
    <xdr:to>
      <xdr:col>19</xdr:col>
      <xdr:colOff>177800</xdr:colOff>
      <xdr:row>40</xdr:row>
      <xdr:rowOff>144780</xdr:rowOff>
    </xdr:to>
    <xdr:cxnSp macro="">
      <xdr:nvCxnSpPr>
        <xdr:cNvPr id="76" name="直線コネクタ 75">
          <a:extLst>
            <a:ext uri="{FF2B5EF4-FFF2-40B4-BE49-F238E27FC236}">
              <a16:creationId xmlns:a16="http://schemas.microsoft.com/office/drawing/2014/main" id="{B7CFD4D2-B629-4E56-A123-52B9A6B6BA6C}"/>
            </a:ext>
          </a:extLst>
        </xdr:cNvPr>
        <xdr:cNvCxnSpPr/>
      </xdr:nvCxnSpPr>
      <xdr:spPr>
        <a:xfrm flipV="1">
          <a:off x="2619375" y="6608064"/>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7" name="楕円 76">
          <a:extLst>
            <a:ext uri="{FF2B5EF4-FFF2-40B4-BE49-F238E27FC236}">
              <a16:creationId xmlns:a16="http://schemas.microsoft.com/office/drawing/2014/main" id="{D62ACFBB-BC39-4865-A200-6DC88B09B9B9}"/>
            </a:ext>
          </a:extLst>
        </xdr:cNvPr>
        <xdr:cNvSpPr/>
      </xdr:nvSpPr>
      <xdr:spPr>
        <a:xfrm>
          <a:off x="1781175" y="64296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165354</xdr:rowOff>
    </xdr:from>
    <xdr:to>
      <xdr:col>15</xdr:col>
      <xdr:colOff>50800</xdr:colOff>
      <xdr:row>40</xdr:row>
      <xdr:rowOff>144780</xdr:rowOff>
    </xdr:to>
    <xdr:cxnSp macro="">
      <xdr:nvCxnSpPr>
        <xdr:cNvPr id="78" name="直線コネクタ 77">
          <a:extLst>
            <a:ext uri="{FF2B5EF4-FFF2-40B4-BE49-F238E27FC236}">
              <a16:creationId xmlns:a16="http://schemas.microsoft.com/office/drawing/2014/main" id="{DBC6CFB7-A448-4615-AF22-43A5C91B0285}"/>
            </a:ext>
          </a:extLst>
        </xdr:cNvPr>
        <xdr:cNvCxnSpPr/>
      </xdr:nvCxnSpPr>
      <xdr:spPr>
        <a:xfrm>
          <a:off x="1828800" y="6477254"/>
          <a:ext cx="790575"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116095</xdr:rowOff>
    </xdr:from>
    <xdr:ext cx="405111" cy="259045"/>
    <xdr:sp macro="" textlink="">
      <xdr:nvSpPr>
        <xdr:cNvPr id="79" name="n_1aveValue【道路】&#10;有形固定資産減価償却率">
          <a:extLst>
            <a:ext uri="{FF2B5EF4-FFF2-40B4-BE49-F238E27FC236}">
              <a16:creationId xmlns:a16="http://schemas.microsoft.com/office/drawing/2014/main" id="{4254A3A0-7C39-44F8-A218-C41E114759EE}"/>
            </a:ext>
          </a:extLst>
        </xdr:cNvPr>
        <xdr:cNvSpPr txBox="1"/>
      </xdr:nvSpPr>
      <xdr:spPr>
        <a:xfrm>
          <a:off x="3239144"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24655</xdr:rowOff>
    </xdr:from>
    <xdr:ext cx="405111" cy="259045"/>
    <xdr:sp macro="" textlink="">
      <xdr:nvSpPr>
        <xdr:cNvPr id="80" name="n_2aveValue【道路】&#10;有形固定資産減価償却率">
          <a:extLst>
            <a:ext uri="{FF2B5EF4-FFF2-40B4-BE49-F238E27FC236}">
              <a16:creationId xmlns:a16="http://schemas.microsoft.com/office/drawing/2014/main" id="{D5ACE428-A289-463B-AE18-520DC0A74715}"/>
            </a:ext>
          </a:extLst>
        </xdr:cNvPr>
        <xdr:cNvSpPr txBox="1"/>
      </xdr:nvSpPr>
      <xdr:spPr>
        <a:xfrm>
          <a:off x="2439044" y="553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88663</xdr:rowOff>
    </xdr:from>
    <xdr:ext cx="405111" cy="259045"/>
    <xdr:sp macro="" textlink="">
      <xdr:nvSpPr>
        <xdr:cNvPr id="81" name="n_3aveValue【道路】&#10;有形固定資産減価償却率">
          <a:extLst>
            <a:ext uri="{FF2B5EF4-FFF2-40B4-BE49-F238E27FC236}">
              <a16:creationId xmlns:a16="http://schemas.microsoft.com/office/drawing/2014/main" id="{EF022CD1-FD6E-48F1-93F6-240872194B0A}"/>
            </a:ext>
          </a:extLst>
        </xdr:cNvPr>
        <xdr:cNvSpPr txBox="1"/>
      </xdr:nvSpPr>
      <xdr:spPr>
        <a:xfrm>
          <a:off x="1648469" y="559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82" name="n_4aveValue【道路】&#10;有形固定資産減価償却率">
          <a:extLst>
            <a:ext uri="{FF2B5EF4-FFF2-40B4-BE49-F238E27FC236}">
              <a16:creationId xmlns:a16="http://schemas.microsoft.com/office/drawing/2014/main" id="{C5D19DFA-2573-4C7E-A6D4-4D55E8229DBE}"/>
            </a:ext>
          </a:extLst>
        </xdr:cNvPr>
        <xdr:cNvSpPr txBox="1"/>
      </xdr:nvSpPr>
      <xdr:spPr>
        <a:xfrm>
          <a:off x="848369" y="52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1541</xdr:rowOff>
    </xdr:from>
    <xdr:ext cx="405111" cy="259045"/>
    <xdr:sp macro="" textlink="">
      <xdr:nvSpPr>
        <xdr:cNvPr id="83" name="n_1mainValue【道路】&#10;有形固定資産減価償却率">
          <a:extLst>
            <a:ext uri="{FF2B5EF4-FFF2-40B4-BE49-F238E27FC236}">
              <a16:creationId xmlns:a16="http://schemas.microsoft.com/office/drawing/2014/main" id="{3FB418E3-0FE6-43A6-8400-6EA7747954C1}"/>
            </a:ext>
          </a:extLst>
        </xdr:cNvPr>
        <xdr:cNvSpPr txBox="1"/>
      </xdr:nvSpPr>
      <xdr:spPr>
        <a:xfrm>
          <a:off x="3239144" y="664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4" name="n_2mainValue【道路】&#10;有形固定資産減価償却率">
          <a:extLst>
            <a:ext uri="{FF2B5EF4-FFF2-40B4-BE49-F238E27FC236}">
              <a16:creationId xmlns:a16="http://schemas.microsoft.com/office/drawing/2014/main" id="{ACDF6111-F009-4955-A7F2-4F57C920424B}"/>
            </a:ext>
          </a:extLst>
        </xdr:cNvPr>
        <xdr:cNvSpPr txBox="1"/>
      </xdr:nvSpPr>
      <xdr:spPr>
        <a:xfrm>
          <a:off x="24390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5" name="n_3mainValue【道路】&#10;有形固定資産減価償却率">
          <a:extLst>
            <a:ext uri="{FF2B5EF4-FFF2-40B4-BE49-F238E27FC236}">
              <a16:creationId xmlns:a16="http://schemas.microsoft.com/office/drawing/2014/main" id="{4FFB5D53-94EC-47ED-B95B-698F010BD53B}"/>
            </a:ext>
          </a:extLst>
        </xdr:cNvPr>
        <xdr:cNvSpPr txBox="1"/>
      </xdr:nvSpPr>
      <xdr:spPr>
        <a:xfrm>
          <a:off x="1648469" y="651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21494CE-6BE7-43DF-BCA3-5B268F43DF9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6B37E6BC-B8ED-40F0-8BA3-3147210F3A24}"/>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136FF359-8324-4749-A273-57AA48F7998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70F03FFA-A13B-4A38-A48C-438C6E4A35F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BC93BAEB-A47E-48E7-AAB2-A7841CDEE10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72C62380-F727-471F-9545-D2882389388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C77700E5-D468-4D7C-8C41-EE3485C4C2A3}"/>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CAA4AFA0-B4EF-4290-B492-38E0910AE79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DD6201E9-BD19-4E97-AB52-34AD126BC46E}"/>
            </a:ext>
          </a:extLst>
        </xdr:cNvPr>
        <xdr:cNvCxnSpPr/>
      </xdr:nvCxnSpPr>
      <xdr:spPr>
        <a:xfrm>
          <a:off x="5953125" y="689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58484C86-2AF2-4E85-A5B3-F8121218DDFC}"/>
            </a:ext>
          </a:extLst>
        </xdr:cNvPr>
        <xdr:cNvSpPr txBox="1"/>
      </xdr:nvSpPr>
      <xdr:spPr>
        <a:xfrm>
          <a:off x="5527221"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50D62F2-1840-40CF-9D5D-296BFB1EF3B3}"/>
            </a:ext>
          </a:extLst>
        </xdr:cNvPr>
        <xdr:cNvCxnSpPr/>
      </xdr:nvCxnSpPr>
      <xdr:spPr>
        <a:xfrm>
          <a:off x="5953125" y="65826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CCB31EE5-E0BC-44EF-B679-E84B34F7EB11}"/>
            </a:ext>
          </a:extLst>
        </xdr:cNvPr>
        <xdr:cNvSpPr txBox="1"/>
      </xdr:nvSpPr>
      <xdr:spPr>
        <a:xfrm>
          <a:off x="5527221"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8F6C6287-9314-4BA1-BFF3-997133645E51}"/>
            </a:ext>
          </a:extLst>
        </xdr:cNvPr>
        <xdr:cNvCxnSpPr/>
      </xdr:nvCxnSpPr>
      <xdr:spPr>
        <a:xfrm>
          <a:off x="5953125" y="627516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3FAD96AE-C90A-4208-86C4-086B0CBD5759}"/>
            </a:ext>
          </a:extLst>
        </xdr:cNvPr>
        <xdr:cNvSpPr txBox="1"/>
      </xdr:nvSpPr>
      <xdr:spPr>
        <a:xfrm>
          <a:off x="5527221"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CAAD675A-5089-4EEC-9FEE-A2A271FF117B}"/>
            </a:ext>
          </a:extLst>
        </xdr:cNvPr>
        <xdr:cNvCxnSpPr/>
      </xdr:nvCxnSpPr>
      <xdr:spPr>
        <a:xfrm>
          <a:off x="5953125" y="59739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EB73BBAE-4122-46A2-A6AD-BC363A091197}"/>
            </a:ext>
          </a:extLst>
        </xdr:cNvPr>
        <xdr:cNvSpPr txBox="1"/>
      </xdr:nvSpPr>
      <xdr:spPr>
        <a:xfrm>
          <a:off x="5527221"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DB83C0AF-0D68-4648-827E-65279216B690}"/>
            </a:ext>
          </a:extLst>
        </xdr:cNvPr>
        <xdr:cNvCxnSpPr/>
      </xdr:nvCxnSpPr>
      <xdr:spPr>
        <a:xfrm>
          <a:off x="5953125" y="56664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255C711-2F5E-45D6-B014-E6A8EF4D254D}"/>
            </a:ext>
          </a:extLst>
        </xdr:cNvPr>
        <xdr:cNvSpPr txBox="1"/>
      </xdr:nvSpPr>
      <xdr:spPr>
        <a:xfrm>
          <a:off x="5527221"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6C0CBF25-EBDD-4985-A40E-5F6C241089D0}"/>
            </a:ext>
          </a:extLst>
        </xdr:cNvPr>
        <xdr:cNvCxnSpPr/>
      </xdr:nvCxnSpPr>
      <xdr:spPr>
        <a:xfrm>
          <a:off x="5953125" y="534624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1E316230-8C58-4DA8-AC04-3964FF43532E}"/>
            </a:ext>
          </a:extLst>
        </xdr:cNvPr>
        <xdr:cNvSpPr txBox="1"/>
      </xdr:nvSpPr>
      <xdr:spPr>
        <a:xfrm>
          <a:off x="5527221"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7D9627C-F8D4-4FAF-A36B-7EC4AC56679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B58BF76-6ED4-4D2B-AC80-0D9FEAA6A8AD}"/>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97E594B-0A6D-41AD-BC62-4454C57FF81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9" name="直線コネクタ 108">
          <a:extLst>
            <a:ext uri="{FF2B5EF4-FFF2-40B4-BE49-F238E27FC236}">
              <a16:creationId xmlns:a16="http://schemas.microsoft.com/office/drawing/2014/main" id="{D91F45D5-29A7-4A6C-9250-13123060874F}"/>
            </a:ext>
          </a:extLst>
        </xdr:cNvPr>
        <xdr:cNvCxnSpPr/>
      </xdr:nvCxnSpPr>
      <xdr:spPr>
        <a:xfrm flipV="1">
          <a:off x="9427845" y="5446087"/>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10" name="【道路】&#10;一人当たり延長最小値テキスト">
          <a:extLst>
            <a:ext uri="{FF2B5EF4-FFF2-40B4-BE49-F238E27FC236}">
              <a16:creationId xmlns:a16="http://schemas.microsoft.com/office/drawing/2014/main" id="{8B06C9D5-90A9-4F56-9D70-79C001F0F4B8}"/>
            </a:ext>
          </a:extLst>
        </xdr:cNvPr>
        <xdr:cNvSpPr txBox="1"/>
      </xdr:nvSpPr>
      <xdr:spPr>
        <a:xfrm>
          <a:off x="9477375"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11" name="直線コネクタ 110">
          <a:extLst>
            <a:ext uri="{FF2B5EF4-FFF2-40B4-BE49-F238E27FC236}">
              <a16:creationId xmlns:a16="http://schemas.microsoft.com/office/drawing/2014/main" id="{89ACF987-C17D-4FAE-9D8F-8B9870CB825D}"/>
            </a:ext>
          </a:extLst>
        </xdr:cNvPr>
        <xdr:cNvCxnSpPr/>
      </xdr:nvCxnSpPr>
      <xdr:spPr>
        <a:xfrm>
          <a:off x="9363075" y="6668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12" name="【道路】&#10;一人当たり延長最大値テキスト">
          <a:extLst>
            <a:ext uri="{FF2B5EF4-FFF2-40B4-BE49-F238E27FC236}">
              <a16:creationId xmlns:a16="http://schemas.microsoft.com/office/drawing/2014/main" id="{D5A1F338-9DC9-4083-A096-0D60E7ED88E1}"/>
            </a:ext>
          </a:extLst>
        </xdr:cNvPr>
        <xdr:cNvSpPr txBox="1"/>
      </xdr:nvSpPr>
      <xdr:spPr>
        <a:xfrm>
          <a:off x="9477375" y="52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3" name="直線コネクタ 112">
          <a:extLst>
            <a:ext uri="{FF2B5EF4-FFF2-40B4-BE49-F238E27FC236}">
              <a16:creationId xmlns:a16="http://schemas.microsoft.com/office/drawing/2014/main" id="{5C35D780-ADC6-4C32-A166-B0E438292BEE}"/>
            </a:ext>
          </a:extLst>
        </xdr:cNvPr>
        <xdr:cNvCxnSpPr/>
      </xdr:nvCxnSpPr>
      <xdr:spPr>
        <a:xfrm>
          <a:off x="9363075" y="54460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171394</xdr:rowOff>
    </xdr:from>
    <xdr:ext cx="469744" cy="259045"/>
    <xdr:sp macro="" textlink="">
      <xdr:nvSpPr>
        <xdr:cNvPr id="114" name="【道路】&#10;一人当たり延長平均値テキスト">
          <a:extLst>
            <a:ext uri="{FF2B5EF4-FFF2-40B4-BE49-F238E27FC236}">
              <a16:creationId xmlns:a16="http://schemas.microsoft.com/office/drawing/2014/main" id="{19951ECD-7FC2-40E5-AEA0-A64574FA1AFF}"/>
            </a:ext>
          </a:extLst>
        </xdr:cNvPr>
        <xdr:cNvSpPr txBox="1"/>
      </xdr:nvSpPr>
      <xdr:spPr>
        <a:xfrm>
          <a:off x="9477375" y="5991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5" name="フローチャート: 判断 114">
          <a:extLst>
            <a:ext uri="{FF2B5EF4-FFF2-40B4-BE49-F238E27FC236}">
              <a16:creationId xmlns:a16="http://schemas.microsoft.com/office/drawing/2014/main" id="{CEBE4519-F03E-470D-BD4F-129F20497F8E}"/>
            </a:ext>
          </a:extLst>
        </xdr:cNvPr>
        <xdr:cNvSpPr/>
      </xdr:nvSpPr>
      <xdr:spPr>
        <a:xfrm>
          <a:off x="9401175" y="613656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6" name="フローチャート: 判断 115">
          <a:extLst>
            <a:ext uri="{FF2B5EF4-FFF2-40B4-BE49-F238E27FC236}">
              <a16:creationId xmlns:a16="http://schemas.microsoft.com/office/drawing/2014/main" id="{6D30C517-912D-446F-9FF4-A6FD2DEE6D99}"/>
            </a:ext>
          </a:extLst>
        </xdr:cNvPr>
        <xdr:cNvSpPr/>
      </xdr:nvSpPr>
      <xdr:spPr>
        <a:xfrm>
          <a:off x="8639175" y="61596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7" name="フローチャート: 判断 116">
          <a:extLst>
            <a:ext uri="{FF2B5EF4-FFF2-40B4-BE49-F238E27FC236}">
              <a16:creationId xmlns:a16="http://schemas.microsoft.com/office/drawing/2014/main" id="{AA5FD5E1-4D10-427D-BCF0-99546C0B8A06}"/>
            </a:ext>
          </a:extLst>
        </xdr:cNvPr>
        <xdr:cNvSpPr/>
      </xdr:nvSpPr>
      <xdr:spPr>
        <a:xfrm>
          <a:off x="7839075" y="61746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8" name="フローチャート: 判断 117">
          <a:extLst>
            <a:ext uri="{FF2B5EF4-FFF2-40B4-BE49-F238E27FC236}">
              <a16:creationId xmlns:a16="http://schemas.microsoft.com/office/drawing/2014/main" id="{A5C62FDC-49CC-4DB6-A97B-FB81DEE55A89}"/>
            </a:ext>
          </a:extLst>
        </xdr:cNvPr>
        <xdr:cNvSpPr/>
      </xdr:nvSpPr>
      <xdr:spPr>
        <a:xfrm>
          <a:off x="7029450" y="6155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9" name="フローチャート: 判断 118">
          <a:extLst>
            <a:ext uri="{FF2B5EF4-FFF2-40B4-BE49-F238E27FC236}">
              <a16:creationId xmlns:a16="http://schemas.microsoft.com/office/drawing/2014/main" id="{2B3EDA35-183E-49E3-9668-2775300DC729}"/>
            </a:ext>
          </a:extLst>
        </xdr:cNvPr>
        <xdr:cNvSpPr/>
      </xdr:nvSpPr>
      <xdr:spPr>
        <a:xfrm>
          <a:off x="6238875" y="62945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D14D420-3B0E-4E31-827E-E8B176813D1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FCC1E3E-F3F4-47CF-8700-03D30270451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63057A2-362E-4AC2-ADA8-A7CB95C0029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53B7FCE-8A83-412D-BC59-5587FDAE585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75DEE6A-E3D0-4C35-A1EF-3132BE9157C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147211</xdr:rowOff>
    </xdr:from>
    <xdr:to>
      <xdr:col>55</xdr:col>
      <xdr:colOff>50800</xdr:colOff>
      <xdr:row>41</xdr:row>
      <xdr:rowOff>77361</xdr:rowOff>
    </xdr:to>
    <xdr:sp macro="" textlink="">
      <xdr:nvSpPr>
        <xdr:cNvPr id="125" name="楕円 124">
          <a:extLst>
            <a:ext uri="{FF2B5EF4-FFF2-40B4-BE49-F238E27FC236}">
              <a16:creationId xmlns:a16="http://schemas.microsoft.com/office/drawing/2014/main" id="{25C77536-ED72-40AD-9AAD-B1DD6C2A0E0E}"/>
            </a:ext>
          </a:extLst>
        </xdr:cNvPr>
        <xdr:cNvSpPr/>
      </xdr:nvSpPr>
      <xdr:spPr>
        <a:xfrm>
          <a:off x="9401175" y="66210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62138</xdr:rowOff>
    </xdr:from>
    <xdr:ext cx="469744" cy="259045"/>
    <xdr:sp macro="" textlink="">
      <xdr:nvSpPr>
        <xdr:cNvPr id="126" name="【道路】&#10;一人当たり延長該当値テキスト">
          <a:extLst>
            <a:ext uri="{FF2B5EF4-FFF2-40B4-BE49-F238E27FC236}">
              <a16:creationId xmlns:a16="http://schemas.microsoft.com/office/drawing/2014/main" id="{9143092E-B139-4F5B-9A59-579C119E19AB}"/>
            </a:ext>
          </a:extLst>
        </xdr:cNvPr>
        <xdr:cNvSpPr txBox="1"/>
      </xdr:nvSpPr>
      <xdr:spPr>
        <a:xfrm>
          <a:off x="9477375" y="65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145905</xdr:rowOff>
    </xdr:from>
    <xdr:to>
      <xdr:col>50</xdr:col>
      <xdr:colOff>165100</xdr:colOff>
      <xdr:row>41</xdr:row>
      <xdr:rowOff>76055</xdr:rowOff>
    </xdr:to>
    <xdr:sp macro="" textlink="">
      <xdr:nvSpPr>
        <xdr:cNvPr id="127" name="楕円 126">
          <a:extLst>
            <a:ext uri="{FF2B5EF4-FFF2-40B4-BE49-F238E27FC236}">
              <a16:creationId xmlns:a16="http://schemas.microsoft.com/office/drawing/2014/main" id="{FBBBF9CC-2F37-4FB2-AFDA-CB4998AB2167}"/>
            </a:ext>
          </a:extLst>
        </xdr:cNvPr>
        <xdr:cNvSpPr/>
      </xdr:nvSpPr>
      <xdr:spPr>
        <a:xfrm>
          <a:off x="8639175" y="6619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25255</xdr:rowOff>
    </xdr:from>
    <xdr:to>
      <xdr:col>55</xdr:col>
      <xdr:colOff>0</xdr:colOff>
      <xdr:row>41</xdr:row>
      <xdr:rowOff>26561</xdr:rowOff>
    </xdr:to>
    <xdr:cxnSp macro="">
      <xdr:nvCxnSpPr>
        <xdr:cNvPr id="128" name="直線コネクタ 127">
          <a:extLst>
            <a:ext uri="{FF2B5EF4-FFF2-40B4-BE49-F238E27FC236}">
              <a16:creationId xmlns:a16="http://schemas.microsoft.com/office/drawing/2014/main" id="{87C67DDB-8FAB-4452-BB01-F216CB87555E}"/>
            </a:ext>
          </a:extLst>
        </xdr:cNvPr>
        <xdr:cNvCxnSpPr/>
      </xdr:nvCxnSpPr>
      <xdr:spPr>
        <a:xfrm>
          <a:off x="8686800" y="6667355"/>
          <a:ext cx="74295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145905</xdr:rowOff>
    </xdr:from>
    <xdr:to>
      <xdr:col>46</xdr:col>
      <xdr:colOff>38100</xdr:colOff>
      <xdr:row>41</xdr:row>
      <xdr:rowOff>76055</xdr:rowOff>
    </xdr:to>
    <xdr:sp macro="" textlink="">
      <xdr:nvSpPr>
        <xdr:cNvPr id="129" name="楕円 128">
          <a:extLst>
            <a:ext uri="{FF2B5EF4-FFF2-40B4-BE49-F238E27FC236}">
              <a16:creationId xmlns:a16="http://schemas.microsoft.com/office/drawing/2014/main" id="{4027C2F3-FD6E-4C11-BBEB-7250328C78C5}"/>
            </a:ext>
          </a:extLst>
        </xdr:cNvPr>
        <xdr:cNvSpPr/>
      </xdr:nvSpPr>
      <xdr:spPr>
        <a:xfrm>
          <a:off x="7839075" y="66197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25255</xdr:rowOff>
    </xdr:from>
    <xdr:to>
      <xdr:col>50</xdr:col>
      <xdr:colOff>114300</xdr:colOff>
      <xdr:row>41</xdr:row>
      <xdr:rowOff>25255</xdr:rowOff>
    </xdr:to>
    <xdr:cxnSp macro="">
      <xdr:nvCxnSpPr>
        <xdr:cNvPr id="130" name="直線コネクタ 129">
          <a:extLst>
            <a:ext uri="{FF2B5EF4-FFF2-40B4-BE49-F238E27FC236}">
              <a16:creationId xmlns:a16="http://schemas.microsoft.com/office/drawing/2014/main" id="{2AA33F47-CF7D-4613-89F6-80C61AF5ACDB}"/>
            </a:ext>
          </a:extLst>
        </xdr:cNvPr>
        <xdr:cNvCxnSpPr/>
      </xdr:nvCxnSpPr>
      <xdr:spPr>
        <a:xfrm>
          <a:off x="7886700" y="66673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144272</xdr:rowOff>
    </xdr:from>
    <xdr:to>
      <xdr:col>41</xdr:col>
      <xdr:colOff>101600</xdr:colOff>
      <xdr:row>41</xdr:row>
      <xdr:rowOff>74422</xdr:rowOff>
    </xdr:to>
    <xdr:sp macro="" textlink="">
      <xdr:nvSpPr>
        <xdr:cNvPr id="131" name="楕円 130">
          <a:extLst>
            <a:ext uri="{FF2B5EF4-FFF2-40B4-BE49-F238E27FC236}">
              <a16:creationId xmlns:a16="http://schemas.microsoft.com/office/drawing/2014/main" id="{31C169F1-B23E-406B-B238-555F0D7B56EB}"/>
            </a:ext>
          </a:extLst>
        </xdr:cNvPr>
        <xdr:cNvSpPr/>
      </xdr:nvSpPr>
      <xdr:spPr>
        <a:xfrm>
          <a:off x="7029450" y="66180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23622</xdr:rowOff>
    </xdr:from>
    <xdr:to>
      <xdr:col>45</xdr:col>
      <xdr:colOff>177800</xdr:colOff>
      <xdr:row>41</xdr:row>
      <xdr:rowOff>25255</xdr:rowOff>
    </xdr:to>
    <xdr:cxnSp macro="">
      <xdr:nvCxnSpPr>
        <xdr:cNvPr id="132" name="直線コネクタ 131">
          <a:extLst>
            <a:ext uri="{FF2B5EF4-FFF2-40B4-BE49-F238E27FC236}">
              <a16:creationId xmlns:a16="http://schemas.microsoft.com/office/drawing/2014/main" id="{451B0A55-AA65-4F8F-8131-2DD45919FAB6}"/>
            </a:ext>
          </a:extLst>
        </xdr:cNvPr>
        <xdr:cNvCxnSpPr/>
      </xdr:nvCxnSpPr>
      <xdr:spPr>
        <a:xfrm>
          <a:off x="7077075" y="6665722"/>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33" name="n_1aveValue【道路】&#10;一人当たり延長">
          <a:extLst>
            <a:ext uri="{FF2B5EF4-FFF2-40B4-BE49-F238E27FC236}">
              <a16:creationId xmlns:a16="http://schemas.microsoft.com/office/drawing/2014/main" id="{C9E3B826-013E-4569-8102-C34CDE83D53C}"/>
            </a:ext>
          </a:extLst>
        </xdr:cNvPr>
        <xdr:cNvSpPr txBox="1"/>
      </xdr:nvSpPr>
      <xdr:spPr>
        <a:xfrm>
          <a:off x="8458277" y="59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34" name="n_2aveValue【道路】&#10;一人当たり延長">
          <a:extLst>
            <a:ext uri="{FF2B5EF4-FFF2-40B4-BE49-F238E27FC236}">
              <a16:creationId xmlns:a16="http://schemas.microsoft.com/office/drawing/2014/main" id="{0E12B704-4E41-4C4F-83EC-6AC0822F871B}"/>
            </a:ext>
          </a:extLst>
        </xdr:cNvPr>
        <xdr:cNvSpPr txBox="1"/>
      </xdr:nvSpPr>
      <xdr:spPr>
        <a:xfrm>
          <a:off x="7677227" y="59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5" name="n_3aveValue【道路】&#10;一人当たり延長">
          <a:extLst>
            <a:ext uri="{FF2B5EF4-FFF2-40B4-BE49-F238E27FC236}">
              <a16:creationId xmlns:a16="http://schemas.microsoft.com/office/drawing/2014/main" id="{AB7BDEB3-8FEA-436C-9E76-CC7911BD04DE}"/>
            </a:ext>
          </a:extLst>
        </xdr:cNvPr>
        <xdr:cNvSpPr txBox="1"/>
      </xdr:nvSpPr>
      <xdr:spPr>
        <a:xfrm>
          <a:off x="6867602" y="59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6" name="n_4aveValue【道路】&#10;一人当たり延長">
          <a:extLst>
            <a:ext uri="{FF2B5EF4-FFF2-40B4-BE49-F238E27FC236}">
              <a16:creationId xmlns:a16="http://schemas.microsoft.com/office/drawing/2014/main" id="{A363657C-50DC-4425-A61D-025525AEB272}"/>
            </a:ext>
          </a:extLst>
        </xdr:cNvPr>
        <xdr:cNvSpPr txBox="1"/>
      </xdr:nvSpPr>
      <xdr:spPr>
        <a:xfrm>
          <a:off x="6067502" y="607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67182</xdr:rowOff>
    </xdr:from>
    <xdr:ext cx="469744" cy="259045"/>
    <xdr:sp macro="" textlink="">
      <xdr:nvSpPr>
        <xdr:cNvPr id="137" name="n_1mainValue【道路】&#10;一人当たり延長">
          <a:extLst>
            <a:ext uri="{FF2B5EF4-FFF2-40B4-BE49-F238E27FC236}">
              <a16:creationId xmlns:a16="http://schemas.microsoft.com/office/drawing/2014/main" id="{35EE673B-2987-4237-95A1-F4DB700C1843}"/>
            </a:ext>
          </a:extLst>
        </xdr:cNvPr>
        <xdr:cNvSpPr txBox="1"/>
      </xdr:nvSpPr>
      <xdr:spPr>
        <a:xfrm>
          <a:off x="8458277"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67182</xdr:rowOff>
    </xdr:from>
    <xdr:ext cx="469744" cy="259045"/>
    <xdr:sp macro="" textlink="">
      <xdr:nvSpPr>
        <xdr:cNvPr id="138" name="n_2mainValue【道路】&#10;一人当たり延長">
          <a:extLst>
            <a:ext uri="{FF2B5EF4-FFF2-40B4-BE49-F238E27FC236}">
              <a16:creationId xmlns:a16="http://schemas.microsoft.com/office/drawing/2014/main" id="{466A4709-6393-4DC1-B896-67663CBCD2C6}"/>
            </a:ext>
          </a:extLst>
        </xdr:cNvPr>
        <xdr:cNvSpPr txBox="1"/>
      </xdr:nvSpPr>
      <xdr:spPr>
        <a:xfrm>
          <a:off x="7677227"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65549</xdr:rowOff>
    </xdr:from>
    <xdr:ext cx="469744" cy="259045"/>
    <xdr:sp macro="" textlink="">
      <xdr:nvSpPr>
        <xdr:cNvPr id="139" name="n_3mainValue【道路】&#10;一人当たり延長">
          <a:extLst>
            <a:ext uri="{FF2B5EF4-FFF2-40B4-BE49-F238E27FC236}">
              <a16:creationId xmlns:a16="http://schemas.microsoft.com/office/drawing/2014/main" id="{13712E21-E663-43B2-87AE-1174A47E374C}"/>
            </a:ext>
          </a:extLst>
        </xdr:cNvPr>
        <xdr:cNvSpPr txBox="1"/>
      </xdr:nvSpPr>
      <xdr:spPr>
        <a:xfrm>
          <a:off x="6867602" y="67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3103D60-CF7B-4F6C-BFB5-2540A401357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04E6FF5F-295A-4D00-A1FC-DF2725D4AC92}"/>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65BF4D95-5A40-4958-B5E6-B6901B1BB094}"/>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5ABE2D74-B19A-4269-9B6B-05800D0A42C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9349CF30-A932-4DA9-90D4-0F82815177FC}"/>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C9B5D33-D522-4E2F-A4BD-8F0DB5B729D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A9B3560-2640-474A-A2AA-AF01570B940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FD9D3E8-1CFB-4390-B00E-444430C5082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E5310BFF-3011-46A3-B28C-D17552FE4D7E}"/>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D91F9C9F-8B15-4FE4-A41F-07C3B4EBAE2F}"/>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131B781B-356F-4552-AB9A-3E82E9AC34DB}"/>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963D14ED-1119-43A8-96D3-48AC77D8FCB6}"/>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E3DD7AC6-F269-4159-BDD4-79FF01373670}"/>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8C04DD90-C9D6-4CA4-966F-3FA286D6DDDB}"/>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F46501B7-D369-481F-9430-FD68B9C45541}"/>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97A29CE2-734E-487A-A51D-97ED66261F39}"/>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E9F9DB52-F3EE-4FD4-83F6-D88EAC68DDC9}"/>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41CFB6A1-EEA7-427A-8CE8-F5A52EC5746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1E6FCFCD-4F08-4247-9505-9E8759D4CBD4}"/>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34E2F6DE-A5A7-485F-A474-3B8589E5C3D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60" name="直線コネクタ 159">
          <a:extLst>
            <a:ext uri="{FF2B5EF4-FFF2-40B4-BE49-F238E27FC236}">
              <a16:creationId xmlns:a16="http://schemas.microsoft.com/office/drawing/2014/main" id="{5F02703C-7179-40DE-9952-DF174D5734EE}"/>
            </a:ext>
          </a:extLst>
        </xdr:cNvPr>
        <xdr:cNvCxnSpPr/>
      </xdr:nvCxnSpPr>
      <xdr:spPr>
        <a:xfrm flipV="1">
          <a:off x="4179570" y="9388856"/>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13C6EFF8-C0F3-4C9F-958A-AF667880EBE5}"/>
            </a:ext>
          </a:extLst>
        </xdr:cNvPr>
        <xdr:cNvSpPr txBox="1"/>
      </xdr:nvSpPr>
      <xdr:spPr>
        <a:xfrm>
          <a:off x="4229100" y="101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62" name="直線コネクタ 161">
          <a:extLst>
            <a:ext uri="{FF2B5EF4-FFF2-40B4-BE49-F238E27FC236}">
              <a16:creationId xmlns:a16="http://schemas.microsoft.com/office/drawing/2014/main" id="{D3D380B3-C544-4616-B560-90392955BD62}"/>
            </a:ext>
          </a:extLst>
        </xdr:cNvPr>
        <xdr:cNvCxnSpPr/>
      </xdr:nvCxnSpPr>
      <xdr:spPr>
        <a:xfrm>
          <a:off x="4105275" y="10200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66622DF9-8A46-4075-82E2-57F749CEBB16}"/>
            </a:ext>
          </a:extLst>
        </xdr:cNvPr>
        <xdr:cNvSpPr txBox="1"/>
      </xdr:nvSpPr>
      <xdr:spPr>
        <a:xfrm>
          <a:off x="4229100" y="917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64" name="直線コネクタ 163">
          <a:extLst>
            <a:ext uri="{FF2B5EF4-FFF2-40B4-BE49-F238E27FC236}">
              <a16:creationId xmlns:a16="http://schemas.microsoft.com/office/drawing/2014/main" id="{C0E039F9-82C9-48F3-827E-118C7283FF53}"/>
            </a:ext>
          </a:extLst>
        </xdr:cNvPr>
        <xdr:cNvCxnSpPr/>
      </xdr:nvCxnSpPr>
      <xdr:spPr>
        <a:xfrm>
          <a:off x="4105275" y="93888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16781</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D489A64-06D0-4E0A-AA5A-E012D00B04B2}"/>
            </a:ext>
          </a:extLst>
        </xdr:cNvPr>
        <xdr:cNvSpPr txBox="1"/>
      </xdr:nvSpPr>
      <xdr:spPr>
        <a:xfrm>
          <a:off x="4229100" y="9570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6" name="フローチャート: 判断 165">
          <a:extLst>
            <a:ext uri="{FF2B5EF4-FFF2-40B4-BE49-F238E27FC236}">
              <a16:creationId xmlns:a16="http://schemas.microsoft.com/office/drawing/2014/main" id="{247D1351-5D0D-4FE7-BAAE-5742F6127F2B}"/>
            </a:ext>
          </a:extLst>
        </xdr:cNvPr>
        <xdr:cNvSpPr/>
      </xdr:nvSpPr>
      <xdr:spPr>
        <a:xfrm>
          <a:off x="4124325" y="959192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7" name="フローチャート: 判断 166">
          <a:extLst>
            <a:ext uri="{FF2B5EF4-FFF2-40B4-BE49-F238E27FC236}">
              <a16:creationId xmlns:a16="http://schemas.microsoft.com/office/drawing/2014/main" id="{77215433-68B8-44C4-A81B-25649F3315E7}"/>
            </a:ext>
          </a:extLst>
        </xdr:cNvPr>
        <xdr:cNvSpPr/>
      </xdr:nvSpPr>
      <xdr:spPr>
        <a:xfrm>
          <a:off x="3381375" y="95420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8" name="フローチャート: 判断 167">
          <a:extLst>
            <a:ext uri="{FF2B5EF4-FFF2-40B4-BE49-F238E27FC236}">
              <a16:creationId xmlns:a16="http://schemas.microsoft.com/office/drawing/2014/main" id="{A4110440-8286-47BC-9815-855E6A7442AA}"/>
            </a:ext>
          </a:extLst>
        </xdr:cNvPr>
        <xdr:cNvSpPr/>
      </xdr:nvSpPr>
      <xdr:spPr>
        <a:xfrm>
          <a:off x="2571750" y="945057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9" name="フローチャート: 判断 168">
          <a:extLst>
            <a:ext uri="{FF2B5EF4-FFF2-40B4-BE49-F238E27FC236}">
              <a16:creationId xmlns:a16="http://schemas.microsoft.com/office/drawing/2014/main" id="{91A1F277-F796-48A6-8BFB-B62354B949BF}"/>
            </a:ext>
          </a:extLst>
        </xdr:cNvPr>
        <xdr:cNvSpPr/>
      </xdr:nvSpPr>
      <xdr:spPr>
        <a:xfrm>
          <a:off x="1781175" y="9440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70" name="フローチャート: 判断 169">
          <a:extLst>
            <a:ext uri="{FF2B5EF4-FFF2-40B4-BE49-F238E27FC236}">
              <a16:creationId xmlns:a16="http://schemas.microsoft.com/office/drawing/2014/main" id="{6351E759-99E5-496E-8710-1D5DF9AEA9EB}"/>
            </a:ext>
          </a:extLst>
        </xdr:cNvPr>
        <xdr:cNvSpPr/>
      </xdr:nvSpPr>
      <xdr:spPr>
        <a:xfrm>
          <a:off x="981075" y="909612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1B88B907-DE83-4ACD-B9C2-5D8FE4E4B5C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AA0043E-E4F8-4C5E-95EC-53310D75638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CF6B8D3-80E7-49CC-838D-730B210CD98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A9AD9FC-CA85-422A-B15F-710429F81A5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7DB2290-3B9F-4671-9D02-82CB133B5AA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6" name="楕円 175">
          <a:extLst>
            <a:ext uri="{FF2B5EF4-FFF2-40B4-BE49-F238E27FC236}">
              <a16:creationId xmlns:a16="http://schemas.microsoft.com/office/drawing/2014/main" id="{3D1B1439-EAC2-4932-8C15-B7B0ECD06F65}"/>
            </a:ext>
          </a:extLst>
        </xdr:cNvPr>
        <xdr:cNvSpPr/>
      </xdr:nvSpPr>
      <xdr:spPr>
        <a:xfrm>
          <a:off x="4124325" y="93901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72153</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D74AC8BC-5862-4453-86E8-9FFEEAEFAFE7}"/>
            </a:ext>
          </a:extLst>
        </xdr:cNvPr>
        <xdr:cNvSpPr txBox="1"/>
      </xdr:nvSpPr>
      <xdr:spPr>
        <a:xfrm>
          <a:off x="42291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106934</xdr:rowOff>
    </xdr:from>
    <xdr:to>
      <xdr:col>20</xdr:col>
      <xdr:colOff>38100</xdr:colOff>
      <xdr:row>58</xdr:row>
      <xdr:rowOff>37084</xdr:rowOff>
    </xdr:to>
    <xdr:sp macro="" textlink="">
      <xdr:nvSpPr>
        <xdr:cNvPr id="178" name="楕円 177">
          <a:extLst>
            <a:ext uri="{FF2B5EF4-FFF2-40B4-BE49-F238E27FC236}">
              <a16:creationId xmlns:a16="http://schemas.microsoft.com/office/drawing/2014/main" id="{F883F048-8EF0-471E-99F2-C7C5F8773837}"/>
            </a:ext>
          </a:extLst>
        </xdr:cNvPr>
        <xdr:cNvSpPr/>
      </xdr:nvSpPr>
      <xdr:spPr>
        <a:xfrm>
          <a:off x="3381375" y="93334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157734</xdr:rowOff>
    </xdr:from>
    <xdr:to>
      <xdr:col>24</xdr:col>
      <xdr:colOff>63500</xdr:colOff>
      <xdr:row>58</xdr:row>
      <xdr:rowOff>36576</xdr:rowOff>
    </xdr:to>
    <xdr:cxnSp macro="">
      <xdr:nvCxnSpPr>
        <xdr:cNvPr id="179" name="直線コネクタ 178">
          <a:extLst>
            <a:ext uri="{FF2B5EF4-FFF2-40B4-BE49-F238E27FC236}">
              <a16:creationId xmlns:a16="http://schemas.microsoft.com/office/drawing/2014/main" id="{27FC4603-F084-427D-94A8-FDD43A234ECD}"/>
            </a:ext>
          </a:extLst>
        </xdr:cNvPr>
        <xdr:cNvCxnSpPr/>
      </xdr:nvCxnSpPr>
      <xdr:spPr>
        <a:xfrm>
          <a:off x="3429000" y="9390634"/>
          <a:ext cx="75247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52070</xdr:rowOff>
    </xdr:from>
    <xdr:to>
      <xdr:col>15</xdr:col>
      <xdr:colOff>101600</xdr:colOff>
      <xdr:row>57</xdr:row>
      <xdr:rowOff>153670</xdr:rowOff>
    </xdr:to>
    <xdr:sp macro="" textlink="">
      <xdr:nvSpPr>
        <xdr:cNvPr id="180" name="楕円 179">
          <a:extLst>
            <a:ext uri="{FF2B5EF4-FFF2-40B4-BE49-F238E27FC236}">
              <a16:creationId xmlns:a16="http://schemas.microsoft.com/office/drawing/2014/main" id="{9F04FDF3-27B9-472A-BDA1-C66320BCCAF3}"/>
            </a:ext>
          </a:extLst>
        </xdr:cNvPr>
        <xdr:cNvSpPr/>
      </xdr:nvSpPr>
      <xdr:spPr>
        <a:xfrm>
          <a:off x="2571750" y="92786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157734</xdr:rowOff>
    </xdr:to>
    <xdr:cxnSp macro="">
      <xdr:nvCxnSpPr>
        <xdr:cNvPr id="181" name="直線コネクタ 180">
          <a:extLst>
            <a:ext uri="{FF2B5EF4-FFF2-40B4-BE49-F238E27FC236}">
              <a16:creationId xmlns:a16="http://schemas.microsoft.com/office/drawing/2014/main" id="{B0B92BBA-E313-4D75-9EB6-00260A081018}"/>
            </a:ext>
          </a:extLst>
        </xdr:cNvPr>
        <xdr:cNvCxnSpPr/>
      </xdr:nvCxnSpPr>
      <xdr:spPr>
        <a:xfrm>
          <a:off x="2619375" y="9335770"/>
          <a:ext cx="80962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164084</xdr:rowOff>
    </xdr:from>
    <xdr:to>
      <xdr:col>10</xdr:col>
      <xdr:colOff>165100</xdr:colOff>
      <xdr:row>57</xdr:row>
      <xdr:rowOff>94234</xdr:rowOff>
    </xdr:to>
    <xdr:sp macro="" textlink="">
      <xdr:nvSpPr>
        <xdr:cNvPr id="182" name="楕円 181">
          <a:extLst>
            <a:ext uri="{FF2B5EF4-FFF2-40B4-BE49-F238E27FC236}">
              <a16:creationId xmlns:a16="http://schemas.microsoft.com/office/drawing/2014/main" id="{68B2CF98-3629-4F6A-917B-101331996F5C}"/>
            </a:ext>
          </a:extLst>
        </xdr:cNvPr>
        <xdr:cNvSpPr/>
      </xdr:nvSpPr>
      <xdr:spPr>
        <a:xfrm>
          <a:off x="1781175" y="92287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43434</xdr:rowOff>
    </xdr:from>
    <xdr:to>
      <xdr:col>15</xdr:col>
      <xdr:colOff>50800</xdr:colOff>
      <xdr:row>57</xdr:row>
      <xdr:rowOff>102870</xdr:rowOff>
    </xdr:to>
    <xdr:cxnSp macro="">
      <xdr:nvCxnSpPr>
        <xdr:cNvPr id="183" name="直線コネクタ 182">
          <a:extLst>
            <a:ext uri="{FF2B5EF4-FFF2-40B4-BE49-F238E27FC236}">
              <a16:creationId xmlns:a16="http://schemas.microsoft.com/office/drawing/2014/main" id="{3BF1FD71-CD2B-4733-A017-4C980053380E}"/>
            </a:ext>
          </a:extLst>
        </xdr:cNvPr>
        <xdr:cNvCxnSpPr/>
      </xdr:nvCxnSpPr>
      <xdr:spPr>
        <a:xfrm>
          <a:off x="1828800" y="9276334"/>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71645</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8F83C3C2-3A6C-4FD5-BCA4-2EA48B69776E}"/>
            </a:ext>
          </a:extLst>
        </xdr:cNvPr>
        <xdr:cNvSpPr txBox="1"/>
      </xdr:nvSpPr>
      <xdr:spPr>
        <a:xfrm>
          <a:off x="3239144" y="96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151655</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1674BBC8-5D23-44B9-A232-D3F4B5B13AA1}"/>
            </a:ext>
          </a:extLst>
        </xdr:cNvPr>
        <xdr:cNvSpPr txBox="1"/>
      </xdr:nvSpPr>
      <xdr:spPr>
        <a:xfrm>
          <a:off x="2439044" y="954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137939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8C68861B-0C4E-4D9F-87E3-CABC29FAF7B3}"/>
            </a:ext>
          </a:extLst>
        </xdr:cNvPr>
        <xdr:cNvSpPr txBox="1"/>
      </xdr:nvSpPr>
      <xdr:spPr>
        <a:xfrm>
          <a:off x="1648469" y="953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BA6D1F91-1F29-41B0-97B7-69F77D01B9A2}"/>
            </a:ext>
          </a:extLst>
        </xdr:cNvPr>
        <xdr:cNvSpPr txBox="1"/>
      </xdr:nvSpPr>
      <xdr:spPr>
        <a:xfrm>
          <a:off x="848369" y="889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53611</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3B5FBA81-B21B-4E46-9A0D-0F174D92CE8A}"/>
            </a:ext>
          </a:extLst>
        </xdr:cNvPr>
        <xdr:cNvSpPr txBox="1"/>
      </xdr:nvSpPr>
      <xdr:spPr>
        <a:xfrm>
          <a:off x="3239144" y="911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31186757-B574-4DE9-884F-6B77485AD5CA}"/>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110761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321C9438-916A-424A-813B-B6ECB0CE3664}"/>
            </a:ext>
          </a:extLst>
        </xdr:cNvPr>
        <xdr:cNvSpPr txBox="1"/>
      </xdr:nvSpPr>
      <xdr:spPr>
        <a:xfrm>
          <a:off x="1648469" y="901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487200CE-5B19-4C1F-871C-57C9E1BCD54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937FB529-DD59-4C08-A7CF-D3C649568B6B}"/>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FF07C97D-AB63-490F-9128-CDA7D4464F4F}"/>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C6E6C788-DE8E-415A-A64A-433D3F7A37CD}"/>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652D412E-F98D-4551-8094-2A1F3416F59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96E4AE8-87E0-4F8F-9DD3-6B5E7277D08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A1D4B92-6DA2-40B5-BDE8-D7723B518A9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E5310E2E-55F6-43C8-8F3E-59DA16F7CBC9}"/>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9" name="テキスト ボックス 198">
          <a:extLst>
            <a:ext uri="{FF2B5EF4-FFF2-40B4-BE49-F238E27FC236}">
              <a16:creationId xmlns:a16="http://schemas.microsoft.com/office/drawing/2014/main" id="{8E4875BF-B539-4391-BEF3-3CB0A916257F}"/>
            </a:ext>
          </a:extLst>
        </xdr:cNvPr>
        <xdr:cNvSpPr txBox="1"/>
      </xdr:nvSpPr>
      <xdr:spPr>
        <a:xfrm>
          <a:off x="5723389" y="10665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CDC1313B-B15D-4CAA-AD43-DF26EA491D92}"/>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01" name="テキスト ボックス 200">
          <a:extLst>
            <a:ext uri="{FF2B5EF4-FFF2-40B4-BE49-F238E27FC236}">
              <a16:creationId xmlns:a16="http://schemas.microsoft.com/office/drawing/2014/main" id="{668A7D5A-1E6B-4EF5-9FDA-80D0A910CBC2}"/>
            </a:ext>
          </a:extLst>
        </xdr:cNvPr>
        <xdr:cNvSpPr txBox="1"/>
      </xdr:nvSpPr>
      <xdr:spPr>
        <a:xfrm>
          <a:off x="5421206" y="10227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472844FC-6672-4EEA-A33F-8FE659725E65}"/>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5A543F02-19ED-436D-87AB-8BE0677614F9}"/>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548F6EE5-534D-47A5-93C6-FE1C0041C656}"/>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4C34AC1C-7FB6-4DB8-9512-EDB18E0DD2DD}"/>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2908F1B1-7BFA-45FE-9A0E-5F60AA0DE5A8}"/>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4710BDCB-2EAF-45FE-9922-6AB36C0B8326}"/>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1A6DB31F-5C4B-4E29-983C-3ECF3DB1C6D0}"/>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F241524-5B45-4090-BD10-CE1616E8DAF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7CF0BCF5-C48E-42E8-8D47-D0A709A5753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11" name="直線コネクタ 210">
          <a:extLst>
            <a:ext uri="{FF2B5EF4-FFF2-40B4-BE49-F238E27FC236}">
              <a16:creationId xmlns:a16="http://schemas.microsoft.com/office/drawing/2014/main" id="{22EF84A7-0327-407A-AF1D-A1EF2899839A}"/>
            </a:ext>
          </a:extLst>
        </xdr:cNvPr>
        <xdr:cNvCxnSpPr/>
      </xdr:nvCxnSpPr>
      <xdr:spPr>
        <a:xfrm flipV="1">
          <a:off x="9427845" y="9239516"/>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12" name="【橋りょう・トンネル】&#10;一人当たり有形固定資産（償却資産）額最小値テキスト">
          <a:extLst>
            <a:ext uri="{FF2B5EF4-FFF2-40B4-BE49-F238E27FC236}">
              <a16:creationId xmlns:a16="http://schemas.microsoft.com/office/drawing/2014/main" id="{3BB4F1E0-3590-4D23-B637-D6AA77029951}"/>
            </a:ext>
          </a:extLst>
        </xdr:cNvPr>
        <xdr:cNvSpPr txBox="1"/>
      </xdr:nvSpPr>
      <xdr:spPr>
        <a:xfrm>
          <a:off x="9477375" y="102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13" name="直線コネクタ 212">
          <a:extLst>
            <a:ext uri="{FF2B5EF4-FFF2-40B4-BE49-F238E27FC236}">
              <a16:creationId xmlns:a16="http://schemas.microsoft.com/office/drawing/2014/main" id="{C139590F-042A-4FFC-88AB-CF6A51DC674E}"/>
            </a:ext>
          </a:extLst>
        </xdr:cNvPr>
        <xdr:cNvCxnSpPr/>
      </xdr:nvCxnSpPr>
      <xdr:spPr>
        <a:xfrm>
          <a:off x="9363075" y="102780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C7EB7EE4-FF61-47D0-A191-E1549CE41E68}"/>
            </a:ext>
          </a:extLst>
        </xdr:cNvPr>
        <xdr:cNvSpPr txBox="1"/>
      </xdr:nvSpPr>
      <xdr:spPr>
        <a:xfrm>
          <a:off x="9477375" y="90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15" name="直線コネクタ 214">
          <a:extLst>
            <a:ext uri="{FF2B5EF4-FFF2-40B4-BE49-F238E27FC236}">
              <a16:creationId xmlns:a16="http://schemas.microsoft.com/office/drawing/2014/main" id="{0929CFA6-D8F2-4EA6-A241-CB42ABEDDA5B}"/>
            </a:ext>
          </a:extLst>
        </xdr:cNvPr>
        <xdr:cNvCxnSpPr/>
      </xdr:nvCxnSpPr>
      <xdr:spPr>
        <a:xfrm>
          <a:off x="9363075" y="92395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73617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AE1C4CFE-1DCD-4F01-A5E9-BFBD77738698}"/>
            </a:ext>
          </a:extLst>
        </xdr:cNvPr>
        <xdr:cNvSpPr txBox="1"/>
      </xdr:nvSpPr>
      <xdr:spPr>
        <a:xfrm>
          <a:off x="9477375" y="96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17" name="フローチャート: 判断 216">
          <a:extLst>
            <a:ext uri="{FF2B5EF4-FFF2-40B4-BE49-F238E27FC236}">
              <a16:creationId xmlns:a16="http://schemas.microsoft.com/office/drawing/2014/main" id="{10004B83-8BF0-495A-BD1D-8E2111EDFCE7}"/>
            </a:ext>
          </a:extLst>
        </xdr:cNvPr>
        <xdr:cNvSpPr/>
      </xdr:nvSpPr>
      <xdr:spPr>
        <a:xfrm>
          <a:off x="9401175" y="976306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18" name="フローチャート: 判断 217">
          <a:extLst>
            <a:ext uri="{FF2B5EF4-FFF2-40B4-BE49-F238E27FC236}">
              <a16:creationId xmlns:a16="http://schemas.microsoft.com/office/drawing/2014/main" id="{7F7CAD4A-62F0-41CC-BA83-0DAD85A07AE8}"/>
            </a:ext>
          </a:extLst>
        </xdr:cNvPr>
        <xdr:cNvSpPr/>
      </xdr:nvSpPr>
      <xdr:spPr>
        <a:xfrm>
          <a:off x="8639175" y="978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9" name="フローチャート: 判断 218">
          <a:extLst>
            <a:ext uri="{FF2B5EF4-FFF2-40B4-BE49-F238E27FC236}">
              <a16:creationId xmlns:a16="http://schemas.microsoft.com/office/drawing/2014/main" id="{81D79DBC-0B35-4068-A0E3-5DDF8CAEE37E}"/>
            </a:ext>
          </a:extLst>
        </xdr:cNvPr>
        <xdr:cNvSpPr/>
      </xdr:nvSpPr>
      <xdr:spPr>
        <a:xfrm>
          <a:off x="7839075" y="978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20" name="フローチャート: 判断 219">
          <a:extLst>
            <a:ext uri="{FF2B5EF4-FFF2-40B4-BE49-F238E27FC236}">
              <a16:creationId xmlns:a16="http://schemas.microsoft.com/office/drawing/2014/main" id="{92966B8B-1F95-4D49-99A1-1786AA351200}"/>
            </a:ext>
          </a:extLst>
        </xdr:cNvPr>
        <xdr:cNvSpPr/>
      </xdr:nvSpPr>
      <xdr:spPr>
        <a:xfrm>
          <a:off x="7029450" y="97169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21" name="フローチャート: 判断 220">
          <a:extLst>
            <a:ext uri="{FF2B5EF4-FFF2-40B4-BE49-F238E27FC236}">
              <a16:creationId xmlns:a16="http://schemas.microsoft.com/office/drawing/2014/main" id="{F4437E5D-5A0D-4306-8C65-361C28885E94}"/>
            </a:ext>
          </a:extLst>
        </xdr:cNvPr>
        <xdr:cNvSpPr/>
      </xdr:nvSpPr>
      <xdr:spPr>
        <a:xfrm>
          <a:off x="6238875" y="95807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7EFCCFD-F5EC-40EE-8393-291EC864B4A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66E29CD-E740-4E27-90A3-13DFA4D5381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26BEA9B-BBEB-482B-8592-06E6D7401DF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22CFEF2-D15C-40EC-A28C-996DB8B1B90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4F7B197-41A1-457C-8B64-6FB2BD7781CB}"/>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26005</xdr:rowOff>
    </xdr:from>
    <xdr:to>
      <xdr:col>55</xdr:col>
      <xdr:colOff>50800</xdr:colOff>
      <xdr:row>63</xdr:row>
      <xdr:rowOff>127605</xdr:rowOff>
    </xdr:to>
    <xdr:sp macro="" textlink="">
      <xdr:nvSpPr>
        <xdr:cNvPr id="227" name="楕円 226">
          <a:extLst>
            <a:ext uri="{FF2B5EF4-FFF2-40B4-BE49-F238E27FC236}">
              <a16:creationId xmlns:a16="http://schemas.microsoft.com/office/drawing/2014/main" id="{D1B4B6DE-DEEC-4085-9EAD-40A84C3C81A5}"/>
            </a:ext>
          </a:extLst>
        </xdr:cNvPr>
        <xdr:cNvSpPr/>
      </xdr:nvSpPr>
      <xdr:spPr>
        <a:xfrm>
          <a:off x="9401175" y="102304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112382</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42FEBED4-B608-4DB5-B943-444D63EEB31D}"/>
            </a:ext>
          </a:extLst>
        </xdr:cNvPr>
        <xdr:cNvSpPr txBox="1"/>
      </xdr:nvSpPr>
      <xdr:spPr>
        <a:xfrm>
          <a:off x="9477375" y="1015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29827</xdr:rowOff>
    </xdr:from>
    <xdr:to>
      <xdr:col>50</xdr:col>
      <xdr:colOff>165100</xdr:colOff>
      <xdr:row>63</xdr:row>
      <xdr:rowOff>131427</xdr:rowOff>
    </xdr:to>
    <xdr:sp macro="" textlink="">
      <xdr:nvSpPr>
        <xdr:cNvPr id="229" name="楕円 228">
          <a:extLst>
            <a:ext uri="{FF2B5EF4-FFF2-40B4-BE49-F238E27FC236}">
              <a16:creationId xmlns:a16="http://schemas.microsoft.com/office/drawing/2014/main" id="{D4BA7615-F372-406A-920A-F273A9F55099}"/>
            </a:ext>
          </a:extLst>
        </xdr:cNvPr>
        <xdr:cNvSpPr/>
      </xdr:nvSpPr>
      <xdr:spPr>
        <a:xfrm>
          <a:off x="8639175" y="1022792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76805</xdr:rowOff>
    </xdr:from>
    <xdr:to>
      <xdr:col>55</xdr:col>
      <xdr:colOff>0</xdr:colOff>
      <xdr:row>63</xdr:row>
      <xdr:rowOff>80627</xdr:rowOff>
    </xdr:to>
    <xdr:cxnSp macro="">
      <xdr:nvCxnSpPr>
        <xdr:cNvPr id="230" name="直線コネクタ 229">
          <a:extLst>
            <a:ext uri="{FF2B5EF4-FFF2-40B4-BE49-F238E27FC236}">
              <a16:creationId xmlns:a16="http://schemas.microsoft.com/office/drawing/2014/main" id="{8BAF7161-DFCB-4F97-9835-20FDCE7D4595}"/>
            </a:ext>
          </a:extLst>
        </xdr:cNvPr>
        <xdr:cNvCxnSpPr/>
      </xdr:nvCxnSpPr>
      <xdr:spPr>
        <a:xfrm flipV="1">
          <a:off x="8686800" y="10278080"/>
          <a:ext cx="74295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32452</xdr:rowOff>
    </xdr:from>
    <xdr:to>
      <xdr:col>46</xdr:col>
      <xdr:colOff>38100</xdr:colOff>
      <xdr:row>63</xdr:row>
      <xdr:rowOff>134052</xdr:rowOff>
    </xdr:to>
    <xdr:sp macro="" textlink="">
      <xdr:nvSpPr>
        <xdr:cNvPr id="231" name="楕円 230">
          <a:extLst>
            <a:ext uri="{FF2B5EF4-FFF2-40B4-BE49-F238E27FC236}">
              <a16:creationId xmlns:a16="http://schemas.microsoft.com/office/drawing/2014/main" id="{3A2D71B3-990D-4D23-ACB8-23191A6DDDDF}"/>
            </a:ext>
          </a:extLst>
        </xdr:cNvPr>
        <xdr:cNvSpPr/>
      </xdr:nvSpPr>
      <xdr:spPr>
        <a:xfrm>
          <a:off x="7839075" y="102305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80627</xdr:rowOff>
    </xdr:from>
    <xdr:to>
      <xdr:col>50</xdr:col>
      <xdr:colOff>114300</xdr:colOff>
      <xdr:row>63</xdr:row>
      <xdr:rowOff>83252</xdr:rowOff>
    </xdr:to>
    <xdr:cxnSp macro="">
      <xdr:nvCxnSpPr>
        <xdr:cNvPr id="232" name="直線コネクタ 231">
          <a:extLst>
            <a:ext uri="{FF2B5EF4-FFF2-40B4-BE49-F238E27FC236}">
              <a16:creationId xmlns:a16="http://schemas.microsoft.com/office/drawing/2014/main" id="{BCE2CC98-8794-462E-B5B7-0EB9A8556769}"/>
            </a:ext>
          </a:extLst>
        </xdr:cNvPr>
        <xdr:cNvCxnSpPr/>
      </xdr:nvCxnSpPr>
      <xdr:spPr>
        <a:xfrm flipV="1">
          <a:off x="7886700" y="10285077"/>
          <a:ext cx="8001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34696</xdr:rowOff>
    </xdr:from>
    <xdr:to>
      <xdr:col>41</xdr:col>
      <xdr:colOff>101600</xdr:colOff>
      <xdr:row>63</xdr:row>
      <xdr:rowOff>136296</xdr:rowOff>
    </xdr:to>
    <xdr:sp macro="" textlink="">
      <xdr:nvSpPr>
        <xdr:cNvPr id="233" name="楕円 232">
          <a:extLst>
            <a:ext uri="{FF2B5EF4-FFF2-40B4-BE49-F238E27FC236}">
              <a16:creationId xmlns:a16="http://schemas.microsoft.com/office/drawing/2014/main" id="{ED76F897-0F25-40E6-8410-45DEA520D512}"/>
            </a:ext>
          </a:extLst>
        </xdr:cNvPr>
        <xdr:cNvSpPr/>
      </xdr:nvSpPr>
      <xdr:spPr>
        <a:xfrm>
          <a:off x="7029450" y="102327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83252</xdr:rowOff>
    </xdr:from>
    <xdr:to>
      <xdr:col>45</xdr:col>
      <xdr:colOff>177800</xdr:colOff>
      <xdr:row>63</xdr:row>
      <xdr:rowOff>85496</xdr:rowOff>
    </xdr:to>
    <xdr:cxnSp macro="">
      <xdr:nvCxnSpPr>
        <xdr:cNvPr id="234" name="直線コネクタ 233">
          <a:extLst>
            <a:ext uri="{FF2B5EF4-FFF2-40B4-BE49-F238E27FC236}">
              <a16:creationId xmlns:a16="http://schemas.microsoft.com/office/drawing/2014/main" id="{05BC720F-891B-4105-894B-F2976E41B282}"/>
            </a:ext>
          </a:extLst>
        </xdr:cNvPr>
        <xdr:cNvCxnSpPr/>
      </xdr:nvCxnSpPr>
      <xdr:spPr>
        <a:xfrm flipV="1">
          <a:off x="7077075" y="10287702"/>
          <a:ext cx="809625" cy="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16880</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D2BC5D41-B79F-4193-BD95-A536BC7DD250}"/>
            </a:ext>
          </a:extLst>
        </xdr:cNvPr>
        <xdr:cNvSpPr txBox="1"/>
      </xdr:nvSpPr>
      <xdr:spPr>
        <a:xfrm>
          <a:off x="8399995" y="95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10515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A19E60BC-5185-4B6F-8E54-F68CFEB02206}"/>
            </a:ext>
          </a:extLst>
        </xdr:cNvPr>
        <xdr:cNvSpPr txBox="1"/>
      </xdr:nvSpPr>
      <xdr:spPr>
        <a:xfrm>
          <a:off x="7609420" y="95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FD3EE75E-40D2-4E6B-905E-D8ECA646B2EB}"/>
            </a:ext>
          </a:extLst>
        </xdr:cNvPr>
        <xdr:cNvSpPr txBox="1"/>
      </xdr:nvSpPr>
      <xdr:spPr>
        <a:xfrm>
          <a:off x="6818845" y="949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BC8524A7-A469-47DA-AFAA-D245A34856BE}"/>
            </a:ext>
          </a:extLst>
        </xdr:cNvPr>
        <xdr:cNvSpPr txBox="1"/>
      </xdr:nvSpPr>
      <xdr:spPr>
        <a:xfrm>
          <a:off x="6009220" y="93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122554</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ED6F5532-EC3A-44F3-830D-365121F6248D}"/>
            </a:ext>
          </a:extLst>
        </xdr:cNvPr>
        <xdr:cNvSpPr txBox="1"/>
      </xdr:nvSpPr>
      <xdr:spPr>
        <a:xfrm>
          <a:off x="8399995" y="1032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125179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C44CA2A7-43EC-46BD-B6E4-B3A4C01D225E}"/>
            </a:ext>
          </a:extLst>
        </xdr:cNvPr>
        <xdr:cNvSpPr txBox="1"/>
      </xdr:nvSpPr>
      <xdr:spPr>
        <a:xfrm>
          <a:off x="7609420" y="1032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127423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4D319281-F0C7-4C58-89F2-2F5166A66F04}"/>
            </a:ext>
          </a:extLst>
        </xdr:cNvPr>
        <xdr:cNvSpPr txBox="1"/>
      </xdr:nvSpPr>
      <xdr:spPr>
        <a:xfrm>
          <a:off x="6818845" y="1032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20AF87E6-63FD-40FE-B8F8-5743FDB3770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8AEB5140-779C-45D9-8341-76D1A258059C}"/>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EE55C2CD-9579-4EA6-86C7-5E81AC73710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3D5D830B-4AF2-4EE2-BAF9-27A7F0219E62}"/>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0B4EB315-6B9E-47C5-9FB9-FBD7475D6BF6}"/>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6CB6244A-BFBE-4ACE-BCD7-6A9AF10801D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6D8552F-1C95-4B06-AD7F-8B133567119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B187CE8B-02D0-4309-AA80-1055A12C1E9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D361ABEA-40A7-4010-A9E2-348B25E4D00A}"/>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311B4F91-C945-4C1B-90A9-ED9420EE6223}"/>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CA0BA6A9-F080-4268-9718-7127DD65B66A}"/>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4DC74A46-9D5D-417D-ACEB-57A09B53184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BD009CB7-6B72-4632-BCA8-9E9731E8B9C8}"/>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69774C38-A685-49B1-8656-A684715B2DE1}"/>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577CFCE6-298E-446E-97A6-63A9D63174B7}"/>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AD178A84-11D4-4170-8DB2-F14B72C30416}"/>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8" name="テキスト ボックス 257">
          <a:extLst>
            <a:ext uri="{FF2B5EF4-FFF2-40B4-BE49-F238E27FC236}">
              <a16:creationId xmlns:a16="http://schemas.microsoft.com/office/drawing/2014/main" id="{21375AA5-13AB-4D10-9BCE-BC2CC8F24FF8}"/>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36697F3-A39B-4ADC-9146-727ECB9B41E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a:extLst>
            <a:ext uri="{FF2B5EF4-FFF2-40B4-BE49-F238E27FC236}">
              <a16:creationId xmlns:a16="http://schemas.microsoft.com/office/drawing/2014/main" id="{2AA77C0C-D809-42AB-B1EF-EB76281D52A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FAAE3C0E-E30B-4056-95D7-6C1361FC701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86106</xdr:rowOff>
    </xdr:from>
    <xdr:to>
      <xdr:col>24</xdr:col>
      <xdr:colOff>62865</xdr:colOff>
      <xdr:row>84</xdr:row>
      <xdr:rowOff>138685</xdr:rowOff>
    </xdr:to>
    <xdr:cxnSp macro="">
      <xdr:nvCxnSpPr>
        <xdr:cNvPr id="262" name="直線コネクタ 261">
          <a:extLst>
            <a:ext uri="{FF2B5EF4-FFF2-40B4-BE49-F238E27FC236}">
              <a16:creationId xmlns:a16="http://schemas.microsoft.com/office/drawing/2014/main" id="{AC3A94FB-E276-41E2-B408-7CBBAA241A89}"/>
            </a:ext>
          </a:extLst>
        </xdr:cNvPr>
        <xdr:cNvCxnSpPr/>
      </xdr:nvCxnSpPr>
      <xdr:spPr>
        <a:xfrm flipV="1">
          <a:off x="4179570" y="12875006"/>
          <a:ext cx="1270" cy="86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142512</xdr:rowOff>
    </xdr:from>
    <xdr:ext cx="405111" cy="259045"/>
    <xdr:sp macro="" textlink="">
      <xdr:nvSpPr>
        <xdr:cNvPr id="263" name="【公営住宅】&#10;有形固定資産減価償却率最小値テキスト">
          <a:extLst>
            <a:ext uri="{FF2B5EF4-FFF2-40B4-BE49-F238E27FC236}">
              <a16:creationId xmlns:a16="http://schemas.microsoft.com/office/drawing/2014/main" id="{BBA37F9F-C3A6-4D1A-85EF-D324D3B4A736}"/>
            </a:ext>
          </a:extLst>
        </xdr:cNvPr>
        <xdr:cNvSpPr txBox="1"/>
      </xdr:nvSpPr>
      <xdr:spPr>
        <a:xfrm>
          <a:off x="4229100" y="1374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138685</xdr:rowOff>
    </xdr:from>
    <xdr:to>
      <xdr:col>24</xdr:col>
      <xdr:colOff>152400</xdr:colOff>
      <xdr:row>84</xdr:row>
      <xdr:rowOff>138685</xdr:rowOff>
    </xdr:to>
    <xdr:cxnSp macro="">
      <xdr:nvCxnSpPr>
        <xdr:cNvPr id="264" name="直線コネクタ 263">
          <a:extLst>
            <a:ext uri="{FF2B5EF4-FFF2-40B4-BE49-F238E27FC236}">
              <a16:creationId xmlns:a16="http://schemas.microsoft.com/office/drawing/2014/main" id="{F923E9E1-7EA3-48AE-8DAC-32EF719ACE1C}"/>
            </a:ext>
          </a:extLst>
        </xdr:cNvPr>
        <xdr:cNvCxnSpPr/>
      </xdr:nvCxnSpPr>
      <xdr:spPr>
        <a:xfrm>
          <a:off x="4105275" y="13743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32783</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BF055899-3A63-4642-B6FF-FEA20E183986}"/>
            </a:ext>
          </a:extLst>
        </xdr:cNvPr>
        <xdr:cNvSpPr txBox="1"/>
      </xdr:nvSpPr>
      <xdr:spPr>
        <a:xfrm>
          <a:off x="4229100" y="126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86106</xdr:rowOff>
    </xdr:from>
    <xdr:to>
      <xdr:col>24</xdr:col>
      <xdr:colOff>152400</xdr:colOff>
      <xdr:row>79</xdr:row>
      <xdr:rowOff>86106</xdr:rowOff>
    </xdr:to>
    <xdr:cxnSp macro="">
      <xdr:nvCxnSpPr>
        <xdr:cNvPr id="266" name="直線コネクタ 265">
          <a:extLst>
            <a:ext uri="{FF2B5EF4-FFF2-40B4-BE49-F238E27FC236}">
              <a16:creationId xmlns:a16="http://schemas.microsoft.com/office/drawing/2014/main" id="{8504D4B9-DA24-4B54-8FFF-12E84B442F72}"/>
            </a:ext>
          </a:extLst>
        </xdr:cNvPr>
        <xdr:cNvCxnSpPr/>
      </xdr:nvCxnSpPr>
      <xdr:spPr>
        <a:xfrm>
          <a:off x="4105275" y="1287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D0F8B0BF-54EC-4172-8418-71CB3EC8D28D}"/>
            </a:ext>
          </a:extLst>
        </xdr:cNvPr>
        <xdr:cNvSpPr txBox="1"/>
      </xdr:nvSpPr>
      <xdr:spPr>
        <a:xfrm>
          <a:off x="4229100" y="1320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8" name="フローチャート: 判断 267">
          <a:extLst>
            <a:ext uri="{FF2B5EF4-FFF2-40B4-BE49-F238E27FC236}">
              <a16:creationId xmlns:a16="http://schemas.microsoft.com/office/drawing/2014/main" id="{E283F4B1-BEB7-4D80-AAD0-F67D032D369F}"/>
            </a:ext>
          </a:extLst>
        </xdr:cNvPr>
        <xdr:cNvSpPr/>
      </xdr:nvSpPr>
      <xdr:spPr>
        <a:xfrm>
          <a:off x="4124325"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9" name="フローチャート: 判断 268">
          <a:extLst>
            <a:ext uri="{FF2B5EF4-FFF2-40B4-BE49-F238E27FC236}">
              <a16:creationId xmlns:a16="http://schemas.microsoft.com/office/drawing/2014/main" id="{D28B1688-0B22-4384-88A4-8F066510B814}"/>
            </a:ext>
          </a:extLst>
        </xdr:cNvPr>
        <xdr:cNvSpPr/>
      </xdr:nvSpPr>
      <xdr:spPr>
        <a:xfrm>
          <a:off x="3381375" y="131800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161037</xdr:rowOff>
    </xdr:from>
    <xdr:to>
      <xdr:col>15</xdr:col>
      <xdr:colOff>101600</xdr:colOff>
      <xdr:row>81</xdr:row>
      <xdr:rowOff>91187</xdr:rowOff>
    </xdr:to>
    <xdr:sp macro="" textlink="">
      <xdr:nvSpPr>
        <xdr:cNvPr id="270" name="フローチャート: 判断 269">
          <a:extLst>
            <a:ext uri="{FF2B5EF4-FFF2-40B4-BE49-F238E27FC236}">
              <a16:creationId xmlns:a16="http://schemas.microsoft.com/office/drawing/2014/main" id="{344D137A-C475-447A-895D-1A7B9936B450}"/>
            </a:ext>
          </a:extLst>
        </xdr:cNvPr>
        <xdr:cNvSpPr/>
      </xdr:nvSpPr>
      <xdr:spPr>
        <a:xfrm>
          <a:off x="2571750" y="131182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71" name="フローチャート: 判断 270">
          <a:extLst>
            <a:ext uri="{FF2B5EF4-FFF2-40B4-BE49-F238E27FC236}">
              <a16:creationId xmlns:a16="http://schemas.microsoft.com/office/drawing/2014/main" id="{DB44BDC4-336D-4911-A3B1-84A79C55B19F}"/>
            </a:ext>
          </a:extLst>
        </xdr:cNvPr>
        <xdr:cNvSpPr/>
      </xdr:nvSpPr>
      <xdr:spPr>
        <a:xfrm>
          <a:off x="1781175" y="130464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72" name="フローチャート: 判断 271">
          <a:extLst>
            <a:ext uri="{FF2B5EF4-FFF2-40B4-BE49-F238E27FC236}">
              <a16:creationId xmlns:a16="http://schemas.microsoft.com/office/drawing/2014/main" id="{528041B2-40FF-4ED4-8794-8972E7B11314}"/>
            </a:ext>
          </a:extLst>
        </xdr:cNvPr>
        <xdr:cNvSpPr/>
      </xdr:nvSpPr>
      <xdr:spPr>
        <a:xfrm>
          <a:off x="981075" y="129838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C7BB28A6-7945-4616-9E39-0ADD328CB69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F4F7720-77D0-44CD-BD0D-B4B695E6736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4421850-EC80-440C-9DE2-7B2F4D53833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1F77525B-8EAF-411F-AE9C-6BF20CCBDC1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427AF6A-719B-4DBF-9375-00684C8F8C9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35306</xdr:rowOff>
    </xdr:from>
    <xdr:to>
      <xdr:col>24</xdr:col>
      <xdr:colOff>114300</xdr:colOff>
      <xdr:row>79</xdr:row>
      <xdr:rowOff>136906</xdr:rowOff>
    </xdr:to>
    <xdr:sp macro="" textlink="">
      <xdr:nvSpPr>
        <xdr:cNvPr id="278" name="楕円 277">
          <a:extLst>
            <a:ext uri="{FF2B5EF4-FFF2-40B4-BE49-F238E27FC236}">
              <a16:creationId xmlns:a16="http://schemas.microsoft.com/office/drawing/2014/main" id="{49B09392-AF9F-4E8A-B974-51ECCA4D5E18}"/>
            </a:ext>
          </a:extLst>
        </xdr:cNvPr>
        <xdr:cNvSpPr/>
      </xdr:nvSpPr>
      <xdr:spPr>
        <a:xfrm>
          <a:off x="4124325" y="128273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159783</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9B453FA1-6F69-49E3-841E-AFE6C99F99EE}"/>
            </a:ext>
          </a:extLst>
        </xdr:cNvPr>
        <xdr:cNvSpPr txBox="1"/>
      </xdr:nvSpPr>
      <xdr:spPr>
        <a:xfrm>
          <a:off x="4229100"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280" name="楕円 279">
          <a:extLst>
            <a:ext uri="{FF2B5EF4-FFF2-40B4-BE49-F238E27FC236}">
              <a16:creationId xmlns:a16="http://schemas.microsoft.com/office/drawing/2014/main" id="{976251CA-945A-4AEB-B942-B1DDCE998F2B}"/>
            </a:ext>
          </a:extLst>
        </xdr:cNvPr>
        <xdr:cNvSpPr/>
      </xdr:nvSpPr>
      <xdr:spPr>
        <a:xfrm>
          <a:off x="3381375" y="128090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67818</xdr:rowOff>
    </xdr:from>
    <xdr:to>
      <xdr:col>24</xdr:col>
      <xdr:colOff>63500</xdr:colOff>
      <xdr:row>79</xdr:row>
      <xdr:rowOff>86106</xdr:rowOff>
    </xdr:to>
    <xdr:cxnSp macro="">
      <xdr:nvCxnSpPr>
        <xdr:cNvPr id="281" name="直線コネクタ 280">
          <a:extLst>
            <a:ext uri="{FF2B5EF4-FFF2-40B4-BE49-F238E27FC236}">
              <a16:creationId xmlns:a16="http://schemas.microsoft.com/office/drawing/2014/main" id="{C8957AF9-D85D-4B15-8BD0-3D809408C29B}"/>
            </a:ext>
          </a:extLst>
        </xdr:cNvPr>
        <xdr:cNvCxnSpPr/>
      </xdr:nvCxnSpPr>
      <xdr:spPr>
        <a:xfrm>
          <a:off x="3429000" y="12856718"/>
          <a:ext cx="7524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60452</xdr:rowOff>
    </xdr:from>
    <xdr:to>
      <xdr:col>15</xdr:col>
      <xdr:colOff>101600</xdr:colOff>
      <xdr:row>78</xdr:row>
      <xdr:rowOff>162052</xdr:rowOff>
    </xdr:to>
    <xdr:sp macro="" textlink="">
      <xdr:nvSpPr>
        <xdr:cNvPr id="282" name="楕円 281">
          <a:extLst>
            <a:ext uri="{FF2B5EF4-FFF2-40B4-BE49-F238E27FC236}">
              <a16:creationId xmlns:a16="http://schemas.microsoft.com/office/drawing/2014/main" id="{328AB1DA-56BD-428B-B2CB-C9DE71FB1EE4}"/>
            </a:ext>
          </a:extLst>
        </xdr:cNvPr>
        <xdr:cNvSpPr/>
      </xdr:nvSpPr>
      <xdr:spPr>
        <a:xfrm>
          <a:off x="2571750" y="126937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111252</xdr:rowOff>
    </xdr:from>
    <xdr:to>
      <xdr:col>19</xdr:col>
      <xdr:colOff>177800</xdr:colOff>
      <xdr:row>79</xdr:row>
      <xdr:rowOff>67818</xdr:rowOff>
    </xdr:to>
    <xdr:cxnSp macro="">
      <xdr:nvCxnSpPr>
        <xdr:cNvPr id="283" name="直線コネクタ 282">
          <a:extLst>
            <a:ext uri="{FF2B5EF4-FFF2-40B4-BE49-F238E27FC236}">
              <a16:creationId xmlns:a16="http://schemas.microsoft.com/office/drawing/2014/main" id="{A99A9C69-C7C3-404F-9450-B2C82797C9A0}"/>
            </a:ext>
          </a:extLst>
        </xdr:cNvPr>
        <xdr:cNvCxnSpPr/>
      </xdr:nvCxnSpPr>
      <xdr:spPr>
        <a:xfrm>
          <a:off x="2619375" y="12741402"/>
          <a:ext cx="809625"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163322</xdr:rowOff>
    </xdr:from>
    <xdr:to>
      <xdr:col>10</xdr:col>
      <xdr:colOff>165100</xdr:colOff>
      <xdr:row>78</xdr:row>
      <xdr:rowOff>93472</xdr:rowOff>
    </xdr:to>
    <xdr:sp macro="" textlink="">
      <xdr:nvSpPr>
        <xdr:cNvPr id="284" name="楕円 283">
          <a:extLst>
            <a:ext uri="{FF2B5EF4-FFF2-40B4-BE49-F238E27FC236}">
              <a16:creationId xmlns:a16="http://schemas.microsoft.com/office/drawing/2014/main" id="{8D92CFB4-BC02-4C24-B246-2F1460D9180F}"/>
            </a:ext>
          </a:extLst>
        </xdr:cNvPr>
        <xdr:cNvSpPr/>
      </xdr:nvSpPr>
      <xdr:spPr>
        <a:xfrm>
          <a:off x="1781175" y="126283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42672</xdr:rowOff>
    </xdr:from>
    <xdr:to>
      <xdr:col>15</xdr:col>
      <xdr:colOff>50800</xdr:colOff>
      <xdr:row>78</xdr:row>
      <xdr:rowOff>111252</xdr:rowOff>
    </xdr:to>
    <xdr:cxnSp macro="">
      <xdr:nvCxnSpPr>
        <xdr:cNvPr id="285" name="直線コネクタ 284">
          <a:extLst>
            <a:ext uri="{FF2B5EF4-FFF2-40B4-BE49-F238E27FC236}">
              <a16:creationId xmlns:a16="http://schemas.microsoft.com/office/drawing/2014/main" id="{C88BEC46-FD24-4040-B2CC-CEE45E26E3BC}"/>
            </a:ext>
          </a:extLst>
        </xdr:cNvPr>
        <xdr:cNvCxnSpPr/>
      </xdr:nvCxnSpPr>
      <xdr:spPr>
        <a:xfrm>
          <a:off x="1828800" y="12675997"/>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6" name="n_1aveValue【公営住宅】&#10;有形固定資産減価償却率">
          <a:extLst>
            <a:ext uri="{FF2B5EF4-FFF2-40B4-BE49-F238E27FC236}">
              <a16:creationId xmlns:a16="http://schemas.microsoft.com/office/drawing/2014/main" id="{8B7A4479-4AD7-4479-AE65-19B9625BD53B}"/>
            </a:ext>
          </a:extLst>
        </xdr:cNvPr>
        <xdr:cNvSpPr txBox="1"/>
      </xdr:nvSpPr>
      <xdr:spPr>
        <a:xfrm>
          <a:off x="3239144"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82314</xdr:rowOff>
    </xdr:from>
    <xdr:ext cx="405111" cy="259045"/>
    <xdr:sp macro="" textlink="">
      <xdr:nvSpPr>
        <xdr:cNvPr id="287" name="n_2aveValue【公営住宅】&#10;有形固定資産減価償却率">
          <a:extLst>
            <a:ext uri="{FF2B5EF4-FFF2-40B4-BE49-F238E27FC236}">
              <a16:creationId xmlns:a16="http://schemas.microsoft.com/office/drawing/2014/main" id="{3D2A48F8-AF56-4975-BDDA-2F692B289EB2}"/>
            </a:ext>
          </a:extLst>
        </xdr:cNvPr>
        <xdr:cNvSpPr txBox="1"/>
      </xdr:nvSpPr>
      <xdr:spPr>
        <a:xfrm>
          <a:off x="2439044" y="132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288" name="n_3aveValue【公営住宅】&#10;有形固定資産減価償却率">
          <a:extLst>
            <a:ext uri="{FF2B5EF4-FFF2-40B4-BE49-F238E27FC236}">
              <a16:creationId xmlns:a16="http://schemas.microsoft.com/office/drawing/2014/main" id="{69B9368E-DD23-464C-B12B-644A3E7D5BBB}"/>
            </a:ext>
          </a:extLst>
        </xdr:cNvPr>
        <xdr:cNvSpPr txBox="1"/>
      </xdr:nvSpPr>
      <xdr:spPr>
        <a:xfrm>
          <a:off x="1648469"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289" name="n_4aveValue【公営住宅】&#10;有形固定資産減価償却率">
          <a:extLst>
            <a:ext uri="{FF2B5EF4-FFF2-40B4-BE49-F238E27FC236}">
              <a16:creationId xmlns:a16="http://schemas.microsoft.com/office/drawing/2014/main" id="{66D08CEC-6729-407C-BCB4-99D0D655F451}"/>
            </a:ext>
          </a:extLst>
        </xdr:cNvPr>
        <xdr:cNvSpPr txBox="1"/>
      </xdr:nvSpPr>
      <xdr:spPr>
        <a:xfrm>
          <a:off x="8483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290" name="n_1mainValue【公営住宅】&#10;有形固定資産減価償却率">
          <a:extLst>
            <a:ext uri="{FF2B5EF4-FFF2-40B4-BE49-F238E27FC236}">
              <a16:creationId xmlns:a16="http://schemas.microsoft.com/office/drawing/2014/main" id="{5FC6AB09-D0E4-4963-9410-1FF205629191}"/>
            </a:ext>
          </a:extLst>
        </xdr:cNvPr>
        <xdr:cNvSpPr txBox="1"/>
      </xdr:nvSpPr>
      <xdr:spPr>
        <a:xfrm>
          <a:off x="3239144" y="1260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7129</xdr:rowOff>
    </xdr:from>
    <xdr:ext cx="405111" cy="259045"/>
    <xdr:sp macro="" textlink="">
      <xdr:nvSpPr>
        <xdr:cNvPr id="291" name="n_2mainValue【公営住宅】&#10;有形固定資産減価償却率">
          <a:extLst>
            <a:ext uri="{FF2B5EF4-FFF2-40B4-BE49-F238E27FC236}">
              <a16:creationId xmlns:a16="http://schemas.microsoft.com/office/drawing/2014/main" id="{FEA85D48-62C5-4AFE-A934-7977F0AC7445}"/>
            </a:ext>
          </a:extLst>
        </xdr:cNvPr>
        <xdr:cNvSpPr txBox="1"/>
      </xdr:nvSpPr>
      <xdr:spPr>
        <a:xfrm>
          <a:off x="2439044" y="1247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109999</xdr:rowOff>
    </xdr:from>
    <xdr:ext cx="405111" cy="259045"/>
    <xdr:sp macro="" textlink="">
      <xdr:nvSpPr>
        <xdr:cNvPr id="292" name="n_3mainValue【公営住宅】&#10;有形固定資産減価償却率">
          <a:extLst>
            <a:ext uri="{FF2B5EF4-FFF2-40B4-BE49-F238E27FC236}">
              <a16:creationId xmlns:a16="http://schemas.microsoft.com/office/drawing/2014/main" id="{F4DE6C3E-6E06-460E-8C49-99A444A416FB}"/>
            </a:ext>
          </a:extLst>
        </xdr:cNvPr>
        <xdr:cNvSpPr txBox="1"/>
      </xdr:nvSpPr>
      <xdr:spPr>
        <a:xfrm>
          <a:off x="1648469"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2A275709-77CD-48BE-B2B4-7B8AC5472EA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4" name="正方形/長方形 293">
          <a:extLst>
            <a:ext uri="{FF2B5EF4-FFF2-40B4-BE49-F238E27FC236}">
              <a16:creationId xmlns:a16="http://schemas.microsoft.com/office/drawing/2014/main" id="{5DAE6CE7-854C-412E-ABB2-C2F9E922DA1F}"/>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5" name="正方形/長方形 294">
          <a:extLst>
            <a:ext uri="{FF2B5EF4-FFF2-40B4-BE49-F238E27FC236}">
              <a16:creationId xmlns:a16="http://schemas.microsoft.com/office/drawing/2014/main" id="{9EB73984-F7CF-4E4C-933D-3B6A75531640}"/>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6" name="正方形/長方形 295">
          <a:extLst>
            <a:ext uri="{FF2B5EF4-FFF2-40B4-BE49-F238E27FC236}">
              <a16:creationId xmlns:a16="http://schemas.microsoft.com/office/drawing/2014/main" id="{8EFBEA8E-AF2C-40B9-9D50-C85047E3A5BC}"/>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7" name="正方形/長方形 296">
          <a:extLst>
            <a:ext uri="{FF2B5EF4-FFF2-40B4-BE49-F238E27FC236}">
              <a16:creationId xmlns:a16="http://schemas.microsoft.com/office/drawing/2014/main" id="{135D837D-9247-46BB-BE07-DB9E72B46B4E}"/>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430C4C94-F029-403E-A79B-52D923A38EB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C4146A8-C267-42B8-85C5-F5F7EBAE65F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D13CA52-8850-49F9-A882-B0BF60C0895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1" name="テキスト ボックス 300">
          <a:extLst>
            <a:ext uri="{FF2B5EF4-FFF2-40B4-BE49-F238E27FC236}">
              <a16:creationId xmlns:a16="http://schemas.microsoft.com/office/drawing/2014/main" id="{9B96FF83-222A-4481-A1C0-F70DB60361E1}"/>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9D47A8D6-7305-4300-9084-AE413BEA0E3A}"/>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7A23EB91-0A0D-4287-AED4-653141D7FB47}"/>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B7918DC1-1B2A-4A17-A6B6-02ED135F7055}"/>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7DBA7C86-068F-4850-8218-24485395A583}"/>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82DFBF6C-707C-4D9B-9351-1D87BD4E0BCD}"/>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8852252F-EEE4-4465-948C-981A6D1E9402}"/>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64E61345-7407-41B5-BFFB-41D41519E1F6}"/>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2536AFC7-F044-4351-97C3-BB015930411B}"/>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1E34DAB5-CAE5-4600-9685-6C148D916B83}"/>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504F8205-FD72-44C2-9882-1A53389B0A70}"/>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ABB32EA4-4B63-46A4-829D-5BAD152AABD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F1FE6E2B-A868-47DF-B0C6-53DD09E7B65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3B1DC3E1-B5ED-47BD-87EB-42069E0BA43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15" name="直線コネクタ 314">
          <a:extLst>
            <a:ext uri="{FF2B5EF4-FFF2-40B4-BE49-F238E27FC236}">
              <a16:creationId xmlns:a16="http://schemas.microsoft.com/office/drawing/2014/main" id="{C79EC495-C1DB-4481-94C1-39B1BACE4E57}"/>
            </a:ext>
          </a:extLst>
        </xdr:cNvPr>
        <xdr:cNvCxnSpPr/>
      </xdr:nvCxnSpPr>
      <xdr:spPr>
        <a:xfrm flipV="1">
          <a:off x="9427845" y="12800330"/>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16" name="【公営住宅】&#10;一人当たり面積最小値テキスト">
          <a:extLst>
            <a:ext uri="{FF2B5EF4-FFF2-40B4-BE49-F238E27FC236}">
              <a16:creationId xmlns:a16="http://schemas.microsoft.com/office/drawing/2014/main" id="{A2C09EDB-4EE5-46D1-B6FC-CD9AF0D7BF7D}"/>
            </a:ext>
          </a:extLst>
        </xdr:cNvPr>
        <xdr:cNvSpPr txBox="1"/>
      </xdr:nvSpPr>
      <xdr:spPr>
        <a:xfrm>
          <a:off x="9477375"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17" name="直線コネクタ 316">
          <a:extLst>
            <a:ext uri="{FF2B5EF4-FFF2-40B4-BE49-F238E27FC236}">
              <a16:creationId xmlns:a16="http://schemas.microsoft.com/office/drawing/2014/main" id="{767EC925-68B5-4368-A1DA-E3BDC3B3299B}"/>
            </a:ext>
          </a:extLst>
        </xdr:cNvPr>
        <xdr:cNvCxnSpPr/>
      </xdr:nvCxnSpPr>
      <xdr:spPr>
        <a:xfrm>
          <a:off x="9363075" y="140462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18" name="【公営住宅】&#10;一人当たり面積最大値テキスト">
          <a:extLst>
            <a:ext uri="{FF2B5EF4-FFF2-40B4-BE49-F238E27FC236}">
              <a16:creationId xmlns:a16="http://schemas.microsoft.com/office/drawing/2014/main" id="{8BAC6DB0-BE01-42E2-AEAC-7B6A43E281C5}"/>
            </a:ext>
          </a:extLst>
        </xdr:cNvPr>
        <xdr:cNvSpPr txBox="1"/>
      </xdr:nvSpPr>
      <xdr:spPr>
        <a:xfrm>
          <a:off x="9477375" y="125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19" name="直線コネクタ 318">
          <a:extLst>
            <a:ext uri="{FF2B5EF4-FFF2-40B4-BE49-F238E27FC236}">
              <a16:creationId xmlns:a16="http://schemas.microsoft.com/office/drawing/2014/main" id="{11E6D162-43A3-4E31-964D-60AE2CD6B494}"/>
            </a:ext>
          </a:extLst>
        </xdr:cNvPr>
        <xdr:cNvCxnSpPr/>
      </xdr:nvCxnSpPr>
      <xdr:spPr>
        <a:xfrm>
          <a:off x="9363075" y="128003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127652</xdr:rowOff>
    </xdr:from>
    <xdr:ext cx="469744" cy="259045"/>
    <xdr:sp macro="" textlink="">
      <xdr:nvSpPr>
        <xdr:cNvPr id="320" name="【公営住宅】&#10;一人当たり面積平均値テキスト">
          <a:extLst>
            <a:ext uri="{FF2B5EF4-FFF2-40B4-BE49-F238E27FC236}">
              <a16:creationId xmlns:a16="http://schemas.microsoft.com/office/drawing/2014/main" id="{933A3E23-5240-4B7F-99F7-7B04D859BB7C}"/>
            </a:ext>
          </a:extLst>
        </xdr:cNvPr>
        <xdr:cNvSpPr txBox="1"/>
      </xdr:nvSpPr>
      <xdr:spPr>
        <a:xfrm>
          <a:off x="9477375"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21" name="フローチャート: 判断 320">
          <a:extLst>
            <a:ext uri="{FF2B5EF4-FFF2-40B4-BE49-F238E27FC236}">
              <a16:creationId xmlns:a16="http://schemas.microsoft.com/office/drawing/2014/main" id="{342E4830-B4AD-402D-B188-A0BD2A51E0EC}"/>
            </a:ext>
          </a:extLst>
        </xdr:cNvPr>
        <xdr:cNvSpPr/>
      </xdr:nvSpPr>
      <xdr:spPr>
        <a:xfrm>
          <a:off x="9401175" y="134270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22" name="フローチャート: 判断 321">
          <a:extLst>
            <a:ext uri="{FF2B5EF4-FFF2-40B4-BE49-F238E27FC236}">
              <a16:creationId xmlns:a16="http://schemas.microsoft.com/office/drawing/2014/main" id="{425E0883-CE5F-4ADB-AE1F-801D1E304D32}"/>
            </a:ext>
          </a:extLst>
        </xdr:cNvPr>
        <xdr:cNvSpPr/>
      </xdr:nvSpPr>
      <xdr:spPr>
        <a:xfrm>
          <a:off x="8639175" y="1344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3" name="フローチャート: 判断 322">
          <a:extLst>
            <a:ext uri="{FF2B5EF4-FFF2-40B4-BE49-F238E27FC236}">
              <a16:creationId xmlns:a16="http://schemas.microsoft.com/office/drawing/2014/main" id="{71072D4E-B67E-4B1E-9416-65E1A7FFFFF7}"/>
            </a:ext>
          </a:extLst>
        </xdr:cNvPr>
        <xdr:cNvSpPr/>
      </xdr:nvSpPr>
      <xdr:spPr>
        <a:xfrm>
          <a:off x="7839075" y="13450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24" name="フローチャート: 判断 323">
          <a:extLst>
            <a:ext uri="{FF2B5EF4-FFF2-40B4-BE49-F238E27FC236}">
              <a16:creationId xmlns:a16="http://schemas.microsoft.com/office/drawing/2014/main" id="{8558870E-6F81-4135-A62F-A0593E8D0E99}"/>
            </a:ext>
          </a:extLst>
        </xdr:cNvPr>
        <xdr:cNvSpPr/>
      </xdr:nvSpPr>
      <xdr:spPr>
        <a:xfrm>
          <a:off x="7029450" y="13447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25" name="フローチャート: 判断 324">
          <a:extLst>
            <a:ext uri="{FF2B5EF4-FFF2-40B4-BE49-F238E27FC236}">
              <a16:creationId xmlns:a16="http://schemas.microsoft.com/office/drawing/2014/main" id="{8B16595C-2A02-4CD6-A681-CF22E4F03A3B}"/>
            </a:ext>
          </a:extLst>
        </xdr:cNvPr>
        <xdr:cNvSpPr/>
      </xdr:nvSpPr>
      <xdr:spPr>
        <a:xfrm>
          <a:off x="6238875" y="13230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0E2DE38-06CB-402C-9E37-88E666AE142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FC46BD8D-F46E-4DE8-A8B9-6F6E089F051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5264D2B-92B0-4E4E-BE40-7843B54F48D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36AA08A-F41D-4F0E-B718-78D65258655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B65F526-8A1F-4DC3-87DD-D031DADAFB8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132080</xdr:rowOff>
    </xdr:from>
    <xdr:to>
      <xdr:col>55</xdr:col>
      <xdr:colOff>50800</xdr:colOff>
      <xdr:row>79</xdr:row>
      <xdr:rowOff>62230</xdr:rowOff>
    </xdr:to>
    <xdr:sp macro="" textlink="">
      <xdr:nvSpPr>
        <xdr:cNvPr id="331" name="楕円 330">
          <a:extLst>
            <a:ext uri="{FF2B5EF4-FFF2-40B4-BE49-F238E27FC236}">
              <a16:creationId xmlns:a16="http://schemas.microsoft.com/office/drawing/2014/main" id="{6631CC1A-B6CF-4AD6-AAD2-9189A9A1CF5E}"/>
            </a:ext>
          </a:extLst>
        </xdr:cNvPr>
        <xdr:cNvSpPr/>
      </xdr:nvSpPr>
      <xdr:spPr>
        <a:xfrm>
          <a:off x="9401175" y="1276223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85107</xdr:rowOff>
    </xdr:from>
    <xdr:ext cx="469744" cy="259045"/>
    <xdr:sp macro="" textlink="">
      <xdr:nvSpPr>
        <xdr:cNvPr id="332" name="【公営住宅】&#10;一人当たり面積該当値テキスト">
          <a:extLst>
            <a:ext uri="{FF2B5EF4-FFF2-40B4-BE49-F238E27FC236}">
              <a16:creationId xmlns:a16="http://schemas.microsoft.com/office/drawing/2014/main" id="{6FB110FF-8213-4F2C-B7D1-174BAE4CE976}"/>
            </a:ext>
          </a:extLst>
        </xdr:cNvPr>
        <xdr:cNvSpPr txBox="1"/>
      </xdr:nvSpPr>
      <xdr:spPr>
        <a:xfrm>
          <a:off x="9477375" y="127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130175</xdr:rowOff>
    </xdr:from>
    <xdr:to>
      <xdr:col>50</xdr:col>
      <xdr:colOff>165100</xdr:colOff>
      <xdr:row>79</xdr:row>
      <xdr:rowOff>60325</xdr:rowOff>
    </xdr:to>
    <xdr:sp macro="" textlink="">
      <xdr:nvSpPr>
        <xdr:cNvPr id="333" name="楕円 332">
          <a:extLst>
            <a:ext uri="{FF2B5EF4-FFF2-40B4-BE49-F238E27FC236}">
              <a16:creationId xmlns:a16="http://schemas.microsoft.com/office/drawing/2014/main" id="{EC8A2677-BFE1-49A4-A4EF-8110686A8DB6}"/>
            </a:ext>
          </a:extLst>
        </xdr:cNvPr>
        <xdr:cNvSpPr/>
      </xdr:nvSpPr>
      <xdr:spPr>
        <a:xfrm>
          <a:off x="8639175" y="1276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xdr:rowOff>
    </xdr:from>
    <xdr:to>
      <xdr:col>55</xdr:col>
      <xdr:colOff>0</xdr:colOff>
      <xdr:row>79</xdr:row>
      <xdr:rowOff>11430</xdr:rowOff>
    </xdr:to>
    <xdr:cxnSp macro="">
      <xdr:nvCxnSpPr>
        <xdr:cNvPr id="334" name="直線コネクタ 333">
          <a:extLst>
            <a:ext uri="{FF2B5EF4-FFF2-40B4-BE49-F238E27FC236}">
              <a16:creationId xmlns:a16="http://schemas.microsoft.com/office/drawing/2014/main" id="{17F1040C-42B8-4E91-8EEE-93E5BC25F0D3}"/>
            </a:ext>
          </a:extLst>
        </xdr:cNvPr>
        <xdr:cNvCxnSpPr/>
      </xdr:nvCxnSpPr>
      <xdr:spPr>
        <a:xfrm>
          <a:off x="8686800" y="1279842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156845</xdr:rowOff>
    </xdr:from>
    <xdr:to>
      <xdr:col>46</xdr:col>
      <xdr:colOff>38100</xdr:colOff>
      <xdr:row>79</xdr:row>
      <xdr:rowOff>86995</xdr:rowOff>
    </xdr:to>
    <xdr:sp macro="" textlink="">
      <xdr:nvSpPr>
        <xdr:cNvPr id="335" name="楕円 334">
          <a:extLst>
            <a:ext uri="{FF2B5EF4-FFF2-40B4-BE49-F238E27FC236}">
              <a16:creationId xmlns:a16="http://schemas.microsoft.com/office/drawing/2014/main" id="{DA90A9E4-2D55-461C-8368-4AF77A2784F6}"/>
            </a:ext>
          </a:extLst>
        </xdr:cNvPr>
        <xdr:cNvSpPr/>
      </xdr:nvSpPr>
      <xdr:spPr>
        <a:xfrm>
          <a:off x="7839075" y="127901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xdr:rowOff>
    </xdr:from>
    <xdr:to>
      <xdr:col>50</xdr:col>
      <xdr:colOff>114300</xdr:colOff>
      <xdr:row>79</xdr:row>
      <xdr:rowOff>36195</xdr:rowOff>
    </xdr:to>
    <xdr:cxnSp macro="">
      <xdr:nvCxnSpPr>
        <xdr:cNvPr id="336" name="直線コネクタ 335">
          <a:extLst>
            <a:ext uri="{FF2B5EF4-FFF2-40B4-BE49-F238E27FC236}">
              <a16:creationId xmlns:a16="http://schemas.microsoft.com/office/drawing/2014/main" id="{FBF3F314-693D-417A-9D37-4EFB96583EAC}"/>
            </a:ext>
          </a:extLst>
        </xdr:cNvPr>
        <xdr:cNvCxnSpPr/>
      </xdr:nvCxnSpPr>
      <xdr:spPr>
        <a:xfrm flipV="1">
          <a:off x="7886700" y="12798425"/>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151130</xdr:rowOff>
    </xdr:from>
    <xdr:to>
      <xdr:col>41</xdr:col>
      <xdr:colOff>101600</xdr:colOff>
      <xdr:row>79</xdr:row>
      <xdr:rowOff>81280</xdr:rowOff>
    </xdr:to>
    <xdr:sp macro="" textlink="">
      <xdr:nvSpPr>
        <xdr:cNvPr id="337" name="楕円 336">
          <a:extLst>
            <a:ext uri="{FF2B5EF4-FFF2-40B4-BE49-F238E27FC236}">
              <a16:creationId xmlns:a16="http://schemas.microsoft.com/office/drawing/2014/main" id="{AE3052B6-99C4-4C26-9C44-C9A831F652D0}"/>
            </a:ext>
          </a:extLst>
        </xdr:cNvPr>
        <xdr:cNvSpPr/>
      </xdr:nvSpPr>
      <xdr:spPr>
        <a:xfrm>
          <a:off x="7029450" y="12781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30480</xdr:rowOff>
    </xdr:from>
    <xdr:to>
      <xdr:col>45</xdr:col>
      <xdr:colOff>177800</xdr:colOff>
      <xdr:row>79</xdr:row>
      <xdr:rowOff>36195</xdr:rowOff>
    </xdr:to>
    <xdr:cxnSp macro="">
      <xdr:nvCxnSpPr>
        <xdr:cNvPr id="338" name="直線コネクタ 337">
          <a:extLst>
            <a:ext uri="{FF2B5EF4-FFF2-40B4-BE49-F238E27FC236}">
              <a16:creationId xmlns:a16="http://schemas.microsoft.com/office/drawing/2014/main" id="{6ECF13BB-9D62-4E03-9EDA-13A0AD04E648}"/>
            </a:ext>
          </a:extLst>
        </xdr:cNvPr>
        <xdr:cNvCxnSpPr/>
      </xdr:nvCxnSpPr>
      <xdr:spPr>
        <a:xfrm>
          <a:off x="7077075" y="12819380"/>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87647</xdr:rowOff>
    </xdr:from>
    <xdr:ext cx="469744" cy="259045"/>
    <xdr:sp macro="" textlink="">
      <xdr:nvSpPr>
        <xdr:cNvPr id="339" name="n_1aveValue【公営住宅】&#10;一人当たり面積">
          <a:extLst>
            <a:ext uri="{FF2B5EF4-FFF2-40B4-BE49-F238E27FC236}">
              <a16:creationId xmlns:a16="http://schemas.microsoft.com/office/drawing/2014/main" id="{F178F544-1296-4832-B71C-52863D449FA7}"/>
            </a:ext>
          </a:extLst>
        </xdr:cNvPr>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0" name="n_2aveValue【公営住宅】&#10;一人当たり面積">
          <a:extLst>
            <a:ext uri="{FF2B5EF4-FFF2-40B4-BE49-F238E27FC236}">
              <a16:creationId xmlns:a16="http://schemas.microsoft.com/office/drawing/2014/main" id="{118ED3CD-75A7-4A3F-9D98-ACF851452901}"/>
            </a:ext>
          </a:extLst>
        </xdr:cNvPr>
        <xdr:cNvSpPr txBox="1"/>
      </xdr:nvSpPr>
      <xdr:spPr>
        <a:xfrm>
          <a:off x="76772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97172</xdr:rowOff>
    </xdr:from>
    <xdr:ext cx="469744" cy="259045"/>
    <xdr:sp macro="" textlink="">
      <xdr:nvSpPr>
        <xdr:cNvPr id="341" name="n_3aveValue【公営住宅】&#10;一人当たり面積">
          <a:extLst>
            <a:ext uri="{FF2B5EF4-FFF2-40B4-BE49-F238E27FC236}">
              <a16:creationId xmlns:a16="http://schemas.microsoft.com/office/drawing/2014/main" id="{58E35C37-1358-4DB5-9BA2-592E68B07DE4}"/>
            </a:ext>
          </a:extLst>
        </xdr:cNvPr>
        <xdr:cNvSpPr txBox="1"/>
      </xdr:nvSpPr>
      <xdr:spPr>
        <a:xfrm>
          <a:off x="6867602"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42" name="n_4aveValue【公営住宅】&#10;一人当たり面積">
          <a:extLst>
            <a:ext uri="{FF2B5EF4-FFF2-40B4-BE49-F238E27FC236}">
              <a16:creationId xmlns:a16="http://schemas.microsoft.com/office/drawing/2014/main" id="{BC8196A8-1139-45D1-8F96-B0F1B9008248}"/>
            </a:ext>
          </a:extLst>
        </xdr:cNvPr>
        <xdr:cNvSpPr txBox="1"/>
      </xdr:nvSpPr>
      <xdr:spPr>
        <a:xfrm>
          <a:off x="6067502" y="13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76852</xdr:rowOff>
    </xdr:from>
    <xdr:ext cx="469744" cy="259045"/>
    <xdr:sp macro="" textlink="">
      <xdr:nvSpPr>
        <xdr:cNvPr id="343" name="n_1mainValue【公営住宅】&#10;一人当たり面積">
          <a:extLst>
            <a:ext uri="{FF2B5EF4-FFF2-40B4-BE49-F238E27FC236}">
              <a16:creationId xmlns:a16="http://schemas.microsoft.com/office/drawing/2014/main" id="{F153E785-195C-4FE2-A323-A484170DB1EE}"/>
            </a:ext>
          </a:extLst>
        </xdr:cNvPr>
        <xdr:cNvSpPr txBox="1"/>
      </xdr:nvSpPr>
      <xdr:spPr>
        <a:xfrm>
          <a:off x="8458277"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103522</xdr:rowOff>
    </xdr:from>
    <xdr:ext cx="469744" cy="259045"/>
    <xdr:sp macro="" textlink="">
      <xdr:nvSpPr>
        <xdr:cNvPr id="344" name="n_2mainValue【公営住宅】&#10;一人当たり面積">
          <a:extLst>
            <a:ext uri="{FF2B5EF4-FFF2-40B4-BE49-F238E27FC236}">
              <a16:creationId xmlns:a16="http://schemas.microsoft.com/office/drawing/2014/main" id="{A3F6EA80-DE70-40CD-9BFC-71DCE1DCAF4C}"/>
            </a:ext>
          </a:extLst>
        </xdr:cNvPr>
        <xdr:cNvSpPr txBox="1"/>
      </xdr:nvSpPr>
      <xdr:spPr>
        <a:xfrm>
          <a:off x="7677227" y="125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97807</xdr:rowOff>
    </xdr:from>
    <xdr:ext cx="469744" cy="259045"/>
    <xdr:sp macro="" textlink="">
      <xdr:nvSpPr>
        <xdr:cNvPr id="345" name="n_3mainValue【公営住宅】&#10;一人当たり面積">
          <a:extLst>
            <a:ext uri="{FF2B5EF4-FFF2-40B4-BE49-F238E27FC236}">
              <a16:creationId xmlns:a16="http://schemas.microsoft.com/office/drawing/2014/main" id="{0BFA0570-21FF-4E51-A19D-635EC9A490A3}"/>
            </a:ext>
          </a:extLst>
        </xdr:cNvPr>
        <xdr:cNvSpPr txBox="1"/>
      </xdr:nvSpPr>
      <xdr:spPr>
        <a:xfrm>
          <a:off x="6867602" y="125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FB4690E8-2E3D-4DE9-9279-9E1F08A498D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7" name="正方形/長方形 346">
          <a:extLst>
            <a:ext uri="{FF2B5EF4-FFF2-40B4-BE49-F238E27FC236}">
              <a16:creationId xmlns:a16="http://schemas.microsoft.com/office/drawing/2014/main" id="{B18B4874-0A03-4008-8C7A-70EFE982F21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8" name="正方形/長方形 347">
          <a:extLst>
            <a:ext uri="{FF2B5EF4-FFF2-40B4-BE49-F238E27FC236}">
              <a16:creationId xmlns:a16="http://schemas.microsoft.com/office/drawing/2014/main" id="{E2F651D9-77AB-4A49-A575-BE2F36B19C49}"/>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9" name="正方形/長方形 348">
          <a:extLst>
            <a:ext uri="{FF2B5EF4-FFF2-40B4-BE49-F238E27FC236}">
              <a16:creationId xmlns:a16="http://schemas.microsoft.com/office/drawing/2014/main" id="{23EC4559-C4C1-4005-920E-E326206DB3D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0" name="正方形/長方形 349">
          <a:extLst>
            <a:ext uri="{FF2B5EF4-FFF2-40B4-BE49-F238E27FC236}">
              <a16:creationId xmlns:a16="http://schemas.microsoft.com/office/drawing/2014/main" id="{080F04F3-62EB-4E34-A9E4-2C9C1BD04434}"/>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3ED2D205-BB79-4864-B87E-97862C720668}"/>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B3446112-275A-4A12-9300-655E5EED1CB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74160949-3E5F-4C83-B670-4AC609356FF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4" name="テキスト ボックス 353">
          <a:extLst>
            <a:ext uri="{FF2B5EF4-FFF2-40B4-BE49-F238E27FC236}">
              <a16:creationId xmlns:a16="http://schemas.microsoft.com/office/drawing/2014/main" id="{1B34CB3D-A1EC-4F7F-A960-1B8E4A266D61}"/>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5" name="直線コネクタ 354">
          <a:extLst>
            <a:ext uri="{FF2B5EF4-FFF2-40B4-BE49-F238E27FC236}">
              <a16:creationId xmlns:a16="http://schemas.microsoft.com/office/drawing/2014/main" id="{69079CDD-0F2B-49BC-9C7B-D9AC08C16D93}"/>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6" name="テキスト ボックス 355">
          <a:extLst>
            <a:ext uri="{FF2B5EF4-FFF2-40B4-BE49-F238E27FC236}">
              <a16:creationId xmlns:a16="http://schemas.microsoft.com/office/drawing/2014/main" id="{093A59ED-92D7-4272-8B49-49FD2CF6DD9F}"/>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7" name="直線コネクタ 356">
          <a:extLst>
            <a:ext uri="{FF2B5EF4-FFF2-40B4-BE49-F238E27FC236}">
              <a16:creationId xmlns:a16="http://schemas.microsoft.com/office/drawing/2014/main" id="{8FB29C75-E77C-482E-A20C-1FA5ADEAA60B}"/>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4A3E8604-A77B-4776-8C41-6A627E073096}"/>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9" name="直線コネクタ 358">
          <a:extLst>
            <a:ext uri="{FF2B5EF4-FFF2-40B4-BE49-F238E27FC236}">
              <a16:creationId xmlns:a16="http://schemas.microsoft.com/office/drawing/2014/main" id="{D7777412-582C-4E59-8D44-2B21066EC6FF}"/>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B4427A07-F108-4BF4-85A2-7D7B5B2192D0}"/>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1" name="直線コネクタ 360">
          <a:extLst>
            <a:ext uri="{FF2B5EF4-FFF2-40B4-BE49-F238E27FC236}">
              <a16:creationId xmlns:a16="http://schemas.microsoft.com/office/drawing/2014/main" id="{52B39977-F7F6-431C-B3C2-C29C59840D77}"/>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7C82CA79-7673-4622-8462-9C4BF46702AA}"/>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3" name="直線コネクタ 362">
          <a:extLst>
            <a:ext uri="{FF2B5EF4-FFF2-40B4-BE49-F238E27FC236}">
              <a16:creationId xmlns:a16="http://schemas.microsoft.com/office/drawing/2014/main" id="{FD35D0C0-EA46-46E2-8690-80560FE511EC}"/>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63225CD4-25F2-4790-9C99-69499960BBC1}"/>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5" name="直線コネクタ 364">
          <a:extLst>
            <a:ext uri="{FF2B5EF4-FFF2-40B4-BE49-F238E27FC236}">
              <a16:creationId xmlns:a16="http://schemas.microsoft.com/office/drawing/2014/main" id="{A6F68962-0F93-4DE6-A3E1-16A888F8DBCE}"/>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6" name="テキスト ボックス 365">
          <a:extLst>
            <a:ext uri="{FF2B5EF4-FFF2-40B4-BE49-F238E27FC236}">
              <a16:creationId xmlns:a16="http://schemas.microsoft.com/office/drawing/2014/main" id="{D6E1BB50-C8B6-4A3B-8042-4B122386F6F6}"/>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EC8A6A01-E096-4DED-BA44-024ED941B4C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4A261378-0ABF-4386-BCD4-78F4E8D55AC4}"/>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9C171591-44A3-45D1-9DD3-500908E5B2D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70" name="直線コネクタ 369">
          <a:extLst>
            <a:ext uri="{FF2B5EF4-FFF2-40B4-BE49-F238E27FC236}">
              <a16:creationId xmlns:a16="http://schemas.microsoft.com/office/drawing/2014/main" id="{CD6451D5-5346-4FAC-8EB5-D7C6280EFF8D}"/>
            </a:ext>
          </a:extLst>
        </xdr:cNvPr>
        <xdr:cNvCxnSpPr/>
      </xdr:nvCxnSpPr>
      <xdr:spPr>
        <a:xfrm flipV="1">
          <a:off x="4179570" y="16262077"/>
          <a:ext cx="1270" cy="13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DD1EECDA-BC2A-46A2-8C54-F8B2AE09A31B}"/>
            </a:ext>
          </a:extLst>
        </xdr:cNvPr>
        <xdr:cNvSpPr txBox="1"/>
      </xdr:nvSpPr>
      <xdr:spPr>
        <a:xfrm>
          <a:off x="4229100" y="1758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72" name="直線コネクタ 371">
          <a:extLst>
            <a:ext uri="{FF2B5EF4-FFF2-40B4-BE49-F238E27FC236}">
              <a16:creationId xmlns:a16="http://schemas.microsoft.com/office/drawing/2014/main" id="{A2951F2C-0F07-47D4-962C-39C7B9C3F182}"/>
            </a:ext>
          </a:extLst>
        </xdr:cNvPr>
        <xdr:cNvCxnSpPr/>
      </xdr:nvCxnSpPr>
      <xdr:spPr>
        <a:xfrm>
          <a:off x="4105275" y="17573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6277EBD4-5ACA-4E56-B1A4-189831B623A6}"/>
            </a:ext>
          </a:extLst>
        </xdr:cNvPr>
        <xdr:cNvSpPr txBox="1"/>
      </xdr:nvSpPr>
      <xdr:spPr>
        <a:xfrm>
          <a:off x="4229100" y="1604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74" name="直線コネクタ 373">
          <a:extLst>
            <a:ext uri="{FF2B5EF4-FFF2-40B4-BE49-F238E27FC236}">
              <a16:creationId xmlns:a16="http://schemas.microsoft.com/office/drawing/2014/main" id="{AD022CCB-D1F1-4CFC-B023-D2133C6111FE}"/>
            </a:ext>
          </a:extLst>
        </xdr:cNvPr>
        <xdr:cNvCxnSpPr/>
      </xdr:nvCxnSpPr>
      <xdr:spPr>
        <a:xfrm>
          <a:off x="4105275" y="162620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6EDA70AE-6810-4FBF-BDC6-4FC26292DBFA}"/>
            </a:ext>
          </a:extLst>
        </xdr:cNvPr>
        <xdr:cNvSpPr txBox="1"/>
      </xdr:nvSpPr>
      <xdr:spPr>
        <a:xfrm>
          <a:off x="4229100" y="17085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76" name="フローチャート: 判断 375">
          <a:extLst>
            <a:ext uri="{FF2B5EF4-FFF2-40B4-BE49-F238E27FC236}">
              <a16:creationId xmlns:a16="http://schemas.microsoft.com/office/drawing/2014/main" id="{8CECAF7E-E279-4EE0-95E0-19249B6EE216}"/>
            </a:ext>
          </a:extLst>
        </xdr:cNvPr>
        <xdr:cNvSpPr/>
      </xdr:nvSpPr>
      <xdr:spPr>
        <a:xfrm>
          <a:off x="4124325" y="171074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77" name="フローチャート: 判断 376">
          <a:extLst>
            <a:ext uri="{FF2B5EF4-FFF2-40B4-BE49-F238E27FC236}">
              <a16:creationId xmlns:a16="http://schemas.microsoft.com/office/drawing/2014/main" id="{55D24901-32B0-4A12-A382-146D575C3A43}"/>
            </a:ext>
          </a:extLst>
        </xdr:cNvPr>
        <xdr:cNvSpPr/>
      </xdr:nvSpPr>
      <xdr:spPr>
        <a:xfrm>
          <a:off x="3381375" y="170521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78" name="フローチャート: 判断 377">
          <a:extLst>
            <a:ext uri="{FF2B5EF4-FFF2-40B4-BE49-F238E27FC236}">
              <a16:creationId xmlns:a16="http://schemas.microsoft.com/office/drawing/2014/main" id="{96DA5CDD-ACD6-473F-A8E6-5AE8060434BE}"/>
            </a:ext>
          </a:extLst>
        </xdr:cNvPr>
        <xdr:cNvSpPr/>
      </xdr:nvSpPr>
      <xdr:spPr>
        <a:xfrm>
          <a:off x="2571750" y="169994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79" name="フローチャート: 判断 378">
          <a:extLst>
            <a:ext uri="{FF2B5EF4-FFF2-40B4-BE49-F238E27FC236}">
              <a16:creationId xmlns:a16="http://schemas.microsoft.com/office/drawing/2014/main" id="{C671C006-25BA-43DA-9A90-BC4680DAAAAF}"/>
            </a:ext>
          </a:extLst>
        </xdr:cNvPr>
        <xdr:cNvSpPr/>
      </xdr:nvSpPr>
      <xdr:spPr>
        <a:xfrm>
          <a:off x="1781175" y="169832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E25A8BE-D952-478A-A7BA-A47ED446238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19155935-B810-4B74-BED7-0012B66442F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6ED44E87-1E23-4E3C-A774-4788F5940F5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C6F55F73-6CC1-4604-8BB7-408C7FE7E72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DEF25CC3-E734-4098-97CB-78648B5E0A8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64588</xdr:rowOff>
    </xdr:from>
    <xdr:to>
      <xdr:col>24</xdr:col>
      <xdr:colOff>114300</xdr:colOff>
      <xdr:row>104</xdr:row>
      <xdr:rowOff>166188</xdr:rowOff>
    </xdr:to>
    <xdr:sp macro="" textlink="">
      <xdr:nvSpPr>
        <xdr:cNvPr id="385" name="楕円 384">
          <a:extLst>
            <a:ext uri="{FF2B5EF4-FFF2-40B4-BE49-F238E27FC236}">
              <a16:creationId xmlns:a16="http://schemas.microsoft.com/office/drawing/2014/main" id="{F0EEA163-0E8B-4E1E-8F5C-00EF61A24C59}"/>
            </a:ext>
          </a:extLst>
        </xdr:cNvPr>
        <xdr:cNvSpPr/>
      </xdr:nvSpPr>
      <xdr:spPr>
        <a:xfrm>
          <a:off x="4124325" y="169079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87465</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2E3AB1F8-F3C7-4E1B-A175-FA4AD8E2E95A}"/>
            </a:ext>
          </a:extLst>
        </xdr:cNvPr>
        <xdr:cNvSpPr txBox="1"/>
      </xdr:nvSpPr>
      <xdr:spPr>
        <a:xfrm>
          <a:off x="4229100" y="167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387" name="楕円 386">
          <a:extLst>
            <a:ext uri="{FF2B5EF4-FFF2-40B4-BE49-F238E27FC236}">
              <a16:creationId xmlns:a16="http://schemas.microsoft.com/office/drawing/2014/main" id="{2B157AFE-E8FF-4D14-BF4D-D9482E1A5C0D}"/>
            </a:ext>
          </a:extLst>
        </xdr:cNvPr>
        <xdr:cNvSpPr/>
      </xdr:nvSpPr>
      <xdr:spPr>
        <a:xfrm>
          <a:off x="3381375" y="1685906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115388</xdr:rowOff>
    </xdr:to>
    <xdr:cxnSp macro="">
      <xdr:nvCxnSpPr>
        <xdr:cNvPr id="388" name="直線コネクタ 387">
          <a:extLst>
            <a:ext uri="{FF2B5EF4-FFF2-40B4-BE49-F238E27FC236}">
              <a16:creationId xmlns:a16="http://schemas.microsoft.com/office/drawing/2014/main" id="{1BF121FE-A485-47A6-8339-2AA0252FD8D4}"/>
            </a:ext>
          </a:extLst>
        </xdr:cNvPr>
        <xdr:cNvCxnSpPr/>
      </xdr:nvCxnSpPr>
      <xdr:spPr>
        <a:xfrm>
          <a:off x="3429000" y="16906694"/>
          <a:ext cx="752475"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389" name="楕円 388">
          <a:extLst>
            <a:ext uri="{FF2B5EF4-FFF2-40B4-BE49-F238E27FC236}">
              <a16:creationId xmlns:a16="http://schemas.microsoft.com/office/drawing/2014/main" id="{F308742A-A8DB-46E6-AFC7-835BE7C2C0C9}"/>
            </a:ext>
          </a:extLst>
        </xdr:cNvPr>
        <xdr:cNvSpPr/>
      </xdr:nvSpPr>
      <xdr:spPr>
        <a:xfrm>
          <a:off x="2571750" y="1681951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69669</xdr:rowOff>
    </xdr:to>
    <xdr:cxnSp macro="">
      <xdr:nvCxnSpPr>
        <xdr:cNvPr id="390" name="直線コネクタ 389">
          <a:extLst>
            <a:ext uri="{FF2B5EF4-FFF2-40B4-BE49-F238E27FC236}">
              <a16:creationId xmlns:a16="http://schemas.microsoft.com/office/drawing/2014/main" id="{35356EA7-214B-4275-902F-F55D714E6389}"/>
            </a:ext>
          </a:extLst>
        </xdr:cNvPr>
        <xdr:cNvCxnSpPr/>
      </xdr:nvCxnSpPr>
      <xdr:spPr>
        <a:xfrm>
          <a:off x="2619375" y="16857618"/>
          <a:ext cx="80962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92348</xdr:rowOff>
    </xdr:from>
    <xdr:to>
      <xdr:col>10</xdr:col>
      <xdr:colOff>165100</xdr:colOff>
      <xdr:row>104</xdr:row>
      <xdr:rowOff>22498</xdr:rowOff>
    </xdr:to>
    <xdr:sp macro="" textlink="">
      <xdr:nvSpPr>
        <xdr:cNvPr id="391" name="楕円 390">
          <a:extLst>
            <a:ext uri="{FF2B5EF4-FFF2-40B4-BE49-F238E27FC236}">
              <a16:creationId xmlns:a16="http://schemas.microsoft.com/office/drawing/2014/main" id="{E80F5C8F-CF95-47C3-9D96-1D0D14E881A5}"/>
            </a:ext>
          </a:extLst>
        </xdr:cNvPr>
        <xdr:cNvSpPr/>
      </xdr:nvSpPr>
      <xdr:spPr>
        <a:xfrm>
          <a:off x="1781175" y="167706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104</xdr:row>
      <xdr:rowOff>17418</xdr:rowOff>
    </xdr:to>
    <xdr:cxnSp macro="">
      <xdr:nvCxnSpPr>
        <xdr:cNvPr id="392" name="直線コネクタ 391">
          <a:extLst>
            <a:ext uri="{FF2B5EF4-FFF2-40B4-BE49-F238E27FC236}">
              <a16:creationId xmlns:a16="http://schemas.microsoft.com/office/drawing/2014/main" id="{B9F02BD3-2960-4295-9D3A-DFB028E88157}"/>
            </a:ext>
          </a:extLst>
        </xdr:cNvPr>
        <xdr:cNvCxnSpPr/>
      </xdr:nvCxnSpPr>
      <xdr:spPr>
        <a:xfrm>
          <a:off x="1828800" y="16818248"/>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145885</xdr:rowOff>
    </xdr:from>
    <xdr:ext cx="405111" cy="259045"/>
    <xdr:sp macro="" textlink="">
      <xdr:nvSpPr>
        <xdr:cNvPr id="393" name="n_1aveValue【港湾・漁港】&#10;有形固定資産減価償却率">
          <a:extLst>
            <a:ext uri="{FF2B5EF4-FFF2-40B4-BE49-F238E27FC236}">
              <a16:creationId xmlns:a16="http://schemas.microsoft.com/office/drawing/2014/main" id="{044396C3-A6D1-4FBF-A485-4C889A34B0F6}"/>
            </a:ext>
          </a:extLst>
        </xdr:cNvPr>
        <xdr:cNvSpPr txBox="1"/>
      </xdr:nvSpPr>
      <xdr:spPr>
        <a:xfrm>
          <a:off x="32391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94" name="n_2aveValue【港湾・漁港】&#10;有形固定資産減価償却率">
          <a:extLst>
            <a:ext uri="{FF2B5EF4-FFF2-40B4-BE49-F238E27FC236}">
              <a16:creationId xmlns:a16="http://schemas.microsoft.com/office/drawing/2014/main" id="{686283E7-81B1-45E4-A56A-050B5136F2E7}"/>
            </a:ext>
          </a:extLst>
        </xdr:cNvPr>
        <xdr:cNvSpPr txBox="1"/>
      </xdr:nvSpPr>
      <xdr:spPr>
        <a:xfrm>
          <a:off x="2439044" y="170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395" name="n_3aveValue【港湾・漁港】&#10;有形固定資産減価償却率">
          <a:extLst>
            <a:ext uri="{FF2B5EF4-FFF2-40B4-BE49-F238E27FC236}">
              <a16:creationId xmlns:a16="http://schemas.microsoft.com/office/drawing/2014/main" id="{A0BCC993-0C01-4CA4-99AA-6E04363BC1FE}"/>
            </a:ext>
          </a:extLst>
        </xdr:cNvPr>
        <xdr:cNvSpPr txBox="1"/>
      </xdr:nvSpPr>
      <xdr:spPr>
        <a:xfrm>
          <a:off x="1648469"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396" name="n_1mainValue【港湾・漁港】&#10;有形固定資産減価償却率">
          <a:extLst>
            <a:ext uri="{FF2B5EF4-FFF2-40B4-BE49-F238E27FC236}">
              <a16:creationId xmlns:a16="http://schemas.microsoft.com/office/drawing/2014/main" id="{4773FA4D-FAE0-41A6-B20F-7B3183C3EFA3}"/>
            </a:ext>
          </a:extLst>
        </xdr:cNvPr>
        <xdr:cNvSpPr txBox="1"/>
      </xdr:nvSpPr>
      <xdr:spPr>
        <a:xfrm>
          <a:off x="3239144" y="166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397" name="n_2mainValue【港湾・漁港】&#10;有形固定資産減価償却率">
          <a:extLst>
            <a:ext uri="{FF2B5EF4-FFF2-40B4-BE49-F238E27FC236}">
              <a16:creationId xmlns:a16="http://schemas.microsoft.com/office/drawing/2014/main" id="{1E97A546-5005-4802-BB82-676BFF20764E}"/>
            </a:ext>
          </a:extLst>
        </xdr:cNvPr>
        <xdr:cNvSpPr txBox="1"/>
      </xdr:nvSpPr>
      <xdr:spPr>
        <a:xfrm>
          <a:off x="2439044" y="166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39025</xdr:rowOff>
    </xdr:from>
    <xdr:ext cx="405111" cy="259045"/>
    <xdr:sp macro="" textlink="">
      <xdr:nvSpPr>
        <xdr:cNvPr id="398" name="n_3mainValue【港湾・漁港】&#10;有形固定資産減価償却率">
          <a:extLst>
            <a:ext uri="{FF2B5EF4-FFF2-40B4-BE49-F238E27FC236}">
              <a16:creationId xmlns:a16="http://schemas.microsoft.com/office/drawing/2014/main" id="{8BE36504-6DC4-49CE-82D0-DC9B7D3C7D21}"/>
            </a:ext>
          </a:extLst>
        </xdr:cNvPr>
        <xdr:cNvSpPr txBox="1"/>
      </xdr:nvSpPr>
      <xdr:spPr>
        <a:xfrm>
          <a:off x="1648469" y="165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E465C481-B743-4544-8CE8-8A1AA01D7D2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0" name="正方形/長方形 399">
          <a:extLst>
            <a:ext uri="{FF2B5EF4-FFF2-40B4-BE49-F238E27FC236}">
              <a16:creationId xmlns:a16="http://schemas.microsoft.com/office/drawing/2014/main" id="{EAD153FD-7070-491C-A200-14F36250FEC1}"/>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1" name="正方形/長方形 400">
          <a:extLst>
            <a:ext uri="{FF2B5EF4-FFF2-40B4-BE49-F238E27FC236}">
              <a16:creationId xmlns:a16="http://schemas.microsoft.com/office/drawing/2014/main" id="{2A08E668-F9AC-4FDF-8C1B-AE37971E4BD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2" name="正方形/長方形 401">
          <a:extLst>
            <a:ext uri="{FF2B5EF4-FFF2-40B4-BE49-F238E27FC236}">
              <a16:creationId xmlns:a16="http://schemas.microsoft.com/office/drawing/2014/main" id="{B6361C17-282F-4C47-ACEF-8C7183377D1C}"/>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3" name="正方形/長方形 402">
          <a:extLst>
            <a:ext uri="{FF2B5EF4-FFF2-40B4-BE49-F238E27FC236}">
              <a16:creationId xmlns:a16="http://schemas.microsoft.com/office/drawing/2014/main" id="{FCEE1AB5-B2F7-4ED0-AD63-587AE03DD720}"/>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id="{0E78B864-7D20-40DF-A3CC-518C77EE6A3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id="{76B4CF3B-C09C-41D1-8414-545375A444E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id="{25E63671-9766-4E57-86ED-E938166F370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7" name="直線コネクタ 406">
          <a:extLst>
            <a:ext uri="{FF2B5EF4-FFF2-40B4-BE49-F238E27FC236}">
              <a16:creationId xmlns:a16="http://schemas.microsoft.com/office/drawing/2014/main" id="{1EBF89FA-B6EA-4F7C-A090-52942CB21804}"/>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8" name="テキスト ボックス 407">
          <a:extLst>
            <a:ext uri="{FF2B5EF4-FFF2-40B4-BE49-F238E27FC236}">
              <a16:creationId xmlns:a16="http://schemas.microsoft.com/office/drawing/2014/main" id="{3CEAF78C-1011-47C4-AF05-E737061F36AF}"/>
            </a:ext>
          </a:extLst>
        </xdr:cNvPr>
        <xdr:cNvSpPr txBox="1"/>
      </xdr:nvSpPr>
      <xdr:spPr>
        <a:xfrm>
          <a:off x="5723389" y="17555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9" name="直線コネクタ 408">
          <a:extLst>
            <a:ext uri="{FF2B5EF4-FFF2-40B4-BE49-F238E27FC236}">
              <a16:creationId xmlns:a16="http://schemas.microsoft.com/office/drawing/2014/main" id="{D5D5CA6E-F2F1-4729-9B8C-F3871711ED7E}"/>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0" name="テキスト ボックス 409">
          <a:extLst>
            <a:ext uri="{FF2B5EF4-FFF2-40B4-BE49-F238E27FC236}">
              <a16:creationId xmlns:a16="http://schemas.microsoft.com/office/drawing/2014/main" id="{3190C200-8EE2-4084-8186-ED48475B97EB}"/>
            </a:ext>
          </a:extLst>
        </xdr:cNvPr>
        <xdr:cNvSpPr txBox="1"/>
      </xdr:nvSpPr>
      <xdr:spPr>
        <a:xfrm>
          <a:off x="5421206" y="172481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1" name="直線コネクタ 410">
          <a:extLst>
            <a:ext uri="{FF2B5EF4-FFF2-40B4-BE49-F238E27FC236}">
              <a16:creationId xmlns:a16="http://schemas.microsoft.com/office/drawing/2014/main" id="{F183095A-74DF-420A-AD91-1057893D3989}"/>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2" name="テキスト ボックス 411">
          <a:extLst>
            <a:ext uri="{FF2B5EF4-FFF2-40B4-BE49-F238E27FC236}">
              <a16:creationId xmlns:a16="http://schemas.microsoft.com/office/drawing/2014/main" id="{DFB31D79-F3F7-4641-B7F8-508B6DE0BD8E}"/>
            </a:ext>
          </a:extLst>
        </xdr:cNvPr>
        <xdr:cNvSpPr txBox="1"/>
      </xdr:nvSpPr>
      <xdr:spPr>
        <a:xfrm>
          <a:off x="5421206" y="169374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3" name="直線コネクタ 412">
          <a:extLst>
            <a:ext uri="{FF2B5EF4-FFF2-40B4-BE49-F238E27FC236}">
              <a16:creationId xmlns:a16="http://schemas.microsoft.com/office/drawing/2014/main" id="{9779F01A-28E7-4D18-B06F-BEADFC2AF49E}"/>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4" name="テキスト ボックス 413">
          <a:extLst>
            <a:ext uri="{FF2B5EF4-FFF2-40B4-BE49-F238E27FC236}">
              <a16:creationId xmlns:a16="http://schemas.microsoft.com/office/drawing/2014/main" id="{0AA7921D-38C6-4CC5-9261-07B33B20004B}"/>
            </a:ext>
          </a:extLst>
        </xdr:cNvPr>
        <xdr:cNvSpPr txBox="1"/>
      </xdr:nvSpPr>
      <xdr:spPr>
        <a:xfrm>
          <a:off x="5421206" y="166299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5" name="直線コネクタ 414">
          <a:extLst>
            <a:ext uri="{FF2B5EF4-FFF2-40B4-BE49-F238E27FC236}">
              <a16:creationId xmlns:a16="http://schemas.microsoft.com/office/drawing/2014/main" id="{924B7291-D8EA-4900-97CA-A1282188F13C}"/>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16" name="テキスト ボックス 415">
          <a:extLst>
            <a:ext uri="{FF2B5EF4-FFF2-40B4-BE49-F238E27FC236}">
              <a16:creationId xmlns:a16="http://schemas.microsoft.com/office/drawing/2014/main" id="{368639DB-69D9-4958-AF80-10B2D2A8C3D3}"/>
            </a:ext>
          </a:extLst>
        </xdr:cNvPr>
        <xdr:cNvSpPr txBox="1"/>
      </xdr:nvSpPr>
      <xdr:spPr>
        <a:xfrm>
          <a:off x="5324703" y="163192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7" name="直線コネクタ 416">
          <a:extLst>
            <a:ext uri="{FF2B5EF4-FFF2-40B4-BE49-F238E27FC236}">
              <a16:creationId xmlns:a16="http://schemas.microsoft.com/office/drawing/2014/main" id="{D93E4915-0635-47AD-B7DA-901639BAD73D}"/>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18" name="テキスト ボックス 417">
          <a:extLst>
            <a:ext uri="{FF2B5EF4-FFF2-40B4-BE49-F238E27FC236}">
              <a16:creationId xmlns:a16="http://schemas.microsoft.com/office/drawing/2014/main" id="{47518237-8836-4607-A928-0D946CDF730D}"/>
            </a:ext>
          </a:extLst>
        </xdr:cNvPr>
        <xdr:cNvSpPr txBox="1"/>
      </xdr:nvSpPr>
      <xdr:spPr>
        <a:xfrm>
          <a:off x="5324703" y="160117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D18852B5-2FC2-44A1-9501-F9B4B702C541}"/>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A585A78A-C66E-4446-ACEC-DE47481EB25B}"/>
            </a:ext>
          </a:extLst>
        </xdr:cNvPr>
        <xdr:cNvSpPr txBox="1"/>
      </xdr:nvSpPr>
      <xdr:spPr>
        <a:xfrm>
          <a:off x="5324703" y="157042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53C163AD-4874-479E-B481-7AE2335EBD2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22" name="直線コネクタ 421">
          <a:extLst>
            <a:ext uri="{FF2B5EF4-FFF2-40B4-BE49-F238E27FC236}">
              <a16:creationId xmlns:a16="http://schemas.microsoft.com/office/drawing/2014/main" id="{992B8B9C-0791-4AAA-A7A1-6494E74DC5EB}"/>
            </a:ext>
          </a:extLst>
        </xdr:cNvPr>
        <xdr:cNvCxnSpPr/>
      </xdr:nvCxnSpPr>
      <xdr:spPr>
        <a:xfrm flipV="1">
          <a:off x="9427845" y="16065756"/>
          <a:ext cx="1270" cy="144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23" name="【港湾・漁港】&#10;一人当たり有形固定資産（償却資産）額最小値テキスト">
          <a:extLst>
            <a:ext uri="{FF2B5EF4-FFF2-40B4-BE49-F238E27FC236}">
              <a16:creationId xmlns:a16="http://schemas.microsoft.com/office/drawing/2014/main" id="{DD5F1FD6-6E30-4289-A11B-5D5052B35C29}"/>
            </a:ext>
          </a:extLst>
        </xdr:cNvPr>
        <xdr:cNvSpPr txBox="1"/>
      </xdr:nvSpPr>
      <xdr:spPr>
        <a:xfrm>
          <a:off x="9477375" y="1751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24" name="直線コネクタ 423">
          <a:extLst>
            <a:ext uri="{FF2B5EF4-FFF2-40B4-BE49-F238E27FC236}">
              <a16:creationId xmlns:a16="http://schemas.microsoft.com/office/drawing/2014/main" id="{A8D1CAF1-DAF2-427D-A001-76290085F282}"/>
            </a:ext>
          </a:extLst>
        </xdr:cNvPr>
        <xdr:cNvCxnSpPr/>
      </xdr:nvCxnSpPr>
      <xdr:spPr>
        <a:xfrm>
          <a:off x="9363075" y="1750902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AA17DEFB-2623-4AE3-8BD0-7051B92C3287}"/>
            </a:ext>
          </a:extLst>
        </xdr:cNvPr>
        <xdr:cNvSpPr txBox="1"/>
      </xdr:nvSpPr>
      <xdr:spPr>
        <a:xfrm>
          <a:off x="9477375" y="15860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26" name="直線コネクタ 425">
          <a:extLst>
            <a:ext uri="{FF2B5EF4-FFF2-40B4-BE49-F238E27FC236}">
              <a16:creationId xmlns:a16="http://schemas.microsoft.com/office/drawing/2014/main" id="{992B1294-F676-45CD-9DB0-FDAF0E7DB430}"/>
            </a:ext>
          </a:extLst>
        </xdr:cNvPr>
        <xdr:cNvCxnSpPr/>
      </xdr:nvCxnSpPr>
      <xdr:spPr>
        <a:xfrm>
          <a:off x="9363075" y="160657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F5E38BB4-3CAA-4B0C-B69E-6370C6101FF8}"/>
            </a:ext>
          </a:extLst>
        </xdr:cNvPr>
        <xdr:cNvSpPr txBox="1"/>
      </xdr:nvSpPr>
      <xdr:spPr>
        <a:xfrm>
          <a:off x="9477375" y="1689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28" name="フローチャート: 判断 427">
          <a:extLst>
            <a:ext uri="{FF2B5EF4-FFF2-40B4-BE49-F238E27FC236}">
              <a16:creationId xmlns:a16="http://schemas.microsoft.com/office/drawing/2014/main" id="{30310D45-1145-4A02-9C80-BF7F0ADF56AD}"/>
            </a:ext>
          </a:extLst>
        </xdr:cNvPr>
        <xdr:cNvSpPr/>
      </xdr:nvSpPr>
      <xdr:spPr>
        <a:xfrm>
          <a:off x="9401175" y="1703707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29" name="フローチャート: 判断 428">
          <a:extLst>
            <a:ext uri="{FF2B5EF4-FFF2-40B4-BE49-F238E27FC236}">
              <a16:creationId xmlns:a16="http://schemas.microsoft.com/office/drawing/2014/main" id="{9EBDF2D8-4EDC-42C9-9D70-22D9D5DE0D6C}"/>
            </a:ext>
          </a:extLst>
        </xdr:cNvPr>
        <xdr:cNvSpPr/>
      </xdr:nvSpPr>
      <xdr:spPr>
        <a:xfrm>
          <a:off x="8639175" y="170880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30" name="フローチャート: 判断 429">
          <a:extLst>
            <a:ext uri="{FF2B5EF4-FFF2-40B4-BE49-F238E27FC236}">
              <a16:creationId xmlns:a16="http://schemas.microsoft.com/office/drawing/2014/main" id="{3B39C36D-DC2E-4863-BBAA-7810C6C3F77E}"/>
            </a:ext>
          </a:extLst>
        </xdr:cNvPr>
        <xdr:cNvSpPr/>
      </xdr:nvSpPr>
      <xdr:spPr>
        <a:xfrm>
          <a:off x="7839075" y="1707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31" name="フローチャート: 判断 430">
          <a:extLst>
            <a:ext uri="{FF2B5EF4-FFF2-40B4-BE49-F238E27FC236}">
              <a16:creationId xmlns:a16="http://schemas.microsoft.com/office/drawing/2014/main" id="{168BB35E-F625-4996-810D-B302C3F8129F}"/>
            </a:ext>
          </a:extLst>
        </xdr:cNvPr>
        <xdr:cNvSpPr/>
      </xdr:nvSpPr>
      <xdr:spPr>
        <a:xfrm>
          <a:off x="7029450" y="170904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C3154823-EFCA-459A-A231-A6569F76F3A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837ECAD-EE48-41C8-9ACD-7DF55D335B8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7BCC482-7A75-442B-B68D-C6520442F5C4}"/>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93D1410-46FB-4643-8B86-2AB01FF5ED7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55FF3FD4-32E3-4CD7-9062-D3D6123409A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160930</xdr:rowOff>
    </xdr:from>
    <xdr:to>
      <xdr:col>55</xdr:col>
      <xdr:colOff>50800</xdr:colOff>
      <xdr:row>106</xdr:row>
      <xdr:rowOff>91080</xdr:rowOff>
    </xdr:to>
    <xdr:sp macro="" textlink="">
      <xdr:nvSpPr>
        <xdr:cNvPr id="437" name="楕円 436">
          <a:extLst>
            <a:ext uri="{FF2B5EF4-FFF2-40B4-BE49-F238E27FC236}">
              <a16:creationId xmlns:a16="http://schemas.microsoft.com/office/drawing/2014/main" id="{ADB8BC69-2D41-4E99-9B82-402399CE8B04}"/>
            </a:ext>
          </a:extLst>
        </xdr:cNvPr>
        <xdr:cNvSpPr/>
      </xdr:nvSpPr>
      <xdr:spPr>
        <a:xfrm>
          <a:off x="9401175" y="1716623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139357</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2EE1C8FF-3C7A-4DB1-AB94-814FBA96F701}"/>
            </a:ext>
          </a:extLst>
        </xdr:cNvPr>
        <xdr:cNvSpPr txBox="1"/>
      </xdr:nvSpPr>
      <xdr:spPr>
        <a:xfrm>
          <a:off x="9477375" y="1714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162765</xdr:rowOff>
    </xdr:from>
    <xdr:to>
      <xdr:col>50</xdr:col>
      <xdr:colOff>165100</xdr:colOff>
      <xdr:row>106</xdr:row>
      <xdr:rowOff>92915</xdr:rowOff>
    </xdr:to>
    <xdr:sp macro="" textlink="">
      <xdr:nvSpPr>
        <xdr:cNvPr id="439" name="楕円 438">
          <a:extLst>
            <a:ext uri="{FF2B5EF4-FFF2-40B4-BE49-F238E27FC236}">
              <a16:creationId xmlns:a16="http://schemas.microsoft.com/office/drawing/2014/main" id="{07FD9149-CA67-4815-B90E-A27F4EBD219D}"/>
            </a:ext>
          </a:extLst>
        </xdr:cNvPr>
        <xdr:cNvSpPr/>
      </xdr:nvSpPr>
      <xdr:spPr>
        <a:xfrm>
          <a:off x="8639175" y="17161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40280</xdr:rowOff>
    </xdr:from>
    <xdr:to>
      <xdr:col>55</xdr:col>
      <xdr:colOff>0</xdr:colOff>
      <xdr:row>106</xdr:row>
      <xdr:rowOff>42115</xdr:rowOff>
    </xdr:to>
    <xdr:cxnSp macro="">
      <xdr:nvCxnSpPr>
        <xdr:cNvPr id="440" name="直線コネクタ 439">
          <a:extLst>
            <a:ext uri="{FF2B5EF4-FFF2-40B4-BE49-F238E27FC236}">
              <a16:creationId xmlns:a16="http://schemas.microsoft.com/office/drawing/2014/main" id="{59BF0564-A6E4-4C37-AEF9-163FFA383423}"/>
            </a:ext>
          </a:extLst>
        </xdr:cNvPr>
        <xdr:cNvCxnSpPr/>
      </xdr:nvCxnSpPr>
      <xdr:spPr>
        <a:xfrm flipV="1">
          <a:off x="8686800" y="17204330"/>
          <a:ext cx="74295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163990</xdr:rowOff>
    </xdr:from>
    <xdr:to>
      <xdr:col>46</xdr:col>
      <xdr:colOff>38100</xdr:colOff>
      <xdr:row>106</xdr:row>
      <xdr:rowOff>94140</xdr:rowOff>
    </xdr:to>
    <xdr:sp macro="" textlink="">
      <xdr:nvSpPr>
        <xdr:cNvPr id="441" name="楕円 440">
          <a:extLst>
            <a:ext uri="{FF2B5EF4-FFF2-40B4-BE49-F238E27FC236}">
              <a16:creationId xmlns:a16="http://schemas.microsoft.com/office/drawing/2014/main" id="{BF7B6965-B6D9-42E1-8557-DA718F4CB284}"/>
            </a:ext>
          </a:extLst>
        </xdr:cNvPr>
        <xdr:cNvSpPr/>
      </xdr:nvSpPr>
      <xdr:spPr>
        <a:xfrm>
          <a:off x="7839075" y="171629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42115</xdr:rowOff>
    </xdr:from>
    <xdr:to>
      <xdr:col>50</xdr:col>
      <xdr:colOff>114300</xdr:colOff>
      <xdr:row>106</xdr:row>
      <xdr:rowOff>43340</xdr:rowOff>
    </xdr:to>
    <xdr:cxnSp macro="">
      <xdr:nvCxnSpPr>
        <xdr:cNvPr id="442" name="直線コネクタ 441">
          <a:extLst>
            <a:ext uri="{FF2B5EF4-FFF2-40B4-BE49-F238E27FC236}">
              <a16:creationId xmlns:a16="http://schemas.microsoft.com/office/drawing/2014/main" id="{318C9003-45E3-4A11-BF03-CD4025064EF7}"/>
            </a:ext>
          </a:extLst>
        </xdr:cNvPr>
        <xdr:cNvCxnSpPr/>
      </xdr:nvCxnSpPr>
      <xdr:spPr>
        <a:xfrm flipV="1">
          <a:off x="7886700" y="17209340"/>
          <a:ext cx="8001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166644</xdr:rowOff>
    </xdr:from>
    <xdr:to>
      <xdr:col>41</xdr:col>
      <xdr:colOff>101600</xdr:colOff>
      <xdr:row>106</xdr:row>
      <xdr:rowOff>96794</xdr:rowOff>
    </xdr:to>
    <xdr:sp macro="" textlink="">
      <xdr:nvSpPr>
        <xdr:cNvPr id="443" name="楕円 442">
          <a:extLst>
            <a:ext uri="{FF2B5EF4-FFF2-40B4-BE49-F238E27FC236}">
              <a16:creationId xmlns:a16="http://schemas.microsoft.com/office/drawing/2014/main" id="{C0DCC979-AD78-4328-9326-BD12FE30BEB8}"/>
            </a:ext>
          </a:extLst>
        </xdr:cNvPr>
        <xdr:cNvSpPr/>
      </xdr:nvSpPr>
      <xdr:spPr>
        <a:xfrm>
          <a:off x="7029450" y="171655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43340</xdr:rowOff>
    </xdr:from>
    <xdr:to>
      <xdr:col>45</xdr:col>
      <xdr:colOff>177800</xdr:colOff>
      <xdr:row>106</xdr:row>
      <xdr:rowOff>45994</xdr:rowOff>
    </xdr:to>
    <xdr:cxnSp macro="">
      <xdr:nvCxnSpPr>
        <xdr:cNvPr id="444" name="直線コネクタ 443">
          <a:extLst>
            <a:ext uri="{FF2B5EF4-FFF2-40B4-BE49-F238E27FC236}">
              <a16:creationId xmlns:a16="http://schemas.microsoft.com/office/drawing/2014/main" id="{16CA7149-E43F-4607-B135-98B644E2AB52}"/>
            </a:ext>
          </a:extLst>
        </xdr:cNvPr>
        <xdr:cNvCxnSpPr/>
      </xdr:nvCxnSpPr>
      <xdr:spPr>
        <a:xfrm flipV="1">
          <a:off x="7077075" y="17210565"/>
          <a:ext cx="809625"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29380</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EABB66EC-7A32-452C-AD30-C3343CBA9290}"/>
            </a:ext>
          </a:extLst>
        </xdr:cNvPr>
        <xdr:cNvSpPr txBox="1"/>
      </xdr:nvSpPr>
      <xdr:spPr>
        <a:xfrm>
          <a:off x="8399995" y="1686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23779</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6A9470D8-74E6-4A90-81EC-26F21F61C3AA}"/>
            </a:ext>
          </a:extLst>
        </xdr:cNvPr>
        <xdr:cNvSpPr txBox="1"/>
      </xdr:nvSpPr>
      <xdr:spPr>
        <a:xfrm>
          <a:off x="7609420" y="1686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31844</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CFB51883-8580-4936-9386-F379F88CEF46}"/>
            </a:ext>
          </a:extLst>
        </xdr:cNvPr>
        <xdr:cNvSpPr txBox="1"/>
      </xdr:nvSpPr>
      <xdr:spPr>
        <a:xfrm>
          <a:off x="6818845" y="168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84042</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89ED80F3-E144-4F6B-805D-5FBF1025B879}"/>
            </a:ext>
          </a:extLst>
        </xdr:cNvPr>
        <xdr:cNvSpPr txBox="1"/>
      </xdr:nvSpPr>
      <xdr:spPr>
        <a:xfrm>
          <a:off x="8399995" y="1725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85267</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BACBBDCD-6616-402D-A0B3-8C9036AE70A6}"/>
            </a:ext>
          </a:extLst>
        </xdr:cNvPr>
        <xdr:cNvSpPr txBox="1"/>
      </xdr:nvSpPr>
      <xdr:spPr>
        <a:xfrm>
          <a:off x="7609420" y="1725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87921</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28A37E9E-EF77-4547-8D26-DCB1450F3EA0}"/>
            </a:ext>
          </a:extLst>
        </xdr:cNvPr>
        <xdr:cNvSpPr txBox="1"/>
      </xdr:nvSpPr>
      <xdr:spPr>
        <a:xfrm>
          <a:off x="6818845" y="172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D54520B9-FD37-470D-906D-CC09CC9266E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133C1B14-B9B5-4D2C-AD95-5C41997E4F7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4A9C6FA1-4A3A-4FD5-A577-F7E9CC69C887}"/>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11791EEC-E7A7-4A3F-998A-1EB346BF757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7E686E9F-FCA5-4B43-9949-B9D68D2F955D}"/>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2748288E-D21B-4F2F-BC32-EBC1E1DD915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22BFF28D-6BD4-4ECF-AB56-2B3D8729852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1E52F066-906C-4371-A20B-BD7C0EAE0C1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6933D0D5-885C-4DC3-B107-3B934B84A7FE}"/>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DFD93E27-BAEF-4205-9D66-582C36E13187}"/>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DB0EC925-5316-4CAF-A8B8-311F962FA89D}"/>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E7C998D2-9E4D-4417-A497-62D3106586DC}"/>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BAB41E90-8167-4269-ACE7-C6DFCCB59A89}"/>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4619DC63-1823-42B2-8A2C-799612815DA6}"/>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3105E2E4-C8A4-49F3-9679-C856452B4EF4}"/>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FF09C4F-A4E0-46E0-A86F-9B45733FCC04}"/>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148CD173-AA7E-4F64-9762-F32F9233D36A}"/>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9BD7BB6B-AB21-4AEF-9409-2E019E9459BC}"/>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294D70D8-DED6-4587-9E5B-B61A77DB272B}"/>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7F5C64C5-6701-4C1B-97A8-72A915C82DFA}"/>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1" name="テキスト ボックス 470">
          <a:extLst>
            <a:ext uri="{FF2B5EF4-FFF2-40B4-BE49-F238E27FC236}">
              <a16:creationId xmlns:a16="http://schemas.microsoft.com/office/drawing/2014/main" id="{698D34B8-8F1E-4B14-BD88-E57C1F5AC292}"/>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ACD3555B-E472-4246-A253-7D1D511C226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空港】&#10;有形固定資産減価償却率グラフ枠">
          <a:extLst>
            <a:ext uri="{FF2B5EF4-FFF2-40B4-BE49-F238E27FC236}">
              <a16:creationId xmlns:a16="http://schemas.microsoft.com/office/drawing/2014/main" id="{F1ECE4D5-BAE8-4D54-B1E8-2C28D64CE73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74" name="直線コネクタ 473">
          <a:extLst>
            <a:ext uri="{FF2B5EF4-FFF2-40B4-BE49-F238E27FC236}">
              <a16:creationId xmlns:a16="http://schemas.microsoft.com/office/drawing/2014/main" id="{0CFF6072-749B-4CBE-96AB-972CA655F750}"/>
            </a:ext>
          </a:extLst>
        </xdr:cNvPr>
        <xdr:cNvCxnSpPr/>
      </xdr:nvCxnSpPr>
      <xdr:spPr>
        <a:xfrm flipV="1">
          <a:off x="14695170" y="5470253"/>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75" name="【空港】&#10;有形固定資産減価償却率最小値テキスト">
          <a:extLst>
            <a:ext uri="{FF2B5EF4-FFF2-40B4-BE49-F238E27FC236}">
              <a16:creationId xmlns:a16="http://schemas.microsoft.com/office/drawing/2014/main" id="{A0ACEB54-AC21-4F32-9332-9D51EFCA7CAD}"/>
            </a:ext>
          </a:extLst>
        </xdr:cNvPr>
        <xdr:cNvSpPr txBox="1"/>
      </xdr:nvSpPr>
      <xdr:spPr>
        <a:xfrm>
          <a:off x="14744700"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76" name="直線コネクタ 475">
          <a:extLst>
            <a:ext uri="{FF2B5EF4-FFF2-40B4-BE49-F238E27FC236}">
              <a16:creationId xmlns:a16="http://schemas.microsoft.com/office/drawing/2014/main" id="{1F6B6673-1E9A-4D69-8355-49C5CA0C2835}"/>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77" name="【空港】&#10;有形固定資産減価償却率最大値テキスト">
          <a:extLst>
            <a:ext uri="{FF2B5EF4-FFF2-40B4-BE49-F238E27FC236}">
              <a16:creationId xmlns:a16="http://schemas.microsoft.com/office/drawing/2014/main" id="{2AA2128F-B3DA-4786-B0C8-6BB7B67A58BE}"/>
            </a:ext>
          </a:extLst>
        </xdr:cNvPr>
        <xdr:cNvSpPr txBox="1"/>
      </xdr:nvSpPr>
      <xdr:spPr>
        <a:xfrm>
          <a:off x="14744700" y="524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78" name="直線コネクタ 477">
          <a:extLst>
            <a:ext uri="{FF2B5EF4-FFF2-40B4-BE49-F238E27FC236}">
              <a16:creationId xmlns:a16="http://schemas.microsoft.com/office/drawing/2014/main" id="{25E954C4-7195-42E8-AA10-606F59BAA2DF}"/>
            </a:ext>
          </a:extLst>
        </xdr:cNvPr>
        <xdr:cNvCxnSpPr/>
      </xdr:nvCxnSpPr>
      <xdr:spPr>
        <a:xfrm>
          <a:off x="14611350" y="5470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119760</xdr:rowOff>
    </xdr:from>
    <xdr:ext cx="405111" cy="259045"/>
    <xdr:sp macro="" textlink="">
      <xdr:nvSpPr>
        <xdr:cNvPr id="479" name="【空港】&#10;有形固定資産減価償却率平均値テキスト">
          <a:extLst>
            <a:ext uri="{FF2B5EF4-FFF2-40B4-BE49-F238E27FC236}">
              <a16:creationId xmlns:a16="http://schemas.microsoft.com/office/drawing/2014/main" id="{EFE56842-D0BD-46CC-9798-1C70BDE9CF93}"/>
            </a:ext>
          </a:extLst>
        </xdr:cNvPr>
        <xdr:cNvSpPr txBox="1"/>
      </xdr:nvSpPr>
      <xdr:spPr>
        <a:xfrm>
          <a:off x="14744700" y="6276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80" name="フローチャート: 判断 479">
          <a:extLst>
            <a:ext uri="{FF2B5EF4-FFF2-40B4-BE49-F238E27FC236}">
              <a16:creationId xmlns:a16="http://schemas.microsoft.com/office/drawing/2014/main" id="{848FE8DF-0F33-42D6-A8BF-98115500330C}"/>
            </a:ext>
          </a:extLst>
        </xdr:cNvPr>
        <xdr:cNvSpPr/>
      </xdr:nvSpPr>
      <xdr:spPr>
        <a:xfrm>
          <a:off x="14649450" y="62976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81" name="フローチャート: 判断 480">
          <a:extLst>
            <a:ext uri="{FF2B5EF4-FFF2-40B4-BE49-F238E27FC236}">
              <a16:creationId xmlns:a16="http://schemas.microsoft.com/office/drawing/2014/main" id="{0D2D6F2F-A028-409D-A13E-CD4CAC5F533D}"/>
            </a:ext>
          </a:extLst>
        </xdr:cNvPr>
        <xdr:cNvSpPr/>
      </xdr:nvSpPr>
      <xdr:spPr>
        <a:xfrm>
          <a:off x="13887450" y="6265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82" name="フローチャート: 判断 481">
          <a:extLst>
            <a:ext uri="{FF2B5EF4-FFF2-40B4-BE49-F238E27FC236}">
              <a16:creationId xmlns:a16="http://schemas.microsoft.com/office/drawing/2014/main" id="{DEB195D3-0C5D-4D13-A8FB-CEBB5789ECD4}"/>
            </a:ext>
          </a:extLst>
        </xdr:cNvPr>
        <xdr:cNvSpPr/>
      </xdr:nvSpPr>
      <xdr:spPr>
        <a:xfrm>
          <a:off x="130968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83" name="フローチャート: 判断 482">
          <a:extLst>
            <a:ext uri="{FF2B5EF4-FFF2-40B4-BE49-F238E27FC236}">
              <a16:creationId xmlns:a16="http://schemas.microsoft.com/office/drawing/2014/main" id="{18370F02-8715-4F24-8820-1941CB6388D5}"/>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1F8C3D8-6457-493D-BCCF-9529D91B0F2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8F25687-6B75-4739-ABA2-1EF0D59CEA6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805F847-DCE0-4B25-80C7-64284B94C62E}"/>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EAED260-F718-455E-B294-F5BC9E4C41B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28A2F79-AAF7-4BD8-BCBC-7EFDABEA6E8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89" name="楕円 488">
          <a:extLst>
            <a:ext uri="{FF2B5EF4-FFF2-40B4-BE49-F238E27FC236}">
              <a16:creationId xmlns:a16="http://schemas.microsoft.com/office/drawing/2014/main" id="{D8ADBBF0-BCFE-4C01-821B-4AD8DE57F9E4}"/>
            </a:ext>
          </a:extLst>
        </xdr:cNvPr>
        <xdr:cNvSpPr/>
      </xdr:nvSpPr>
      <xdr:spPr>
        <a:xfrm>
          <a:off x="14649450" y="60835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115224</xdr:rowOff>
    </xdr:from>
    <xdr:ext cx="405111" cy="259045"/>
    <xdr:sp macro="" textlink="">
      <xdr:nvSpPr>
        <xdr:cNvPr id="490" name="【空港】&#10;有形固定資産減価償却率該当値テキスト">
          <a:extLst>
            <a:ext uri="{FF2B5EF4-FFF2-40B4-BE49-F238E27FC236}">
              <a16:creationId xmlns:a16="http://schemas.microsoft.com/office/drawing/2014/main" id="{206DEB9A-89E0-4B79-88FD-DF80593F2329}"/>
            </a:ext>
          </a:extLst>
        </xdr:cNvPr>
        <xdr:cNvSpPr txBox="1"/>
      </xdr:nvSpPr>
      <xdr:spPr>
        <a:xfrm>
          <a:off x="147447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91" name="楕円 490">
          <a:extLst>
            <a:ext uri="{FF2B5EF4-FFF2-40B4-BE49-F238E27FC236}">
              <a16:creationId xmlns:a16="http://schemas.microsoft.com/office/drawing/2014/main" id="{E74E1011-590A-4E6E-8AD6-768254C615F2}"/>
            </a:ext>
          </a:extLst>
        </xdr:cNvPr>
        <xdr:cNvSpPr/>
      </xdr:nvSpPr>
      <xdr:spPr>
        <a:xfrm>
          <a:off x="13887450" y="60591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143147</xdr:rowOff>
    </xdr:to>
    <xdr:cxnSp macro="">
      <xdr:nvCxnSpPr>
        <xdr:cNvPr id="492" name="直線コネクタ 491">
          <a:extLst>
            <a:ext uri="{FF2B5EF4-FFF2-40B4-BE49-F238E27FC236}">
              <a16:creationId xmlns:a16="http://schemas.microsoft.com/office/drawing/2014/main" id="{1D53A866-CEC7-4C43-B44C-D7948957DBB2}"/>
            </a:ext>
          </a:extLst>
        </xdr:cNvPr>
        <xdr:cNvCxnSpPr/>
      </xdr:nvCxnSpPr>
      <xdr:spPr>
        <a:xfrm>
          <a:off x="13935075" y="6116320"/>
          <a:ext cx="762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93" name="楕円 492">
          <a:extLst>
            <a:ext uri="{FF2B5EF4-FFF2-40B4-BE49-F238E27FC236}">
              <a16:creationId xmlns:a16="http://schemas.microsoft.com/office/drawing/2014/main" id="{215EE472-C1FF-4F77-87DE-25A211EB32F3}"/>
            </a:ext>
          </a:extLst>
        </xdr:cNvPr>
        <xdr:cNvSpPr/>
      </xdr:nvSpPr>
      <xdr:spPr>
        <a:xfrm>
          <a:off x="13096875" y="604120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121920</xdr:rowOff>
    </xdr:to>
    <xdr:cxnSp macro="">
      <xdr:nvCxnSpPr>
        <xdr:cNvPr id="494" name="直線コネクタ 493">
          <a:extLst>
            <a:ext uri="{FF2B5EF4-FFF2-40B4-BE49-F238E27FC236}">
              <a16:creationId xmlns:a16="http://schemas.microsoft.com/office/drawing/2014/main" id="{A3B57843-F523-4E97-96DB-722FF4C06D90}"/>
            </a:ext>
          </a:extLst>
        </xdr:cNvPr>
        <xdr:cNvCxnSpPr/>
      </xdr:nvCxnSpPr>
      <xdr:spPr>
        <a:xfrm>
          <a:off x="13144500" y="6098358"/>
          <a:ext cx="7905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38463</xdr:rowOff>
    </xdr:from>
    <xdr:to>
      <xdr:col>72</xdr:col>
      <xdr:colOff>38100</xdr:colOff>
      <xdr:row>37</xdr:row>
      <xdr:rowOff>140063</xdr:rowOff>
    </xdr:to>
    <xdr:sp macro="" textlink="">
      <xdr:nvSpPr>
        <xdr:cNvPr id="495" name="楕円 494">
          <a:extLst>
            <a:ext uri="{FF2B5EF4-FFF2-40B4-BE49-F238E27FC236}">
              <a16:creationId xmlns:a16="http://schemas.microsoft.com/office/drawing/2014/main" id="{A17F48C4-30B7-404D-AF97-0F89B7FFF425}"/>
            </a:ext>
          </a:extLst>
        </xdr:cNvPr>
        <xdr:cNvSpPr/>
      </xdr:nvSpPr>
      <xdr:spPr>
        <a:xfrm>
          <a:off x="12296775" y="60296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103958</xdr:rowOff>
    </xdr:to>
    <xdr:cxnSp macro="">
      <xdr:nvCxnSpPr>
        <xdr:cNvPr id="496" name="直線コネクタ 495">
          <a:extLst>
            <a:ext uri="{FF2B5EF4-FFF2-40B4-BE49-F238E27FC236}">
              <a16:creationId xmlns:a16="http://schemas.microsoft.com/office/drawing/2014/main" id="{2BC8A828-9E74-40AC-872A-91688B56CEC3}"/>
            </a:ext>
          </a:extLst>
        </xdr:cNvPr>
        <xdr:cNvCxnSpPr/>
      </xdr:nvCxnSpPr>
      <xdr:spPr>
        <a:xfrm>
          <a:off x="12344400" y="6077313"/>
          <a:ext cx="800100" cy="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33218</xdr:rowOff>
    </xdr:from>
    <xdr:ext cx="405111" cy="259045"/>
    <xdr:sp macro="" textlink="">
      <xdr:nvSpPr>
        <xdr:cNvPr id="497" name="n_1aveValue【空港】&#10;有形固定資産減価償却率">
          <a:extLst>
            <a:ext uri="{FF2B5EF4-FFF2-40B4-BE49-F238E27FC236}">
              <a16:creationId xmlns:a16="http://schemas.microsoft.com/office/drawing/2014/main" id="{4C492F27-A1CB-44F1-8012-6E7181E6510A}"/>
            </a:ext>
          </a:extLst>
        </xdr:cNvPr>
        <xdr:cNvSpPr txBox="1"/>
      </xdr:nvSpPr>
      <xdr:spPr>
        <a:xfrm>
          <a:off x="13745219" y="634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8726</xdr:rowOff>
    </xdr:from>
    <xdr:ext cx="405111" cy="259045"/>
    <xdr:sp macro="" textlink="">
      <xdr:nvSpPr>
        <xdr:cNvPr id="498" name="n_2aveValue【空港】&#10;有形固定資産減価償却率">
          <a:extLst>
            <a:ext uri="{FF2B5EF4-FFF2-40B4-BE49-F238E27FC236}">
              <a16:creationId xmlns:a16="http://schemas.microsoft.com/office/drawing/2014/main" id="{D27A7AE2-B42B-4905-A9FF-3EE6A42EC290}"/>
            </a:ext>
          </a:extLst>
        </xdr:cNvPr>
        <xdr:cNvSpPr txBox="1"/>
      </xdr:nvSpPr>
      <xdr:spPr>
        <a:xfrm>
          <a:off x="1296416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99" name="n_3aveValue【空港】&#10;有形固定資産減価償却率">
          <a:extLst>
            <a:ext uri="{FF2B5EF4-FFF2-40B4-BE49-F238E27FC236}">
              <a16:creationId xmlns:a16="http://schemas.microsoft.com/office/drawing/2014/main" id="{1CC0EEE0-E710-4818-921D-BABA97CC34D4}"/>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00" name="n_1mainValue【空港】&#10;有形固定資産減価償却率">
          <a:extLst>
            <a:ext uri="{FF2B5EF4-FFF2-40B4-BE49-F238E27FC236}">
              <a16:creationId xmlns:a16="http://schemas.microsoft.com/office/drawing/2014/main" id="{330ADDAC-37A6-4BB8-AD43-009CBE95F66D}"/>
            </a:ext>
          </a:extLst>
        </xdr:cNvPr>
        <xdr:cNvSpPr txBox="1"/>
      </xdr:nvSpPr>
      <xdr:spPr>
        <a:xfrm>
          <a:off x="1374521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501" name="n_2mainValue【空港】&#10;有形固定資産減価償却率">
          <a:extLst>
            <a:ext uri="{FF2B5EF4-FFF2-40B4-BE49-F238E27FC236}">
              <a16:creationId xmlns:a16="http://schemas.microsoft.com/office/drawing/2014/main" id="{13B00EF4-46E8-43DD-88F2-042400428758}"/>
            </a:ext>
          </a:extLst>
        </xdr:cNvPr>
        <xdr:cNvSpPr txBox="1"/>
      </xdr:nvSpPr>
      <xdr:spPr>
        <a:xfrm>
          <a:off x="12964169"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156590</xdr:rowOff>
    </xdr:from>
    <xdr:ext cx="405111" cy="259045"/>
    <xdr:sp macro="" textlink="">
      <xdr:nvSpPr>
        <xdr:cNvPr id="502" name="n_3mainValue【空港】&#10;有形固定資産減価償却率">
          <a:extLst>
            <a:ext uri="{FF2B5EF4-FFF2-40B4-BE49-F238E27FC236}">
              <a16:creationId xmlns:a16="http://schemas.microsoft.com/office/drawing/2014/main" id="{9DCEA8BB-A54E-4BA9-BB90-68D69DAF215A}"/>
            </a:ext>
          </a:extLst>
        </xdr:cNvPr>
        <xdr:cNvSpPr txBox="1"/>
      </xdr:nvSpPr>
      <xdr:spPr>
        <a:xfrm>
          <a:off x="12164069"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D5F5D421-501E-47C2-822B-6C946A9C727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4" name="正方形/長方形 503">
          <a:extLst>
            <a:ext uri="{FF2B5EF4-FFF2-40B4-BE49-F238E27FC236}">
              <a16:creationId xmlns:a16="http://schemas.microsoft.com/office/drawing/2014/main" id="{6CD1E782-8E90-4C80-9E32-F0905B10EA8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5" name="正方形/長方形 504">
          <a:extLst>
            <a:ext uri="{FF2B5EF4-FFF2-40B4-BE49-F238E27FC236}">
              <a16:creationId xmlns:a16="http://schemas.microsoft.com/office/drawing/2014/main" id="{A1BED0FF-39C3-4FEB-8AAC-BE6992FA359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6" name="正方形/長方形 505">
          <a:extLst>
            <a:ext uri="{FF2B5EF4-FFF2-40B4-BE49-F238E27FC236}">
              <a16:creationId xmlns:a16="http://schemas.microsoft.com/office/drawing/2014/main" id="{996845CC-2BCC-42F3-8E6E-A4DAE781D759}"/>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7" name="正方形/長方形 506">
          <a:extLst>
            <a:ext uri="{FF2B5EF4-FFF2-40B4-BE49-F238E27FC236}">
              <a16:creationId xmlns:a16="http://schemas.microsoft.com/office/drawing/2014/main" id="{DD850943-AE5E-4E53-BB75-6A87A060449A}"/>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1BB9BE8D-893D-4AC9-B299-0232166EE92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B03A1892-15C7-4FE5-82AD-24F8CE0D17F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FFBCFD5C-C089-4688-9616-4274474D760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id="{713DFD95-66F2-4D55-AC23-E7E9730DE74D}"/>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id="{A00CB689-BAF6-441E-91DC-6F906C0DFC8F}"/>
            </a:ext>
          </a:extLst>
        </xdr:cNvPr>
        <xdr:cNvSpPr txBox="1"/>
      </xdr:nvSpPr>
      <xdr:spPr>
        <a:xfrm>
          <a:off x="16248514" y="66364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id="{E86637FB-2940-49AD-9B84-758560B9BA4F}"/>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14" name="テキスト ボックス 513">
          <a:extLst>
            <a:ext uri="{FF2B5EF4-FFF2-40B4-BE49-F238E27FC236}">
              <a16:creationId xmlns:a16="http://schemas.microsoft.com/office/drawing/2014/main" id="{1EA1684F-07D0-4DCF-883F-66B0E7F86968}"/>
            </a:ext>
          </a:extLst>
        </xdr:cNvPr>
        <xdr:cNvSpPr txBox="1"/>
      </xdr:nvSpPr>
      <xdr:spPr>
        <a:xfrm>
          <a:off x="15985051" y="6198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id="{DADDD74F-9CCB-45D0-9920-96594611D456}"/>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16" name="テキスト ボックス 515">
          <a:extLst>
            <a:ext uri="{FF2B5EF4-FFF2-40B4-BE49-F238E27FC236}">
              <a16:creationId xmlns:a16="http://schemas.microsoft.com/office/drawing/2014/main" id="{825A86E4-0481-4024-AC6B-75B909A341CC}"/>
            </a:ext>
          </a:extLst>
        </xdr:cNvPr>
        <xdr:cNvSpPr txBox="1"/>
      </xdr:nvSpPr>
      <xdr:spPr>
        <a:xfrm>
          <a:off x="15985051" y="576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id="{450BBC25-B242-49BA-B02C-E66B54F5410E}"/>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18" name="テキスト ボックス 517">
          <a:extLst>
            <a:ext uri="{FF2B5EF4-FFF2-40B4-BE49-F238E27FC236}">
              <a16:creationId xmlns:a16="http://schemas.microsoft.com/office/drawing/2014/main" id="{69E86987-AD54-48F9-89E0-7EA4AED1F0E5}"/>
            </a:ext>
          </a:extLst>
        </xdr:cNvPr>
        <xdr:cNvSpPr txBox="1"/>
      </xdr:nvSpPr>
      <xdr:spPr>
        <a:xfrm>
          <a:off x="15985051" y="5341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DA2B23F9-68B0-44CA-8F7B-2CFCD93977C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20" name="テキスト ボックス 519">
          <a:extLst>
            <a:ext uri="{FF2B5EF4-FFF2-40B4-BE49-F238E27FC236}">
              <a16:creationId xmlns:a16="http://schemas.microsoft.com/office/drawing/2014/main" id="{B7E5500D-E8D6-4AF3-B38D-C32D671385AA}"/>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空港】&#10;一人当たり有形固定資産（償却資産）額グラフ枠">
          <a:extLst>
            <a:ext uri="{FF2B5EF4-FFF2-40B4-BE49-F238E27FC236}">
              <a16:creationId xmlns:a16="http://schemas.microsoft.com/office/drawing/2014/main" id="{14398424-9A30-4477-9D8A-A2680A968B1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522" name="直線コネクタ 521">
          <a:extLst>
            <a:ext uri="{FF2B5EF4-FFF2-40B4-BE49-F238E27FC236}">
              <a16:creationId xmlns:a16="http://schemas.microsoft.com/office/drawing/2014/main" id="{426B0A40-B367-4E47-9BE2-FC92073CE48A}"/>
            </a:ext>
          </a:extLst>
        </xdr:cNvPr>
        <xdr:cNvCxnSpPr/>
      </xdr:nvCxnSpPr>
      <xdr:spPr>
        <a:xfrm flipV="1">
          <a:off x="19952970" y="5677027"/>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523" name="【空港】&#10;一人当たり有形固定資産（償却資産）額最小値テキスト">
          <a:extLst>
            <a:ext uri="{FF2B5EF4-FFF2-40B4-BE49-F238E27FC236}">
              <a16:creationId xmlns:a16="http://schemas.microsoft.com/office/drawing/2014/main" id="{2E3736A6-5728-4B38-9935-16BF5F8851CD}"/>
            </a:ext>
          </a:extLst>
        </xdr:cNvPr>
        <xdr:cNvSpPr txBox="1"/>
      </xdr:nvSpPr>
      <xdr:spPr>
        <a:xfrm>
          <a:off x="20002500" y="676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524" name="直線コネクタ 523">
          <a:extLst>
            <a:ext uri="{FF2B5EF4-FFF2-40B4-BE49-F238E27FC236}">
              <a16:creationId xmlns:a16="http://schemas.microsoft.com/office/drawing/2014/main" id="{FFBD8FD5-33F5-49B5-BFD6-5770D98F525B}"/>
            </a:ext>
          </a:extLst>
        </xdr:cNvPr>
        <xdr:cNvCxnSpPr/>
      </xdr:nvCxnSpPr>
      <xdr:spPr>
        <a:xfrm>
          <a:off x="19878675" y="67546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25" name="【空港】&#10;一人当たり有形固定資産（償却資産）額最大値テキスト">
          <a:extLst>
            <a:ext uri="{FF2B5EF4-FFF2-40B4-BE49-F238E27FC236}">
              <a16:creationId xmlns:a16="http://schemas.microsoft.com/office/drawing/2014/main" id="{8055C4D3-D979-44EE-87DF-49E9BCDCE1D9}"/>
            </a:ext>
          </a:extLst>
        </xdr:cNvPr>
        <xdr:cNvSpPr txBox="1"/>
      </xdr:nvSpPr>
      <xdr:spPr>
        <a:xfrm>
          <a:off x="20002500"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26" name="直線コネクタ 525">
          <a:extLst>
            <a:ext uri="{FF2B5EF4-FFF2-40B4-BE49-F238E27FC236}">
              <a16:creationId xmlns:a16="http://schemas.microsoft.com/office/drawing/2014/main" id="{B89F4F61-5AFF-404F-A47E-2B24BB9B5B62}"/>
            </a:ext>
          </a:extLst>
        </xdr:cNvPr>
        <xdr:cNvCxnSpPr/>
      </xdr:nvCxnSpPr>
      <xdr:spPr>
        <a:xfrm>
          <a:off x="19878675" y="56770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78488</xdr:rowOff>
    </xdr:from>
    <xdr:ext cx="534377" cy="259045"/>
    <xdr:sp macro="" textlink="">
      <xdr:nvSpPr>
        <xdr:cNvPr id="527" name="【空港】&#10;一人当たり有形固定資産（償却資産）額平均値テキスト">
          <a:extLst>
            <a:ext uri="{FF2B5EF4-FFF2-40B4-BE49-F238E27FC236}">
              <a16:creationId xmlns:a16="http://schemas.microsoft.com/office/drawing/2014/main" id="{0E811E48-6D0D-40E6-AE7F-7987AD082452}"/>
            </a:ext>
          </a:extLst>
        </xdr:cNvPr>
        <xdr:cNvSpPr txBox="1"/>
      </xdr:nvSpPr>
      <xdr:spPr>
        <a:xfrm>
          <a:off x="20002500" y="623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28" name="フローチャート: 判断 527">
          <a:extLst>
            <a:ext uri="{FF2B5EF4-FFF2-40B4-BE49-F238E27FC236}">
              <a16:creationId xmlns:a16="http://schemas.microsoft.com/office/drawing/2014/main" id="{1FCB9442-F8DF-4FC8-AEAD-6CB7588054F5}"/>
            </a:ext>
          </a:extLst>
        </xdr:cNvPr>
        <xdr:cNvSpPr/>
      </xdr:nvSpPr>
      <xdr:spPr>
        <a:xfrm>
          <a:off x="19897725" y="62563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29" name="フローチャート: 判断 528">
          <a:extLst>
            <a:ext uri="{FF2B5EF4-FFF2-40B4-BE49-F238E27FC236}">
              <a16:creationId xmlns:a16="http://schemas.microsoft.com/office/drawing/2014/main" id="{1C79F6FC-4780-4A52-8574-4CFC263C8CBA}"/>
            </a:ext>
          </a:extLst>
        </xdr:cNvPr>
        <xdr:cNvSpPr/>
      </xdr:nvSpPr>
      <xdr:spPr>
        <a:xfrm>
          <a:off x="19154775" y="62895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30" name="フローチャート: 判断 529">
          <a:extLst>
            <a:ext uri="{FF2B5EF4-FFF2-40B4-BE49-F238E27FC236}">
              <a16:creationId xmlns:a16="http://schemas.microsoft.com/office/drawing/2014/main" id="{8819307B-B8C5-4A84-B39B-A85A89DA7368}"/>
            </a:ext>
          </a:extLst>
        </xdr:cNvPr>
        <xdr:cNvSpPr/>
      </xdr:nvSpPr>
      <xdr:spPr>
        <a:xfrm>
          <a:off x="18345150" y="62984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31" name="フローチャート: 判断 530">
          <a:extLst>
            <a:ext uri="{FF2B5EF4-FFF2-40B4-BE49-F238E27FC236}">
              <a16:creationId xmlns:a16="http://schemas.microsoft.com/office/drawing/2014/main" id="{6B6F87FF-43BF-4B9A-A24C-DE081C3D8C68}"/>
            </a:ext>
          </a:extLst>
        </xdr:cNvPr>
        <xdr:cNvSpPr/>
      </xdr:nvSpPr>
      <xdr:spPr>
        <a:xfrm>
          <a:off x="17554575" y="6324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22B1B41F-2771-4149-8A78-B404802D2E8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172ABDD9-1D0E-4D0B-9322-789DCB419B8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DCFFAAF-18DB-4924-B720-6AB15404DA9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3713538-D324-4BA7-9CE8-F7C39FB5C32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4258988-48F7-49BD-9BAD-FDFC87D43DA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89728</xdr:rowOff>
    </xdr:from>
    <xdr:to>
      <xdr:col>116</xdr:col>
      <xdr:colOff>114300</xdr:colOff>
      <xdr:row>36</xdr:row>
      <xdr:rowOff>19878</xdr:rowOff>
    </xdr:to>
    <xdr:sp macro="" textlink="">
      <xdr:nvSpPr>
        <xdr:cNvPr id="537" name="楕円 536">
          <a:extLst>
            <a:ext uri="{FF2B5EF4-FFF2-40B4-BE49-F238E27FC236}">
              <a16:creationId xmlns:a16="http://schemas.microsoft.com/office/drawing/2014/main" id="{5290FD28-CDEC-4484-B766-2267F6F3396A}"/>
            </a:ext>
          </a:extLst>
        </xdr:cNvPr>
        <xdr:cNvSpPr/>
      </xdr:nvSpPr>
      <xdr:spPr>
        <a:xfrm>
          <a:off x="19897725" y="57539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112605</xdr:rowOff>
    </xdr:from>
    <xdr:ext cx="534377" cy="259045"/>
    <xdr:sp macro="" textlink="">
      <xdr:nvSpPr>
        <xdr:cNvPr id="538" name="【空港】&#10;一人当たり有形固定資産（償却資産）額該当値テキスト">
          <a:extLst>
            <a:ext uri="{FF2B5EF4-FFF2-40B4-BE49-F238E27FC236}">
              <a16:creationId xmlns:a16="http://schemas.microsoft.com/office/drawing/2014/main" id="{D34754A3-3AEB-43A6-A8A5-6C8FC3953ADC}"/>
            </a:ext>
          </a:extLst>
        </xdr:cNvPr>
        <xdr:cNvSpPr txBox="1"/>
      </xdr:nvSpPr>
      <xdr:spPr>
        <a:xfrm>
          <a:off x="20002500" y="56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106416</xdr:rowOff>
    </xdr:from>
    <xdr:to>
      <xdr:col>112</xdr:col>
      <xdr:colOff>38100</xdr:colOff>
      <xdr:row>36</xdr:row>
      <xdr:rowOff>36566</xdr:rowOff>
    </xdr:to>
    <xdr:sp macro="" textlink="">
      <xdr:nvSpPr>
        <xdr:cNvPr id="539" name="楕円 538">
          <a:extLst>
            <a:ext uri="{FF2B5EF4-FFF2-40B4-BE49-F238E27FC236}">
              <a16:creationId xmlns:a16="http://schemas.microsoft.com/office/drawing/2014/main" id="{33E01D28-C673-493D-A8D8-30E52AC006D7}"/>
            </a:ext>
          </a:extLst>
        </xdr:cNvPr>
        <xdr:cNvSpPr/>
      </xdr:nvSpPr>
      <xdr:spPr>
        <a:xfrm>
          <a:off x="19154775" y="57706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140528</xdr:rowOff>
    </xdr:from>
    <xdr:to>
      <xdr:col>116</xdr:col>
      <xdr:colOff>63500</xdr:colOff>
      <xdr:row>35</xdr:row>
      <xdr:rowOff>157216</xdr:rowOff>
    </xdr:to>
    <xdr:cxnSp macro="">
      <xdr:nvCxnSpPr>
        <xdr:cNvPr id="540" name="直線コネクタ 539">
          <a:extLst>
            <a:ext uri="{FF2B5EF4-FFF2-40B4-BE49-F238E27FC236}">
              <a16:creationId xmlns:a16="http://schemas.microsoft.com/office/drawing/2014/main" id="{960375E3-EE5C-4353-9D9E-F044A470820E}"/>
            </a:ext>
          </a:extLst>
        </xdr:cNvPr>
        <xdr:cNvCxnSpPr/>
      </xdr:nvCxnSpPr>
      <xdr:spPr>
        <a:xfrm flipV="1">
          <a:off x="19202400" y="5811078"/>
          <a:ext cx="752475"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133893</xdr:rowOff>
    </xdr:from>
    <xdr:to>
      <xdr:col>107</xdr:col>
      <xdr:colOff>101600</xdr:colOff>
      <xdr:row>36</xdr:row>
      <xdr:rowOff>64043</xdr:rowOff>
    </xdr:to>
    <xdr:sp macro="" textlink="">
      <xdr:nvSpPr>
        <xdr:cNvPr id="541" name="楕円 540">
          <a:extLst>
            <a:ext uri="{FF2B5EF4-FFF2-40B4-BE49-F238E27FC236}">
              <a16:creationId xmlns:a16="http://schemas.microsoft.com/office/drawing/2014/main" id="{11045B2E-29BA-414F-AC87-E078F8EAE7EE}"/>
            </a:ext>
          </a:extLst>
        </xdr:cNvPr>
        <xdr:cNvSpPr/>
      </xdr:nvSpPr>
      <xdr:spPr>
        <a:xfrm>
          <a:off x="18345150" y="58012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157216</xdr:rowOff>
    </xdr:from>
    <xdr:to>
      <xdr:col>111</xdr:col>
      <xdr:colOff>177800</xdr:colOff>
      <xdr:row>36</xdr:row>
      <xdr:rowOff>13243</xdr:rowOff>
    </xdr:to>
    <xdr:cxnSp macro="">
      <xdr:nvCxnSpPr>
        <xdr:cNvPr id="542" name="直線コネクタ 541">
          <a:extLst>
            <a:ext uri="{FF2B5EF4-FFF2-40B4-BE49-F238E27FC236}">
              <a16:creationId xmlns:a16="http://schemas.microsoft.com/office/drawing/2014/main" id="{7712C13E-25BA-4172-9B5D-403A4224633C}"/>
            </a:ext>
          </a:extLst>
        </xdr:cNvPr>
        <xdr:cNvCxnSpPr/>
      </xdr:nvCxnSpPr>
      <xdr:spPr>
        <a:xfrm flipV="1">
          <a:off x="18392775" y="5827766"/>
          <a:ext cx="809625"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158171</xdr:rowOff>
    </xdr:from>
    <xdr:to>
      <xdr:col>102</xdr:col>
      <xdr:colOff>165100</xdr:colOff>
      <xdr:row>36</xdr:row>
      <xdr:rowOff>88321</xdr:rowOff>
    </xdr:to>
    <xdr:sp macro="" textlink="">
      <xdr:nvSpPr>
        <xdr:cNvPr id="543" name="楕円 542">
          <a:extLst>
            <a:ext uri="{FF2B5EF4-FFF2-40B4-BE49-F238E27FC236}">
              <a16:creationId xmlns:a16="http://schemas.microsoft.com/office/drawing/2014/main" id="{F50A513C-E2BB-4345-BC96-D5653D887E6D}"/>
            </a:ext>
          </a:extLst>
        </xdr:cNvPr>
        <xdr:cNvSpPr/>
      </xdr:nvSpPr>
      <xdr:spPr>
        <a:xfrm>
          <a:off x="17554575" y="58287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13243</xdr:rowOff>
    </xdr:from>
    <xdr:to>
      <xdr:col>107</xdr:col>
      <xdr:colOff>50800</xdr:colOff>
      <xdr:row>36</xdr:row>
      <xdr:rowOff>37521</xdr:rowOff>
    </xdr:to>
    <xdr:cxnSp macro="">
      <xdr:nvCxnSpPr>
        <xdr:cNvPr id="544" name="直線コネクタ 543">
          <a:extLst>
            <a:ext uri="{FF2B5EF4-FFF2-40B4-BE49-F238E27FC236}">
              <a16:creationId xmlns:a16="http://schemas.microsoft.com/office/drawing/2014/main" id="{FC85BD88-9F4C-48EE-9382-C238651A7301}"/>
            </a:ext>
          </a:extLst>
        </xdr:cNvPr>
        <xdr:cNvCxnSpPr/>
      </xdr:nvCxnSpPr>
      <xdr:spPr>
        <a:xfrm flipV="1">
          <a:off x="17602200" y="5839368"/>
          <a:ext cx="790575"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57639</xdr:rowOff>
    </xdr:from>
    <xdr:ext cx="534377" cy="259045"/>
    <xdr:sp macro="" textlink="">
      <xdr:nvSpPr>
        <xdr:cNvPr id="545" name="n_1aveValue【空港】&#10;一人当たり有形固定資産（償却資産）額">
          <a:extLst>
            <a:ext uri="{FF2B5EF4-FFF2-40B4-BE49-F238E27FC236}">
              <a16:creationId xmlns:a16="http://schemas.microsoft.com/office/drawing/2014/main" id="{5A9925C4-D5F5-4ABE-BA43-FE91A37BDFA4}"/>
            </a:ext>
          </a:extLst>
        </xdr:cNvPr>
        <xdr:cNvSpPr txBox="1"/>
      </xdr:nvSpPr>
      <xdr:spPr>
        <a:xfrm>
          <a:off x="18944736" y="63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69710</xdr:rowOff>
    </xdr:from>
    <xdr:ext cx="469744" cy="259045"/>
    <xdr:sp macro="" textlink="">
      <xdr:nvSpPr>
        <xdr:cNvPr id="546" name="n_2aveValue【空港】&#10;一人当たり有形固定資産（償却資産）額">
          <a:extLst>
            <a:ext uri="{FF2B5EF4-FFF2-40B4-BE49-F238E27FC236}">
              <a16:creationId xmlns:a16="http://schemas.microsoft.com/office/drawing/2014/main" id="{D4057519-86BE-4024-8381-D707C6CB4BF8}"/>
            </a:ext>
          </a:extLst>
        </xdr:cNvPr>
        <xdr:cNvSpPr txBox="1"/>
      </xdr:nvSpPr>
      <xdr:spPr>
        <a:xfrm>
          <a:off x="18183303" y="638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99382</xdr:rowOff>
    </xdr:from>
    <xdr:ext cx="469744" cy="259045"/>
    <xdr:sp macro="" textlink="">
      <xdr:nvSpPr>
        <xdr:cNvPr id="547" name="n_3aveValue【空港】&#10;一人当たり有形固定資産（償却資産）額">
          <a:extLst>
            <a:ext uri="{FF2B5EF4-FFF2-40B4-BE49-F238E27FC236}">
              <a16:creationId xmlns:a16="http://schemas.microsoft.com/office/drawing/2014/main" id="{50B94C59-C760-45F3-AA2A-77029688B238}"/>
            </a:ext>
          </a:extLst>
        </xdr:cNvPr>
        <xdr:cNvSpPr txBox="1"/>
      </xdr:nvSpPr>
      <xdr:spPr>
        <a:xfrm>
          <a:off x="17383203" y="64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53093</xdr:rowOff>
    </xdr:from>
    <xdr:ext cx="534377" cy="259045"/>
    <xdr:sp macro="" textlink="">
      <xdr:nvSpPr>
        <xdr:cNvPr id="548" name="n_1mainValue【空港】&#10;一人当たり有形固定資産（償却資産）額">
          <a:extLst>
            <a:ext uri="{FF2B5EF4-FFF2-40B4-BE49-F238E27FC236}">
              <a16:creationId xmlns:a16="http://schemas.microsoft.com/office/drawing/2014/main" id="{E4128673-D914-4E88-AE4D-C926D7D237D7}"/>
            </a:ext>
          </a:extLst>
        </xdr:cNvPr>
        <xdr:cNvSpPr txBox="1"/>
      </xdr:nvSpPr>
      <xdr:spPr>
        <a:xfrm>
          <a:off x="18944736" y="55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80570</xdr:rowOff>
    </xdr:from>
    <xdr:ext cx="534377" cy="259045"/>
    <xdr:sp macro="" textlink="">
      <xdr:nvSpPr>
        <xdr:cNvPr id="549" name="n_2mainValue【空港】&#10;一人当たり有形固定資産（償却資産）額">
          <a:extLst>
            <a:ext uri="{FF2B5EF4-FFF2-40B4-BE49-F238E27FC236}">
              <a16:creationId xmlns:a16="http://schemas.microsoft.com/office/drawing/2014/main" id="{CFB545D2-959D-4D14-ADBD-2825768EC8D2}"/>
            </a:ext>
          </a:extLst>
        </xdr:cNvPr>
        <xdr:cNvSpPr txBox="1"/>
      </xdr:nvSpPr>
      <xdr:spPr>
        <a:xfrm>
          <a:off x="18163686" y="55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104848</xdr:rowOff>
    </xdr:from>
    <xdr:ext cx="534377" cy="259045"/>
    <xdr:sp macro="" textlink="">
      <xdr:nvSpPr>
        <xdr:cNvPr id="550" name="n_3mainValue【空港】&#10;一人当たり有形固定資産（償却資産）額">
          <a:extLst>
            <a:ext uri="{FF2B5EF4-FFF2-40B4-BE49-F238E27FC236}">
              <a16:creationId xmlns:a16="http://schemas.microsoft.com/office/drawing/2014/main" id="{289825BC-F09E-4C32-A901-796DA64DBB63}"/>
            </a:ext>
          </a:extLst>
        </xdr:cNvPr>
        <xdr:cNvSpPr txBox="1"/>
      </xdr:nvSpPr>
      <xdr:spPr>
        <a:xfrm>
          <a:off x="17354061" y="56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a:extLst>
            <a:ext uri="{FF2B5EF4-FFF2-40B4-BE49-F238E27FC236}">
              <a16:creationId xmlns:a16="http://schemas.microsoft.com/office/drawing/2014/main" id="{45482F32-8237-47AB-9338-5810BBF3BA4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52" name="正方形/長方形 551">
          <a:extLst>
            <a:ext uri="{FF2B5EF4-FFF2-40B4-BE49-F238E27FC236}">
              <a16:creationId xmlns:a16="http://schemas.microsoft.com/office/drawing/2014/main" id="{73E44AC9-5B88-4C4E-8835-668E3BE05C87}"/>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53" name="正方形/長方形 552">
          <a:extLst>
            <a:ext uri="{FF2B5EF4-FFF2-40B4-BE49-F238E27FC236}">
              <a16:creationId xmlns:a16="http://schemas.microsoft.com/office/drawing/2014/main" id="{09D07B7A-7D1A-41BD-A292-DAAFCA4C19A8}"/>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54" name="正方形/長方形 553">
          <a:extLst>
            <a:ext uri="{FF2B5EF4-FFF2-40B4-BE49-F238E27FC236}">
              <a16:creationId xmlns:a16="http://schemas.microsoft.com/office/drawing/2014/main" id="{DC958613-EDEE-48A4-94E2-31B0B0400C5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55" name="正方形/長方形 554">
          <a:extLst>
            <a:ext uri="{FF2B5EF4-FFF2-40B4-BE49-F238E27FC236}">
              <a16:creationId xmlns:a16="http://schemas.microsoft.com/office/drawing/2014/main" id="{156A3EF7-F00A-44CE-A33F-211382E621B2}"/>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3D725FCE-73B7-4C2B-86ED-9C22D993ED9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6D33A335-7FEC-4AAB-9E12-26BD2581DA3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96D67783-FB77-47B6-BA1A-8A245C1C7BE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a16="http://schemas.microsoft.com/office/drawing/2014/main" id="{79CC3B42-0ACD-4AEB-B03F-1C35BEB6868F}"/>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a:extLst>
            <a:ext uri="{FF2B5EF4-FFF2-40B4-BE49-F238E27FC236}">
              <a16:creationId xmlns:a16="http://schemas.microsoft.com/office/drawing/2014/main" id="{3DF1415C-3A70-4547-B642-39D530DB6DEE}"/>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a:extLst>
            <a:ext uri="{FF2B5EF4-FFF2-40B4-BE49-F238E27FC236}">
              <a16:creationId xmlns:a16="http://schemas.microsoft.com/office/drawing/2014/main" id="{406E5AA5-B9D8-4956-BFC0-6C187931DE16}"/>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a:extLst>
            <a:ext uri="{FF2B5EF4-FFF2-40B4-BE49-F238E27FC236}">
              <a16:creationId xmlns:a16="http://schemas.microsoft.com/office/drawing/2014/main" id="{0A4EB69C-972C-48F7-B89A-05F16423F2D2}"/>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a:extLst>
            <a:ext uri="{FF2B5EF4-FFF2-40B4-BE49-F238E27FC236}">
              <a16:creationId xmlns:a16="http://schemas.microsoft.com/office/drawing/2014/main" id="{43DDC23D-193A-4AE3-A24C-EE5CB96D87A6}"/>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a:extLst>
            <a:ext uri="{FF2B5EF4-FFF2-40B4-BE49-F238E27FC236}">
              <a16:creationId xmlns:a16="http://schemas.microsoft.com/office/drawing/2014/main" id="{A722AA59-7DE7-4AC0-9BFE-CB0494F30AB1}"/>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a:extLst>
            <a:ext uri="{FF2B5EF4-FFF2-40B4-BE49-F238E27FC236}">
              <a16:creationId xmlns:a16="http://schemas.microsoft.com/office/drawing/2014/main" id="{68576C91-15A1-4DBC-AA31-2B24D537A9EC}"/>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a:extLst>
            <a:ext uri="{FF2B5EF4-FFF2-40B4-BE49-F238E27FC236}">
              <a16:creationId xmlns:a16="http://schemas.microsoft.com/office/drawing/2014/main" id="{7541E008-C80A-4E37-A821-A4D7BF98AA35}"/>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a:extLst>
            <a:ext uri="{FF2B5EF4-FFF2-40B4-BE49-F238E27FC236}">
              <a16:creationId xmlns:a16="http://schemas.microsoft.com/office/drawing/2014/main" id="{44C8D3FF-623D-4841-8478-6859E8F41D9A}"/>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a:extLst>
            <a:ext uri="{FF2B5EF4-FFF2-40B4-BE49-F238E27FC236}">
              <a16:creationId xmlns:a16="http://schemas.microsoft.com/office/drawing/2014/main" id="{9FC5E8A1-4A45-4E96-B175-0DAB98DC40D6}"/>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9" name="テキスト ボックス 568">
          <a:extLst>
            <a:ext uri="{FF2B5EF4-FFF2-40B4-BE49-F238E27FC236}">
              <a16:creationId xmlns:a16="http://schemas.microsoft.com/office/drawing/2014/main" id="{C8BDE923-1697-4942-B7A1-CEB0AAE1C723}"/>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8017AB86-4E20-412C-B4F6-8F816D9A75B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a:extLst>
            <a:ext uri="{FF2B5EF4-FFF2-40B4-BE49-F238E27FC236}">
              <a16:creationId xmlns:a16="http://schemas.microsoft.com/office/drawing/2014/main" id="{3CA44C06-5C8F-410C-82C6-1BC5692CF27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a:extLst>
            <a:ext uri="{FF2B5EF4-FFF2-40B4-BE49-F238E27FC236}">
              <a16:creationId xmlns:a16="http://schemas.microsoft.com/office/drawing/2014/main" id="{E972F556-290A-4919-B7B8-FD02442588E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73" name="直線コネクタ 572">
          <a:extLst>
            <a:ext uri="{FF2B5EF4-FFF2-40B4-BE49-F238E27FC236}">
              <a16:creationId xmlns:a16="http://schemas.microsoft.com/office/drawing/2014/main" id="{F979E7DB-0BCB-45B4-9450-6C167384AA54}"/>
            </a:ext>
          </a:extLst>
        </xdr:cNvPr>
        <xdr:cNvCxnSpPr/>
      </xdr:nvCxnSpPr>
      <xdr:spPr>
        <a:xfrm flipV="1">
          <a:off x="14695170" y="9152255"/>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74" name="【学校施設】&#10;有形固定資産減価償却率最小値テキスト">
          <a:extLst>
            <a:ext uri="{FF2B5EF4-FFF2-40B4-BE49-F238E27FC236}">
              <a16:creationId xmlns:a16="http://schemas.microsoft.com/office/drawing/2014/main" id="{83A19BE0-8399-4F12-92AC-F4A868164C8E}"/>
            </a:ext>
          </a:extLst>
        </xdr:cNvPr>
        <xdr:cNvSpPr txBox="1"/>
      </xdr:nvSpPr>
      <xdr:spPr>
        <a:xfrm>
          <a:off x="1474470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75" name="直線コネクタ 574">
          <a:extLst>
            <a:ext uri="{FF2B5EF4-FFF2-40B4-BE49-F238E27FC236}">
              <a16:creationId xmlns:a16="http://schemas.microsoft.com/office/drawing/2014/main" id="{00E50C76-CDF6-4462-A3DA-7CDB6245C293}"/>
            </a:ext>
          </a:extLst>
        </xdr:cNvPr>
        <xdr:cNvCxnSpPr/>
      </xdr:nvCxnSpPr>
      <xdr:spPr>
        <a:xfrm>
          <a:off x="14611350" y="1048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76" name="【学校施設】&#10;有形固定資産減価償却率最大値テキスト">
          <a:extLst>
            <a:ext uri="{FF2B5EF4-FFF2-40B4-BE49-F238E27FC236}">
              <a16:creationId xmlns:a16="http://schemas.microsoft.com/office/drawing/2014/main" id="{10F25FEF-2535-4524-9D30-CEDE2DA17E18}"/>
            </a:ext>
          </a:extLst>
        </xdr:cNvPr>
        <xdr:cNvSpPr txBox="1"/>
      </xdr:nvSpPr>
      <xdr:spPr>
        <a:xfrm>
          <a:off x="14744700" y="893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77" name="直線コネクタ 576">
          <a:extLst>
            <a:ext uri="{FF2B5EF4-FFF2-40B4-BE49-F238E27FC236}">
              <a16:creationId xmlns:a16="http://schemas.microsoft.com/office/drawing/2014/main" id="{7C3F5225-F61A-4ED6-A6A0-0DFDDB64ED05}"/>
            </a:ext>
          </a:extLst>
        </xdr:cNvPr>
        <xdr:cNvCxnSpPr/>
      </xdr:nvCxnSpPr>
      <xdr:spPr>
        <a:xfrm>
          <a:off x="14611350" y="9152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156227</xdr:rowOff>
    </xdr:from>
    <xdr:ext cx="405111" cy="259045"/>
    <xdr:sp macro="" textlink="">
      <xdr:nvSpPr>
        <xdr:cNvPr id="578" name="【学校施設】&#10;有形固定資産減価償却率平均値テキスト">
          <a:extLst>
            <a:ext uri="{FF2B5EF4-FFF2-40B4-BE49-F238E27FC236}">
              <a16:creationId xmlns:a16="http://schemas.microsoft.com/office/drawing/2014/main" id="{65A9E99A-3D31-48A2-B378-FFCD2CCBA025}"/>
            </a:ext>
          </a:extLst>
        </xdr:cNvPr>
        <xdr:cNvSpPr txBox="1"/>
      </xdr:nvSpPr>
      <xdr:spPr>
        <a:xfrm>
          <a:off x="14744700" y="971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79" name="フローチャート: 判断 578">
          <a:extLst>
            <a:ext uri="{FF2B5EF4-FFF2-40B4-BE49-F238E27FC236}">
              <a16:creationId xmlns:a16="http://schemas.microsoft.com/office/drawing/2014/main" id="{734D2067-640C-4102-8115-B99D9E26ACC5}"/>
            </a:ext>
          </a:extLst>
        </xdr:cNvPr>
        <xdr:cNvSpPr/>
      </xdr:nvSpPr>
      <xdr:spPr>
        <a:xfrm>
          <a:off x="14649450" y="9725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80" name="フローチャート: 判断 579">
          <a:extLst>
            <a:ext uri="{FF2B5EF4-FFF2-40B4-BE49-F238E27FC236}">
              <a16:creationId xmlns:a16="http://schemas.microsoft.com/office/drawing/2014/main" id="{337E302D-43CE-45F5-BA33-8BA6E016FDDD}"/>
            </a:ext>
          </a:extLst>
        </xdr:cNvPr>
        <xdr:cNvSpPr/>
      </xdr:nvSpPr>
      <xdr:spPr>
        <a:xfrm>
          <a:off x="138874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81" name="フローチャート: 判断 580">
          <a:extLst>
            <a:ext uri="{FF2B5EF4-FFF2-40B4-BE49-F238E27FC236}">
              <a16:creationId xmlns:a16="http://schemas.microsoft.com/office/drawing/2014/main" id="{A1445BE4-CEF0-4B62-9C70-328031CCCBC3}"/>
            </a:ext>
          </a:extLst>
        </xdr:cNvPr>
        <xdr:cNvSpPr/>
      </xdr:nvSpPr>
      <xdr:spPr>
        <a:xfrm>
          <a:off x="13096875" y="96024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82" name="フローチャート: 判断 581">
          <a:extLst>
            <a:ext uri="{FF2B5EF4-FFF2-40B4-BE49-F238E27FC236}">
              <a16:creationId xmlns:a16="http://schemas.microsoft.com/office/drawing/2014/main" id="{15F05575-D3D1-4D1A-88AE-CCEE12EC87F0}"/>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83" name="フローチャート: 判断 582">
          <a:extLst>
            <a:ext uri="{FF2B5EF4-FFF2-40B4-BE49-F238E27FC236}">
              <a16:creationId xmlns:a16="http://schemas.microsoft.com/office/drawing/2014/main" id="{544B495A-BEB5-4D33-A867-3A5F096C229D}"/>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EF82DE29-63AD-4F8E-91C3-0435F64C0AAF}"/>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BC5E877-007B-4AF3-AB48-3946A6B6E32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DE033289-D2F4-4E73-9FB0-F7FC553D0BE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FEC5D2D3-E354-41CE-9630-36A9BC60C49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2BA6AE83-DBE9-4328-A410-D640AEFADAB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89" name="楕円 588">
          <a:extLst>
            <a:ext uri="{FF2B5EF4-FFF2-40B4-BE49-F238E27FC236}">
              <a16:creationId xmlns:a16="http://schemas.microsoft.com/office/drawing/2014/main" id="{B6A9D1B0-CE3C-4CFD-9899-C4EA9DC9E762}"/>
            </a:ext>
          </a:extLst>
        </xdr:cNvPr>
        <xdr:cNvSpPr/>
      </xdr:nvSpPr>
      <xdr:spPr>
        <a:xfrm>
          <a:off x="14649450" y="9203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50817</xdr:rowOff>
    </xdr:from>
    <xdr:ext cx="405111" cy="259045"/>
    <xdr:sp macro="" textlink="">
      <xdr:nvSpPr>
        <xdr:cNvPr id="590" name="【学校施設】&#10;有形固定資産減価償却率該当値テキスト">
          <a:extLst>
            <a:ext uri="{FF2B5EF4-FFF2-40B4-BE49-F238E27FC236}">
              <a16:creationId xmlns:a16="http://schemas.microsoft.com/office/drawing/2014/main" id="{00B37395-1BC8-4504-8926-A622F96AFC59}"/>
            </a:ext>
          </a:extLst>
        </xdr:cNvPr>
        <xdr:cNvSpPr txBox="1"/>
      </xdr:nvSpPr>
      <xdr:spPr>
        <a:xfrm>
          <a:off x="1474470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82550</xdr:rowOff>
    </xdr:from>
    <xdr:to>
      <xdr:col>81</xdr:col>
      <xdr:colOff>101600</xdr:colOff>
      <xdr:row>57</xdr:row>
      <xdr:rowOff>12700</xdr:rowOff>
    </xdr:to>
    <xdr:sp macro="" textlink="">
      <xdr:nvSpPr>
        <xdr:cNvPr id="591" name="楕円 590">
          <a:extLst>
            <a:ext uri="{FF2B5EF4-FFF2-40B4-BE49-F238E27FC236}">
              <a16:creationId xmlns:a16="http://schemas.microsoft.com/office/drawing/2014/main" id="{E0E1BB12-F3CA-4BE3-AF31-838A724F2F53}"/>
            </a:ext>
          </a:extLst>
        </xdr:cNvPr>
        <xdr:cNvSpPr/>
      </xdr:nvSpPr>
      <xdr:spPr>
        <a:xfrm>
          <a:off x="13887450" y="9153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57</xdr:row>
      <xdr:rowOff>15240</xdr:rowOff>
    </xdr:to>
    <xdr:cxnSp macro="">
      <xdr:nvCxnSpPr>
        <xdr:cNvPr id="592" name="直線コネクタ 591">
          <a:extLst>
            <a:ext uri="{FF2B5EF4-FFF2-40B4-BE49-F238E27FC236}">
              <a16:creationId xmlns:a16="http://schemas.microsoft.com/office/drawing/2014/main" id="{7B774F7F-C9D5-4364-B2F1-0483DCD0C140}"/>
            </a:ext>
          </a:extLst>
        </xdr:cNvPr>
        <xdr:cNvCxnSpPr/>
      </xdr:nvCxnSpPr>
      <xdr:spPr>
        <a:xfrm>
          <a:off x="13935075" y="9201150"/>
          <a:ext cx="762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143510</xdr:rowOff>
    </xdr:from>
    <xdr:to>
      <xdr:col>76</xdr:col>
      <xdr:colOff>165100</xdr:colOff>
      <xdr:row>56</xdr:row>
      <xdr:rowOff>73660</xdr:rowOff>
    </xdr:to>
    <xdr:sp macro="" textlink="">
      <xdr:nvSpPr>
        <xdr:cNvPr id="593" name="楕円 592">
          <a:extLst>
            <a:ext uri="{FF2B5EF4-FFF2-40B4-BE49-F238E27FC236}">
              <a16:creationId xmlns:a16="http://schemas.microsoft.com/office/drawing/2014/main" id="{C97BC404-6F05-473E-9C51-5D5907D0F8D1}"/>
            </a:ext>
          </a:extLst>
        </xdr:cNvPr>
        <xdr:cNvSpPr/>
      </xdr:nvSpPr>
      <xdr:spPr>
        <a:xfrm>
          <a:off x="13096875" y="90462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22860</xdr:rowOff>
    </xdr:from>
    <xdr:to>
      <xdr:col>81</xdr:col>
      <xdr:colOff>50800</xdr:colOff>
      <xdr:row>56</xdr:row>
      <xdr:rowOff>133350</xdr:rowOff>
    </xdr:to>
    <xdr:cxnSp macro="">
      <xdr:nvCxnSpPr>
        <xdr:cNvPr id="594" name="直線コネクタ 593">
          <a:extLst>
            <a:ext uri="{FF2B5EF4-FFF2-40B4-BE49-F238E27FC236}">
              <a16:creationId xmlns:a16="http://schemas.microsoft.com/office/drawing/2014/main" id="{D1BE4FAA-D805-47FB-99E9-DD9115C9AD15}"/>
            </a:ext>
          </a:extLst>
        </xdr:cNvPr>
        <xdr:cNvCxnSpPr/>
      </xdr:nvCxnSpPr>
      <xdr:spPr>
        <a:xfrm>
          <a:off x="13144500" y="9093835"/>
          <a:ext cx="790575"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101600</xdr:rowOff>
    </xdr:from>
    <xdr:to>
      <xdr:col>72</xdr:col>
      <xdr:colOff>38100</xdr:colOff>
      <xdr:row>56</xdr:row>
      <xdr:rowOff>31750</xdr:rowOff>
    </xdr:to>
    <xdr:sp macro="" textlink="">
      <xdr:nvSpPr>
        <xdr:cNvPr id="595" name="楕円 594">
          <a:extLst>
            <a:ext uri="{FF2B5EF4-FFF2-40B4-BE49-F238E27FC236}">
              <a16:creationId xmlns:a16="http://schemas.microsoft.com/office/drawing/2014/main" id="{44CE2BED-B188-41B5-9D7B-95C007660CF8}"/>
            </a:ext>
          </a:extLst>
        </xdr:cNvPr>
        <xdr:cNvSpPr/>
      </xdr:nvSpPr>
      <xdr:spPr>
        <a:xfrm>
          <a:off x="12296775" y="9010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152400</xdr:rowOff>
    </xdr:from>
    <xdr:to>
      <xdr:col>76</xdr:col>
      <xdr:colOff>114300</xdr:colOff>
      <xdr:row>56</xdr:row>
      <xdr:rowOff>22860</xdr:rowOff>
    </xdr:to>
    <xdr:cxnSp macro="">
      <xdr:nvCxnSpPr>
        <xdr:cNvPr id="596" name="直線コネクタ 595">
          <a:extLst>
            <a:ext uri="{FF2B5EF4-FFF2-40B4-BE49-F238E27FC236}">
              <a16:creationId xmlns:a16="http://schemas.microsoft.com/office/drawing/2014/main" id="{02F23602-102D-4096-9094-3323AE708BD2}"/>
            </a:ext>
          </a:extLst>
        </xdr:cNvPr>
        <xdr:cNvCxnSpPr/>
      </xdr:nvCxnSpPr>
      <xdr:spPr>
        <a:xfrm>
          <a:off x="12344400" y="9058275"/>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97" name="n_1aveValue【学校施設】&#10;有形固定資産減価償却率">
          <a:extLst>
            <a:ext uri="{FF2B5EF4-FFF2-40B4-BE49-F238E27FC236}">
              <a16:creationId xmlns:a16="http://schemas.microsoft.com/office/drawing/2014/main" id="{F9D31499-2835-443F-B9D6-9AA1B7F59B97}"/>
            </a:ext>
          </a:extLst>
        </xdr:cNvPr>
        <xdr:cNvSpPr txBox="1"/>
      </xdr:nvSpPr>
      <xdr:spPr>
        <a:xfrm>
          <a:off x="13745219" y="980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98" name="n_2aveValue【学校施設】&#10;有形固定資産減価償却率">
          <a:extLst>
            <a:ext uri="{FF2B5EF4-FFF2-40B4-BE49-F238E27FC236}">
              <a16:creationId xmlns:a16="http://schemas.microsoft.com/office/drawing/2014/main" id="{ED3D3235-77DF-45BE-8172-EE1209104D1F}"/>
            </a:ext>
          </a:extLst>
        </xdr:cNvPr>
        <xdr:cNvSpPr txBox="1"/>
      </xdr:nvSpPr>
      <xdr:spPr>
        <a:xfrm>
          <a:off x="12964169"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599" name="n_3aveValue【学校施設】&#10;有形固定資産減価償却率">
          <a:extLst>
            <a:ext uri="{FF2B5EF4-FFF2-40B4-BE49-F238E27FC236}">
              <a16:creationId xmlns:a16="http://schemas.microsoft.com/office/drawing/2014/main" id="{B2FE2D43-C97F-4D9C-924D-D15F28367541}"/>
            </a:ext>
          </a:extLst>
        </xdr:cNvPr>
        <xdr:cNvSpPr txBox="1"/>
      </xdr:nvSpPr>
      <xdr:spPr>
        <a:xfrm>
          <a:off x="12164069"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00" name="n_4aveValue【学校施設】&#10;有形固定資産減価償却率">
          <a:extLst>
            <a:ext uri="{FF2B5EF4-FFF2-40B4-BE49-F238E27FC236}">
              <a16:creationId xmlns:a16="http://schemas.microsoft.com/office/drawing/2014/main" id="{1E2BDB73-1F9C-46A1-8D20-C2FED42ED691}"/>
            </a:ext>
          </a:extLst>
        </xdr:cNvPr>
        <xdr:cNvSpPr txBox="1"/>
      </xdr:nvSpPr>
      <xdr:spPr>
        <a:xfrm>
          <a:off x="11354444"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29227</xdr:rowOff>
    </xdr:from>
    <xdr:ext cx="405111" cy="259045"/>
    <xdr:sp macro="" textlink="">
      <xdr:nvSpPr>
        <xdr:cNvPr id="601" name="n_1mainValue【学校施設】&#10;有形固定資産減価償却率">
          <a:extLst>
            <a:ext uri="{FF2B5EF4-FFF2-40B4-BE49-F238E27FC236}">
              <a16:creationId xmlns:a16="http://schemas.microsoft.com/office/drawing/2014/main" id="{29219E22-0A74-4E55-B1F7-E6A805118673}"/>
            </a:ext>
          </a:extLst>
        </xdr:cNvPr>
        <xdr:cNvSpPr txBox="1"/>
      </xdr:nvSpPr>
      <xdr:spPr>
        <a:xfrm>
          <a:off x="13745219" y="893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90187</xdr:rowOff>
    </xdr:from>
    <xdr:ext cx="405111" cy="259045"/>
    <xdr:sp macro="" textlink="">
      <xdr:nvSpPr>
        <xdr:cNvPr id="602" name="n_2mainValue【学校施設】&#10;有形固定資産減価償却率">
          <a:extLst>
            <a:ext uri="{FF2B5EF4-FFF2-40B4-BE49-F238E27FC236}">
              <a16:creationId xmlns:a16="http://schemas.microsoft.com/office/drawing/2014/main" id="{EB403540-87D0-44FC-8739-F4A6AF65619F}"/>
            </a:ext>
          </a:extLst>
        </xdr:cNvPr>
        <xdr:cNvSpPr txBox="1"/>
      </xdr:nvSpPr>
      <xdr:spPr>
        <a:xfrm>
          <a:off x="12964169" y="883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48277</xdr:rowOff>
    </xdr:from>
    <xdr:ext cx="405111" cy="259045"/>
    <xdr:sp macro="" textlink="">
      <xdr:nvSpPr>
        <xdr:cNvPr id="603" name="n_3mainValue【学校施設】&#10;有形固定資産減価償却率">
          <a:extLst>
            <a:ext uri="{FF2B5EF4-FFF2-40B4-BE49-F238E27FC236}">
              <a16:creationId xmlns:a16="http://schemas.microsoft.com/office/drawing/2014/main" id="{18ECF8C2-2610-411F-BFF2-093A738AD2D3}"/>
            </a:ext>
          </a:extLst>
        </xdr:cNvPr>
        <xdr:cNvSpPr txBox="1"/>
      </xdr:nvSpPr>
      <xdr:spPr>
        <a:xfrm>
          <a:off x="12164069" y="878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350EC102-01C0-4661-85A6-B2025B8DFD6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05" name="正方形/長方形 604">
          <a:extLst>
            <a:ext uri="{FF2B5EF4-FFF2-40B4-BE49-F238E27FC236}">
              <a16:creationId xmlns:a16="http://schemas.microsoft.com/office/drawing/2014/main" id="{C5F29D54-BADC-479F-80ED-8194F11B3F13}"/>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06" name="正方形/長方形 605">
          <a:extLst>
            <a:ext uri="{FF2B5EF4-FFF2-40B4-BE49-F238E27FC236}">
              <a16:creationId xmlns:a16="http://schemas.microsoft.com/office/drawing/2014/main" id="{53BCD31D-27DA-4679-B14C-0460A27D6C67}"/>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07" name="正方形/長方形 606">
          <a:extLst>
            <a:ext uri="{FF2B5EF4-FFF2-40B4-BE49-F238E27FC236}">
              <a16:creationId xmlns:a16="http://schemas.microsoft.com/office/drawing/2014/main" id="{CDD8DB89-841A-4DC8-B7DD-19047512881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08" name="正方形/長方形 607">
          <a:extLst>
            <a:ext uri="{FF2B5EF4-FFF2-40B4-BE49-F238E27FC236}">
              <a16:creationId xmlns:a16="http://schemas.microsoft.com/office/drawing/2014/main" id="{4FA846DB-5227-4CB1-B75E-98F6AD03F26E}"/>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268D1710-0C1C-4F35-9E96-E5DE1BD6441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24EDA7B9-98F6-421F-9CDF-1B9A7D22727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69AE6832-B178-4AE0-87E4-AAC52423D39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F121F5F4-3282-4C63-B4EB-74D120EC2975}"/>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a:extLst>
            <a:ext uri="{FF2B5EF4-FFF2-40B4-BE49-F238E27FC236}">
              <a16:creationId xmlns:a16="http://schemas.microsoft.com/office/drawing/2014/main" id="{0008D2EC-5699-45D1-A13F-0642CBABE6FC}"/>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8AC41EE9-62C0-4A7D-BBCA-3C92070DD3D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a:extLst>
            <a:ext uri="{FF2B5EF4-FFF2-40B4-BE49-F238E27FC236}">
              <a16:creationId xmlns:a16="http://schemas.microsoft.com/office/drawing/2014/main" id="{D9F98549-52BB-47D0-8CD7-334A1B977B5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a:extLst>
            <a:ext uri="{FF2B5EF4-FFF2-40B4-BE49-F238E27FC236}">
              <a16:creationId xmlns:a16="http://schemas.microsoft.com/office/drawing/2014/main" id="{FA9755A0-9681-4004-9717-42C29B467D6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a:extLst>
            <a:ext uri="{FF2B5EF4-FFF2-40B4-BE49-F238E27FC236}">
              <a16:creationId xmlns:a16="http://schemas.microsoft.com/office/drawing/2014/main" id="{49B5770E-2262-4DA3-9A1A-001C03EFDC0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a:extLst>
            <a:ext uri="{FF2B5EF4-FFF2-40B4-BE49-F238E27FC236}">
              <a16:creationId xmlns:a16="http://schemas.microsoft.com/office/drawing/2014/main" id="{E098E4B6-0576-4401-B5E9-DA44BF15C8F1}"/>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a:extLst>
            <a:ext uri="{FF2B5EF4-FFF2-40B4-BE49-F238E27FC236}">
              <a16:creationId xmlns:a16="http://schemas.microsoft.com/office/drawing/2014/main" id="{98F49A97-5C83-4FC6-AAAE-08F42FD7168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a:extLst>
            <a:ext uri="{FF2B5EF4-FFF2-40B4-BE49-F238E27FC236}">
              <a16:creationId xmlns:a16="http://schemas.microsoft.com/office/drawing/2014/main" id="{1A2928F9-9A1F-4B1A-8E0B-91C604CFC05C}"/>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a:extLst>
            <a:ext uri="{FF2B5EF4-FFF2-40B4-BE49-F238E27FC236}">
              <a16:creationId xmlns:a16="http://schemas.microsoft.com/office/drawing/2014/main" id="{2CCAB38F-140F-4564-92BC-EF9407455C7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a:extLst>
            <a:ext uri="{FF2B5EF4-FFF2-40B4-BE49-F238E27FC236}">
              <a16:creationId xmlns:a16="http://schemas.microsoft.com/office/drawing/2014/main" id="{EF2991BE-8EE7-4188-825B-95D83649DD6E}"/>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568BD3DC-9CB5-4077-9E2F-CD62E260551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25338252-A30D-452B-822A-982916E617D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a16="http://schemas.microsoft.com/office/drawing/2014/main" id="{39D6501D-1A74-4454-89BF-D92567E56B5F}"/>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626" name="直線コネクタ 625">
          <a:extLst>
            <a:ext uri="{FF2B5EF4-FFF2-40B4-BE49-F238E27FC236}">
              <a16:creationId xmlns:a16="http://schemas.microsoft.com/office/drawing/2014/main" id="{A304CC29-B3F7-4DA6-A585-ECC023BA2C36}"/>
            </a:ext>
          </a:extLst>
        </xdr:cNvPr>
        <xdr:cNvCxnSpPr/>
      </xdr:nvCxnSpPr>
      <xdr:spPr>
        <a:xfrm flipV="1">
          <a:off x="19952970" y="900811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627" name="【学校施設】&#10;一人当たり面積最小値テキスト">
          <a:extLst>
            <a:ext uri="{FF2B5EF4-FFF2-40B4-BE49-F238E27FC236}">
              <a16:creationId xmlns:a16="http://schemas.microsoft.com/office/drawing/2014/main" id="{70E08605-06F5-4BD0-8AAB-82C3EDBA346C}"/>
            </a:ext>
          </a:extLst>
        </xdr:cNvPr>
        <xdr:cNvSpPr txBox="1"/>
      </xdr:nvSpPr>
      <xdr:spPr>
        <a:xfrm>
          <a:off x="20002500" y="1020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628" name="直線コネクタ 627">
          <a:extLst>
            <a:ext uri="{FF2B5EF4-FFF2-40B4-BE49-F238E27FC236}">
              <a16:creationId xmlns:a16="http://schemas.microsoft.com/office/drawing/2014/main" id="{63F64254-E800-4B95-9A7C-900C45930C74}"/>
            </a:ext>
          </a:extLst>
        </xdr:cNvPr>
        <xdr:cNvCxnSpPr/>
      </xdr:nvCxnSpPr>
      <xdr:spPr>
        <a:xfrm>
          <a:off x="19878675" y="101987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629" name="【学校施設】&#10;一人当たり面積最大値テキスト">
          <a:extLst>
            <a:ext uri="{FF2B5EF4-FFF2-40B4-BE49-F238E27FC236}">
              <a16:creationId xmlns:a16="http://schemas.microsoft.com/office/drawing/2014/main" id="{525E7A52-B1BC-479C-9937-533F95F06504}"/>
            </a:ext>
          </a:extLst>
        </xdr:cNvPr>
        <xdr:cNvSpPr txBox="1"/>
      </xdr:nvSpPr>
      <xdr:spPr>
        <a:xfrm>
          <a:off x="20002500" y="87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30" name="直線コネクタ 629">
          <a:extLst>
            <a:ext uri="{FF2B5EF4-FFF2-40B4-BE49-F238E27FC236}">
              <a16:creationId xmlns:a16="http://schemas.microsoft.com/office/drawing/2014/main" id="{7B9B7F57-F428-4EDF-B442-FB15159EAD69}"/>
            </a:ext>
          </a:extLst>
        </xdr:cNvPr>
        <xdr:cNvCxnSpPr/>
      </xdr:nvCxnSpPr>
      <xdr:spPr>
        <a:xfrm>
          <a:off x="19878675" y="90081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469744" cy="259045"/>
    <xdr:sp macro="" textlink="">
      <xdr:nvSpPr>
        <xdr:cNvPr id="631" name="【学校施設】&#10;一人当たり面積平均値テキスト">
          <a:extLst>
            <a:ext uri="{FF2B5EF4-FFF2-40B4-BE49-F238E27FC236}">
              <a16:creationId xmlns:a16="http://schemas.microsoft.com/office/drawing/2014/main" id="{B45D1C6A-4073-4541-A100-747DA5EB6F2B}"/>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32" name="フローチャート: 判断 631">
          <a:extLst>
            <a:ext uri="{FF2B5EF4-FFF2-40B4-BE49-F238E27FC236}">
              <a16:creationId xmlns:a16="http://schemas.microsoft.com/office/drawing/2014/main" id="{59FE8581-83B7-4F73-8D48-B7AB22563D7A}"/>
            </a:ext>
          </a:extLst>
        </xdr:cNvPr>
        <xdr:cNvSpPr/>
      </xdr:nvSpPr>
      <xdr:spPr>
        <a:xfrm>
          <a:off x="19897725" y="96393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33" name="フローチャート: 判断 632">
          <a:extLst>
            <a:ext uri="{FF2B5EF4-FFF2-40B4-BE49-F238E27FC236}">
              <a16:creationId xmlns:a16="http://schemas.microsoft.com/office/drawing/2014/main" id="{63F0B8A6-F9D1-4669-9DFE-6876423F0D6D}"/>
            </a:ext>
          </a:extLst>
        </xdr:cNvPr>
        <xdr:cNvSpPr/>
      </xdr:nvSpPr>
      <xdr:spPr>
        <a:xfrm>
          <a:off x="19154775" y="9708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34" name="フローチャート: 判断 633">
          <a:extLst>
            <a:ext uri="{FF2B5EF4-FFF2-40B4-BE49-F238E27FC236}">
              <a16:creationId xmlns:a16="http://schemas.microsoft.com/office/drawing/2014/main" id="{7D3EDB2B-CE82-4F10-9D32-59EED42EB8D7}"/>
            </a:ext>
          </a:extLst>
        </xdr:cNvPr>
        <xdr:cNvSpPr/>
      </xdr:nvSpPr>
      <xdr:spPr>
        <a:xfrm>
          <a:off x="18345150" y="97129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35" name="フローチャート: 判断 634">
          <a:extLst>
            <a:ext uri="{FF2B5EF4-FFF2-40B4-BE49-F238E27FC236}">
              <a16:creationId xmlns:a16="http://schemas.microsoft.com/office/drawing/2014/main" id="{6CE5AD0B-E626-47F8-B17C-C56C74DEC3C9}"/>
            </a:ext>
          </a:extLst>
        </xdr:cNvPr>
        <xdr:cNvSpPr/>
      </xdr:nvSpPr>
      <xdr:spPr>
        <a:xfrm>
          <a:off x="17554575" y="97440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36" name="フローチャート: 判断 635">
          <a:extLst>
            <a:ext uri="{FF2B5EF4-FFF2-40B4-BE49-F238E27FC236}">
              <a16:creationId xmlns:a16="http://schemas.microsoft.com/office/drawing/2014/main" id="{A3E6F99F-F19B-4740-A617-B1622B8B5A0A}"/>
            </a:ext>
          </a:extLst>
        </xdr:cNvPr>
        <xdr:cNvSpPr/>
      </xdr:nvSpPr>
      <xdr:spPr>
        <a:xfrm>
          <a:off x="16754475" y="10020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A5B38895-0670-4172-B2C4-63616A1440D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ABABE01-4681-4C6A-805F-ADE125B1989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5C4F383-ED61-4315-BA60-62E31C99057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41CDF1C-B97B-4C89-B43A-5D5301C241F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01EB2B5-E10C-4428-98A9-6649D33727E3}"/>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48260</xdr:rowOff>
    </xdr:from>
    <xdr:to>
      <xdr:col>116</xdr:col>
      <xdr:colOff>114300</xdr:colOff>
      <xdr:row>55</xdr:row>
      <xdr:rowOff>149860</xdr:rowOff>
    </xdr:to>
    <xdr:sp macro="" textlink="">
      <xdr:nvSpPr>
        <xdr:cNvPr id="642" name="楕円 641">
          <a:extLst>
            <a:ext uri="{FF2B5EF4-FFF2-40B4-BE49-F238E27FC236}">
              <a16:creationId xmlns:a16="http://schemas.microsoft.com/office/drawing/2014/main" id="{BBBB6572-B47F-4920-9934-BA97535F41B9}"/>
            </a:ext>
          </a:extLst>
        </xdr:cNvPr>
        <xdr:cNvSpPr/>
      </xdr:nvSpPr>
      <xdr:spPr>
        <a:xfrm>
          <a:off x="19897725" y="8950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1287</xdr:rowOff>
    </xdr:from>
    <xdr:ext cx="469744" cy="259045"/>
    <xdr:sp macro="" textlink="">
      <xdr:nvSpPr>
        <xdr:cNvPr id="643" name="【学校施設】&#10;一人当たり面積該当値テキスト">
          <a:extLst>
            <a:ext uri="{FF2B5EF4-FFF2-40B4-BE49-F238E27FC236}">
              <a16:creationId xmlns:a16="http://schemas.microsoft.com/office/drawing/2014/main" id="{44B74028-5F36-4F6E-BE99-890D4BD4597C}"/>
            </a:ext>
          </a:extLst>
        </xdr:cNvPr>
        <xdr:cNvSpPr txBox="1"/>
      </xdr:nvSpPr>
      <xdr:spPr>
        <a:xfrm>
          <a:off x="20002500" y="89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116840</xdr:rowOff>
    </xdr:from>
    <xdr:to>
      <xdr:col>112</xdr:col>
      <xdr:colOff>38100</xdr:colOff>
      <xdr:row>55</xdr:row>
      <xdr:rowOff>46990</xdr:rowOff>
    </xdr:to>
    <xdr:sp macro="" textlink="">
      <xdr:nvSpPr>
        <xdr:cNvPr id="644" name="楕円 643">
          <a:extLst>
            <a:ext uri="{FF2B5EF4-FFF2-40B4-BE49-F238E27FC236}">
              <a16:creationId xmlns:a16="http://schemas.microsoft.com/office/drawing/2014/main" id="{6A491254-2525-47D2-BFBC-D29BC0DDF5EB}"/>
            </a:ext>
          </a:extLst>
        </xdr:cNvPr>
        <xdr:cNvSpPr/>
      </xdr:nvSpPr>
      <xdr:spPr>
        <a:xfrm>
          <a:off x="19154775" y="88607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167640</xdr:rowOff>
    </xdr:from>
    <xdr:to>
      <xdr:col>116</xdr:col>
      <xdr:colOff>63500</xdr:colOff>
      <xdr:row>55</xdr:row>
      <xdr:rowOff>99060</xdr:rowOff>
    </xdr:to>
    <xdr:cxnSp macro="">
      <xdr:nvCxnSpPr>
        <xdr:cNvPr id="645" name="直線コネクタ 644">
          <a:extLst>
            <a:ext uri="{FF2B5EF4-FFF2-40B4-BE49-F238E27FC236}">
              <a16:creationId xmlns:a16="http://schemas.microsoft.com/office/drawing/2014/main" id="{873B6D96-362A-4402-AE81-1508ADD713BC}"/>
            </a:ext>
          </a:extLst>
        </xdr:cNvPr>
        <xdr:cNvCxnSpPr/>
      </xdr:nvCxnSpPr>
      <xdr:spPr>
        <a:xfrm>
          <a:off x="19202400" y="8908415"/>
          <a:ext cx="752475"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113030</xdr:rowOff>
    </xdr:from>
    <xdr:to>
      <xdr:col>107</xdr:col>
      <xdr:colOff>101600</xdr:colOff>
      <xdr:row>55</xdr:row>
      <xdr:rowOff>43180</xdr:rowOff>
    </xdr:to>
    <xdr:sp macro="" textlink="">
      <xdr:nvSpPr>
        <xdr:cNvPr id="646" name="楕円 645">
          <a:extLst>
            <a:ext uri="{FF2B5EF4-FFF2-40B4-BE49-F238E27FC236}">
              <a16:creationId xmlns:a16="http://schemas.microsoft.com/office/drawing/2014/main" id="{EBF1E2B2-5276-4F08-BC23-AC6A3D95C1D2}"/>
            </a:ext>
          </a:extLst>
        </xdr:cNvPr>
        <xdr:cNvSpPr/>
      </xdr:nvSpPr>
      <xdr:spPr>
        <a:xfrm>
          <a:off x="18345150" y="8856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163830</xdr:rowOff>
    </xdr:from>
    <xdr:to>
      <xdr:col>111</xdr:col>
      <xdr:colOff>177800</xdr:colOff>
      <xdr:row>54</xdr:row>
      <xdr:rowOff>167640</xdr:rowOff>
    </xdr:to>
    <xdr:cxnSp macro="">
      <xdr:nvCxnSpPr>
        <xdr:cNvPr id="647" name="直線コネクタ 646">
          <a:extLst>
            <a:ext uri="{FF2B5EF4-FFF2-40B4-BE49-F238E27FC236}">
              <a16:creationId xmlns:a16="http://schemas.microsoft.com/office/drawing/2014/main" id="{91D9D2D6-8FF8-40F1-9E50-3615D02EC37A}"/>
            </a:ext>
          </a:extLst>
        </xdr:cNvPr>
        <xdr:cNvCxnSpPr/>
      </xdr:nvCxnSpPr>
      <xdr:spPr>
        <a:xfrm>
          <a:off x="18392775" y="8904605"/>
          <a:ext cx="8096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135890</xdr:rowOff>
    </xdr:from>
    <xdr:to>
      <xdr:col>102</xdr:col>
      <xdr:colOff>165100</xdr:colOff>
      <xdr:row>55</xdr:row>
      <xdr:rowOff>66040</xdr:rowOff>
    </xdr:to>
    <xdr:sp macro="" textlink="">
      <xdr:nvSpPr>
        <xdr:cNvPr id="648" name="楕円 647">
          <a:extLst>
            <a:ext uri="{FF2B5EF4-FFF2-40B4-BE49-F238E27FC236}">
              <a16:creationId xmlns:a16="http://schemas.microsoft.com/office/drawing/2014/main" id="{6D3E58A3-F1A7-4E8E-A8F8-9BAE69BA9FBE}"/>
            </a:ext>
          </a:extLst>
        </xdr:cNvPr>
        <xdr:cNvSpPr/>
      </xdr:nvSpPr>
      <xdr:spPr>
        <a:xfrm>
          <a:off x="17554575" y="8879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163830</xdr:rowOff>
    </xdr:from>
    <xdr:to>
      <xdr:col>107</xdr:col>
      <xdr:colOff>50800</xdr:colOff>
      <xdr:row>55</xdr:row>
      <xdr:rowOff>15240</xdr:rowOff>
    </xdr:to>
    <xdr:cxnSp macro="">
      <xdr:nvCxnSpPr>
        <xdr:cNvPr id="649" name="直線コネクタ 648">
          <a:extLst>
            <a:ext uri="{FF2B5EF4-FFF2-40B4-BE49-F238E27FC236}">
              <a16:creationId xmlns:a16="http://schemas.microsoft.com/office/drawing/2014/main" id="{7F34F46B-85CB-4FF0-95BA-5F98597D5CBA}"/>
            </a:ext>
          </a:extLst>
        </xdr:cNvPr>
        <xdr:cNvCxnSpPr/>
      </xdr:nvCxnSpPr>
      <xdr:spPr>
        <a:xfrm flipV="1">
          <a:off x="17602200" y="8904605"/>
          <a:ext cx="7905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76217</xdr:rowOff>
    </xdr:from>
    <xdr:ext cx="469744" cy="259045"/>
    <xdr:sp macro="" textlink="">
      <xdr:nvSpPr>
        <xdr:cNvPr id="650" name="n_1aveValue【学校施設】&#10;一人当たり面積">
          <a:extLst>
            <a:ext uri="{FF2B5EF4-FFF2-40B4-BE49-F238E27FC236}">
              <a16:creationId xmlns:a16="http://schemas.microsoft.com/office/drawing/2014/main" id="{6FD5EA63-B11D-414A-8439-C8593065E7E0}"/>
            </a:ext>
          </a:extLst>
        </xdr:cNvPr>
        <xdr:cNvSpPr txBox="1"/>
      </xdr:nvSpPr>
      <xdr:spPr>
        <a:xfrm>
          <a:off x="18983402" y="97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83837</xdr:rowOff>
    </xdr:from>
    <xdr:ext cx="469744" cy="259045"/>
    <xdr:sp macro="" textlink="">
      <xdr:nvSpPr>
        <xdr:cNvPr id="651" name="n_2aveValue【学校施設】&#10;一人当たり面積">
          <a:extLst>
            <a:ext uri="{FF2B5EF4-FFF2-40B4-BE49-F238E27FC236}">
              <a16:creationId xmlns:a16="http://schemas.microsoft.com/office/drawing/2014/main" id="{BB23A8E2-DAC7-4F71-A978-30EA075232CC}"/>
            </a:ext>
          </a:extLst>
        </xdr:cNvPr>
        <xdr:cNvSpPr txBox="1"/>
      </xdr:nvSpPr>
      <xdr:spPr>
        <a:xfrm>
          <a:off x="18183302" y="98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52" name="n_3aveValue【学校施設】&#10;一人当たり面積">
          <a:extLst>
            <a:ext uri="{FF2B5EF4-FFF2-40B4-BE49-F238E27FC236}">
              <a16:creationId xmlns:a16="http://schemas.microsoft.com/office/drawing/2014/main" id="{7C8FF519-C728-41CA-B2D5-48A4DBCD3C09}"/>
            </a:ext>
          </a:extLst>
        </xdr:cNvPr>
        <xdr:cNvSpPr txBox="1"/>
      </xdr:nvSpPr>
      <xdr:spPr>
        <a:xfrm>
          <a:off x="17383202"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53" name="n_4aveValue【学校施設】&#10;一人当たり面積">
          <a:extLst>
            <a:ext uri="{FF2B5EF4-FFF2-40B4-BE49-F238E27FC236}">
              <a16:creationId xmlns:a16="http://schemas.microsoft.com/office/drawing/2014/main" id="{03E2B3FD-5154-4ACC-B365-58CE42696114}"/>
            </a:ext>
          </a:extLst>
        </xdr:cNvPr>
        <xdr:cNvSpPr txBox="1"/>
      </xdr:nvSpPr>
      <xdr:spPr>
        <a:xfrm>
          <a:off x="1659262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63517</xdr:rowOff>
    </xdr:from>
    <xdr:ext cx="469744" cy="259045"/>
    <xdr:sp macro="" textlink="">
      <xdr:nvSpPr>
        <xdr:cNvPr id="654" name="n_1mainValue【学校施設】&#10;一人当たり面積">
          <a:extLst>
            <a:ext uri="{FF2B5EF4-FFF2-40B4-BE49-F238E27FC236}">
              <a16:creationId xmlns:a16="http://schemas.microsoft.com/office/drawing/2014/main" id="{62198280-E0C9-4A5E-8DB3-56CC515D9542}"/>
            </a:ext>
          </a:extLst>
        </xdr:cNvPr>
        <xdr:cNvSpPr txBox="1"/>
      </xdr:nvSpPr>
      <xdr:spPr>
        <a:xfrm>
          <a:off x="18983402" y="864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59707</xdr:rowOff>
    </xdr:from>
    <xdr:ext cx="469744" cy="259045"/>
    <xdr:sp macro="" textlink="">
      <xdr:nvSpPr>
        <xdr:cNvPr id="655" name="n_2mainValue【学校施設】&#10;一人当たり面積">
          <a:extLst>
            <a:ext uri="{FF2B5EF4-FFF2-40B4-BE49-F238E27FC236}">
              <a16:creationId xmlns:a16="http://schemas.microsoft.com/office/drawing/2014/main" id="{778F8CA4-9053-4BC6-8FDD-B068D5EA1561}"/>
            </a:ext>
          </a:extLst>
        </xdr:cNvPr>
        <xdr:cNvSpPr txBox="1"/>
      </xdr:nvSpPr>
      <xdr:spPr>
        <a:xfrm>
          <a:off x="18183302" y="864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82567</xdr:rowOff>
    </xdr:from>
    <xdr:ext cx="469744" cy="259045"/>
    <xdr:sp macro="" textlink="">
      <xdr:nvSpPr>
        <xdr:cNvPr id="656" name="n_3mainValue【学校施設】&#10;一人当たり面積">
          <a:extLst>
            <a:ext uri="{FF2B5EF4-FFF2-40B4-BE49-F238E27FC236}">
              <a16:creationId xmlns:a16="http://schemas.microsoft.com/office/drawing/2014/main" id="{3D3043E0-4468-4801-81FB-37078A422593}"/>
            </a:ext>
          </a:extLst>
        </xdr:cNvPr>
        <xdr:cNvSpPr txBox="1"/>
      </xdr:nvSpPr>
      <xdr:spPr>
        <a:xfrm>
          <a:off x="17383202" y="866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a:extLst>
            <a:ext uri="{FF2B5EF4-FFF2-40B4-BE49-F238E27FC236}">
              <a16:creationId xmlns:a16="http://schemas.microsoft.com/office/drawing/2014/main" id="{6B39DE57-65EA-4A64-9589-1B5C1815446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58" name="正方形/長方形 657">
          <a:extLst>
            <a:ext uri="{FF2B5EF4-FFF2-40B4-BE49-F238E27FC236}">
              <a16:creationId xmlns:a16="http://schemas.microsoft.com/office/drawing/2014/main" id="{9A225E92-D0FF-4FFC-B651-1E1D2B0ACA12}"/>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59" name="正方形/長方形 658">
          <a:extLst>
            <a:ext uri="{FF2B5EF4-FFF2-40B4-BE49-F238E27FC236}">
              <a16:creationId xmlns:a16="http://schemas.microsoft.com/office/drawing/2014/main" id="{497B8E9C-2519-40F6-A4BA-3662DAABCC6C}"/>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0" name="正方形/長方形 659">
          <a:extLst>
            <a:ext uri="{FF2B5EF4-FFF2-40B4-BE49-F238E27FC236}">
              <a16:creationId xmlns:a16="http://schemas.microsoft.com/office/drawing/2014/main" id="{CD30C066-7415-47D8-98D5-91D33600EC4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1" name="正方形/長方形 660">
          <a:extLst>
            <a:ext uri="{FF2B5EF4-FFF2-40B4-BE49-F238E27FC236}">
              <a16:creationId xmlns:a16="http://schemas.microsoft.com/office/drawing/2014/main" id="{A8FAD03F-5DD1-433E-A1E8-AD09556D723D}"/>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CF201DE5-DC68-42C7-B510-5170E48D3D82}"/>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A9C9D49A-86B6-42BC-BF40-487BC9494AC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81D1160-DCEB-427C-86AF-20AE60B1A44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5" name="テキスト ボックス 664">
          <a:extLst>
            <a:ext uri="{FF2B5EF4-FFF2-40B4-BE49-F238E27FC236}">
              <a16:creationId xmlns:a16="http://schemas.microsoft.com/office/drawing/2014/main" id="{A333861D-4134-40E1-B6CD-A7ED29AAA212}"/>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a:extLst>
            <a:ext uri="{FF2B5EF4-FFF2-40B4-BE49-F238E27FC236}">
              <a16:creationId xmlns:a16="http://schemas.microsoft.com/office/drawing/2014/main" id="{368231B1-86BA-487D-96D0-6B2CA7A1B9E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a:extLst>
            <a:ext uri="{FF2B5EF4-FFF2-40B4-BE49-F238E27FC236}">
              <a16:creationId xmlns:a16="http://schemas.microsoft.com/office/drawing/2014/main" id="{F67AC28C-54DF-40B7-ADB5-AD31747067BD}"/>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a:extLst>
            <a:ext uri="{FF2B5EF4-FFF2-40B4-BE49-F238E27FC236}">
              <a16:creationId xmlns:a16="http://schemas.microsoft.com/office/drawing/2014/main" id="{69774A52-AD5F-4330-A2ED-4A38BDB503AE}"/>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a:extLst>
            <a:ext uri="{FF2B5EF4-FFF2-40B4-BE49-F238E27FC236}">
              <a16:creationId xmlns:a16="http://schemas.microsoft.com/office/drawing/2014/main" id="{074B86CC-3259-41BA-8453-C6DEC4BD4D44}"/>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a:extLst>
            <a:ext uri="{FF2B5EF4-FFF2-40B4-BE49-F238E27FC236}">
              <a16:creationId xmlns:a16="http://schemas.microsoft.com/office/drawing/2014/main" id="{ACE2A238-52A4-40A1-921B-61DEA9755D09}"/>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a:extLst>
            <a:ext uri="{FF2B5EF4-FFF2-40B4-BE49-F238E27FC236}">
              <a16:creationId xmlns:a16="http://schemas.microsoft.com/office/drawing/2014/main" id="{E3B13C1F-5C6F-4037-ABF3-D2D7B19B2A33}"/>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a:extLst>
            <a:ext uri="{FF2B5EF4-FFF2-40B4-BE49-F238E27FC236}">
              <a16:creationId xmlns:a16="http://schemas.microsoft.com/office/drawing/2014/main" id="{07B21E53-6A0D-499B-AAAD-463F45320813}"/>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a:extLst>
            <a:ext uri="{FF2B5EF4-FFF2-40B4-BE49-F238E27FC236}">
              <a16:creationId xmlns:a16="http://schemas.microsoft.com/office/drawing/2014/main" id="{75F19130-EFF5-4CD3-8287-F8E64FFD492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a:extLst>
            <a:ext uri="{FF2B5EF4-FFF2-40B4-BE49-F238E27FC236}">
              <a16:creationId xmlns:a16="http://schemas.microsoft.com/office/drawing/2014/main" id="{EA203E7C-CD2A-4BAB-96B9-A2248492C9A5}"/>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75" name="テキスト ボックス 674">
          <a:extLst>
            <a:ext uri="{FF2B5EF4-FFF2-40B4-BE49-F238E27FC236}">
              <a16:creationId xmlns:a16="http://schemas.microsoft.com/office/drawing/2014/main" id="{AC9AF760-1BE4-43CF-8E6C-FCFA3A56493A}"/>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6A8570BE-6939-4501-99CE-3CAF7274CCBB}"/>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図書館】&#10;有形固定資産減価償却率グラフ枠">
          <a:extLst>
            <a:ext uri="{FF2B5EF4-FFF2-40B4-BE49-F238E27FC236}">
              <a16:creationId xmlns:a16="http://schemas.microsoft.com/office/drawing/2014/main" id="{522D75FE-4570-49F3-BC5D-019278F1CA9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78" name="直線コネクタ 677">
          <a:extLst>
            <a:ext uri="{FF2B5EF4-FFF2-40B4-BE49-F238E27FC236}">
              <a16:creationId xmlns:a16="http://schemas.microsoft.com/office/drawing/2014/main" id="{E160AB6F-85D3-44F7-BB04-267F1F7914B9}"/>
            </a:ext>
          </a:extLst>
        </xdr:cNvPr>
        <xdr:cNvCxnSpPr/>
      </xdr:nvCxnSpPr>
      <xdr:spPr>
        <a:xfrm flipV="1">
          <a:off x="14695170" y="12647295"/>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79" name="【図書館】&#10;有形固定資産減価償却率最小値テキスト">
          <a:extLst>
            <a:ext uri="{FF2B5EF4-FFF2-40B4-BE49-F238E27FC236}">
              <a16:creationId xmlns:a16="http://schemas.microsoft.com/office/drawing/2014/main" id="{8F83C494-8D58-4B1B-B992-0086E1AC226D}"/>
            </a:ext>
          </a:extLst>
        </xdr:cNvPr>
        <xdr:cNvSpPr txBox="1"/>
      </xdr:nvSpPr>
      <xdr:spPr>
        <a:xfrm>
          <a:off x="147447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0" name="直線コネクタ 679">
          <a:extLst>
            <a:ext uri="{FF2B5EF4-FFF2-40B4-BE49-F238E27FC236}">
              <a16:creationId xmlns:a16="http://schemas.microsoft.com/office/drawing/2014/main" id="{30B87E57-9ACD-40D3-914B-E86A8A6F5E8E}"/>
            </a:ext>
          </a:extLst>
        </xdr:cNvPr>
        <xdr:cNvCxnSpPr/>
      </xdr:nvCxnSpPr>
      <xdr:spPr>
        <a:xfrm>
          <a:off x="14611350" y="1384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81" name="【図書館】&#10;有形固定資産減価償却率最大値テキスト">
          <a:extLst>
            <a:ext uri="{FF2B5EF4-FFF2-40B4-BE49-F238E27FC236}">
              <a16:creationId xmlns:a16="http://schemas.microsoft.com/office/drawing/2014/main" id="{50A98FD4-0171-4413-A635-17CD66EEB9A6}"/>
            </a:ext>
          </a:extLst>
        </xdr:cNvPr>
        <xdr:cNvSpPr txBox="1"/>
      </xdr:nvSpPr>
      <xdr:spPr>
        <a:xfrm>
          <a:off x="14744700" y="12441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82" name="直線コネクタ 681">
          <a:extLst>
            <a:ext uri="{FF2B5EF4-FFF2-40B4-BE49-F238E27FC236}">
              <a16:creationId xmlns:a16="http://schemas.microsoft.com/office/drawing/2014/main" id="{72E6FE27-59F8-4005-A8FD-70E883B3521E}"/>
            </a:ext>
          </a:extLst>
        </xdr:cNvPr>
        <xdr:cNvCxnSpPr/>
      </xdr:nvCxnSpPr>
      <xdr:spPr>
        <a:xfrm>
          <a:off x="14611350" y="12647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131463</xdr:rowOff>
    </xdr:from>
    <xdr:ext cx="405111" cy="259045"/>
    <xdr:sp macro="" textlink="">
      <xdr:nvSpPr>
        <xdr:cNvPr id="683" name="【図書館】&#10;有形固定資産減価償却率平均値テキスト">
          <a:extLst>
            <a:ext uri="{FF2B5EF4-FFF2-40B4-BE49-F238E27FC236}">
              <a16:creationId xmlns:a16="http://schemas.microsoft.com/office/drawing/2014/main" id="{B2EA0BF4-DC69-4F26-A956-0F064B76BFF9}"/>
            </a:ext>
          </a:extLst>
        </xdr:cNvPr>
        <xdr:cNvSpPr txBox="1"/>
      </xdr:nvSpPr>
      <xdr:spPr>
        <a:xfrm>
          <a:off x="14744700" y="1324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4" name="フローチャート: 判断 683">
          <a:extLst>
            <a:ext uri="{FF2B5EF4-FFF2-40B4-BE49-F238E27FC236}">
              <a16:creationId xmlns:a16="http://schemas.microsoft.com/office/drawing/2014/main" id="{02435F83-8486-4044-9090-0A207C61E78B}"/>
            </a:ext>
          </a:extLst>
        </xdr:cNvPr>
        <xdr:cNvSpPr/>
      </xdr:nvSpPr>
      <xdr:spPr>
        <a:xfrm>
          <a:off x="14649450" y="132689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85" name="フローチャート: 判断 684">
          <a:extLst>
            <a:ext uri="{FF2B5EF4-FFF2-40B4-BE49-F238E27FC236}">
              <a16:creationId xmlns:a16="http://schemas.microsoft.com/office/drawing/2014/main" id="{D4F38B92-7CA8-4FEB-BA95-537C895042B2}"/>
            </a:ext>
          </a:extLst>
        </xdr:cNvPr>
        <xdr:cNvSpPr/>
      </xdr:nvSpPr>
      <xdr:spPr>
        <a:xfrm>
          <a:off x="13887450" y="133807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86" name="フローチャート: 判断 685">
          <a:extLst>
            <a:ext uri="{FF2B5EF4-FFF2-40B4-BE49-F238E27FC236}">
              <a16:creationId xmlns:a16="http://schemas.microsoft.com/office/drawing/2014/main" id="{B28EFA0A-5D00-4178-9AC2-2A79104D0BC9}"/>
            </a:ext>
          </a:extLst>
        </xdr:cNvPr>
        <xdr:cNvSpPr/>
      </xdr:nvSpPr>
      <xdr:spPr>
        <a:xfrm>
          <a:off x="13096875" y="13451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87" name="フローチャート: 判断 686">
          <a:extLst>
            <a:ext uri="{FF2B5EF4-FFF2-40B4-BE49-F238E27FC236}">
              <a16:creationId xmlns:a16="http://schemas.microsoft.com/office/drawing/2014/main" id="{C067F0D0-8B91-4B79-B896-E28F744291AD}"/>
            </a:ext>
          </a:extLst>
        </xdr:cNvPr>
        <xdr:cNvSpPr/>
      </xdr:nvSpPr>
      <xdr:spPr>
        <a:xfrm>
          <a:off x="12296775" y="133635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88" name="フローチャート: 判断 687">
          <a:extLst>
            <a:ext uri="{FF2B5EF4-FFF2-40B4-BE49-F238E27FC236}">
              <a16:creationId xmlns:a16="http://schemas.microsoft.com/office/drawing/2014/main" id="{9993C41D-74E3-4FE3-8936-A302BDC47353}"/>
            </a:ext>
          </a:extLst>
        </xdr:cNvPr>
        <xdr:cNvSpPr/>
      </xdr:nvSpPr>
      <xdr:spPr>
        <a:xfrm>
          <a:off x="11487150" y="130079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64B02A58-BCDB-4BA9-B812-0E06789CCD9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354D6E7-9401-4CB8-AEBD-29EEC98333FB}"/>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43481EC-285C-4C58-B864-FC2F19DA0F9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3F17B706-AC2C-4594-AB29-706AD5B03E2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75EE4B2-C022-4E8E-83FE-43E88C7ED9F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137795</xdr:rowOff>
    </xdr:from>
    <xdr:to>
      <xdr:col>85</xdr:col>
      <xdr:colOff>177800</xdr:colOff>
      <xdr:row>78</xdr:row>
      <xdr:rowOff>67945</xdr:rowOff>
    </xdr:to>
    <xdr:sp macro="" textlink="">
      <xdr:nvSpPr>
        <xdr:cNvPr id="694" name="楕円 693">
          <a:extLst>
            <a:ext uri="{FF2B5EF4-FFF2-40B4-BE49-F238E27FC236}">
              <a16:creationId xmlns:a16="http://schemas.microsoft.com/office/drawing/2014/main" id="{7324BD14-8026-4E04-B2C8-AC9AE4C633DA}"/>
            </a:ext>
          </a:extLst>
        </xdr:cNvPr>
        <xdr:cNvSpPr/>
      </xdr:nvSpPr>
      <xdr:spPr>
        <a:xfrm>
          <a:off x="14649450" y="126091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90822</xdr:rowOff>
    </xdr:from>
    <xdr:ext cx="340478" cy="259045"/>
    <xdr:sp macro="" textlink="">
      <xdr:nvSpPr>
        <xdr:cNvPr id="695" name="【図書館】&#10;有形固定資産減価償却率該当値テキスト">
          <a:extLst>
            <a:ext uri="{FF2B5EF4-FFF2-40B4-BE49-F238E27FC236}">
              <a16:creationId xmlns:a16="http://schemas.microsoft.com/office/drawing/2014/main" id="{B7536E06-2BCA-4177-BE71-175D5CA680CA}"/>
            </a:ext>
          </a:extLst>
        </xdr:cNvPr>
        <xdr:cNvSpPr txBox="1"/>
      </xdr:nvSpPr>
      <xdr:spPr>
        <a:xfrm>
          <a:off x="14744700" y="12555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107314</xdr:rowOff>
    </xdr:from>
    <xdr:to>
      <xdr:col>81</xdr:col>
      <xdr:colOff>101600</xdr:colOff>
      <xdr:row>79</xdr:row>
      <xdr:rowOff>37464</xdr:rowOff>
    </xdr:to>
    <xdr:sp macro="" textlink="">
      <xdr:nvSpPr>
        <xdr:cNvPr id="696" name="楕円 695">
          <a:extLst>
            <a:ext uri="{FF2B5EF4-FFF2-40B4-BE49-F238E27FC236}">
              <a16:creationId xmlns:a16="http://schemas.microsoft.com/office/drawing/2014/main" id="{A6937FEF-F74B-417C-A0EF-7B892952E792}"/>
            </a:ext>
          </a:extLst>
        </xdr:cNvPr>
        <xdr:cNvSpPr/>
      </xdr:nvSpPr>
      <xdr:spPr>
        <a:xfrm>
          <a:off x="13887450" y="127342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158114</xdr:rowOff>
    </xdr:to>
    <xdr:cxnSp macro="">
      <xdr:nvCxnSpPr>
        <xdr:cNvPr id="697" name="直線コネクタ 696">
          <a:extLst>
            <a:ext uri="{FF2B5EF4-FFF2-40B4-BE49-F238E27FC236}">
              <a16:creationId xmlns:a16="http://schemas.microsoft.com/office/drawing/2014/main" id="{3A1501FA-F693-44BB-B715-9AB3D84AA084}"/>
            </a:ext>
          </a:extLst>
        </xdr:cNvPr>
        <xdr:cNvCxnSpPr/>
      </xdr:nvCxnSpPr>
      <xdr:spPr>
        <a:xfrm flipV="1">
          <a:off x="13935075" y="12647295"/>
          <a:ext cx="762000" cy="14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98" name="楕円 697">
          <a:extLst>
            <a:ext uri="{FF2B5EF4-FFF2-40B4-BE49-F238E27FC236}">
              <a16:creationId xmlns:a16="http://schemas.microsoft.com/office/drawing/2014/main" id="{0D1B8138-B0B4-4BA2-A999-07E564C3187A}"/>
            </a:ext>
          </a:extLst>
        </xdr:cNvPr>
        <xdr:cNvSpPr/>
      </xdr:nvSpPr>
      <xdr:spPr>
        <a:xfrm>
          <a:off x="13096875" y="13793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158114</xdr:rowOff>
    </xdr:from>
    <xdr:to>
      <xdr:col>81</xdr:col>
      <xdr:colOff>50800</xdr:colOff>
      <xdr:row>85</xdr:row>
      <xdr:rowOff>83820</xdr:rowOff>
    </xdr:to>
    <xdr:cxnSp macro="">
      <xdr:nvCxnSpPr>
        <xdr:cNvPr id="699" name="直線コネクタ 698">
          <a:extLst>
            <a:ext uri="{FF2B5EF4-FFF2-40B4-BE49-F238E27FC236}">
              <a16:creationId xmlns:a16="http://schemas.microsoft.com/office/drawing/2014/main" id="{FC93D2DF-7E8B-45B0-B274-F54009CE7490}"/>
            </a:ext>
          </a:extLst>
        </xdr:cNvPr>
        <xdr:cNvCxnSpPr/>
      </xdr:nvCxnSpPr>
      <xdr:spPr>
        <a:xfrm flipV="1">
          <a:off x="13144500" y="12791439"/>
          <a:ext cx="790575" cy="10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166370</xdr:rowOff>
    </xdr:from>
    <xdr:to>
      <xdr:col>72</xdr:col>
      <xdr:colOff>38100</xdr:colOff>
      <xdr:row>85</xdr:row>
      <xdr:rowOff>96520</xdr:rowOff>
    </xdr:to>
    <xdr:sp macro="" textlink="">
      <xdr:nvSpPr>
        <xdr:cNvPr id="700" name="楕円 699">
          <a:extLst>
            <a:ext uri="{FF2B5EF4-FFF2-40B4-BE49-F238E27FC236}">
              <a16:creationId xmlns:a16="http://schemas.microsoft.com/office/drawing/2014/main" id="{7CAF08FD-C8F9-45ED-99BB-A9DD65EE99EC}"/>
            </a:ext>
          </a:extLst>
        </xdr:cNvPr>
        <xdr:cNvSpPr/>
      </xdr:nvSpPr>
      <xdr:spPr>
        <a:xfrm>
          <a:off x="12296775" y="137648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45720</xdr:rowOff>
    </xdr:from>
    <xdr:to>
      <xdr:col>76</xdr:col>
      <xdr:colOff>114300</xdr:colOff>
      <xdr:row>85</xdr:row>
      <xdr:rowOff>83820</xdr:rowOff>
    </xdr:to>
    <xdr:cxnSp macro="">
      <xdr:nvCxnSpPr>
        <xdr:cNvPr id="701" name="直線コネクタ 700">
          <a:extLst>
            <a:ext uri="{FF2B5EF4-FFF2-40B4-BE49-F238E27FC236}">
              <a16:creationId xmlns:a16="http://schemas.microsoft.com/office/drawing/2014/main" id="{2D50D93B-AE52-4F39-B7D9-849230A5A4F0}"/>
            </a:ext>
          </a:extLst>
        </xdr:cNvPr>
        <xdr:cNvCxnSpPr/>
      </xdr:nvCxnSpPr>
      <xdr:spPr>
        <a:xfrm>
          <a:off x="12344400" y="1381252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702" name="n_1aveValue【図書館】&#10;有形固定資産減価償却率">
          <a:extLst>
            <a:ext uri="{FF2B5EF4-FFF2-40B4-BE49-F238E27FC236}">
              <a16:creationId xmlns:a16="http://schemas.microsoft.com/office/drawing/2014/main" id="{250F9040-F56E-45DA-AF06-4BDFE2AE0747}"/>
            </a:ext>
          </a:extLst>
        </xdr:cNvPr>
        <xdr:cNvSpPr txBox="1"/>
      </xdr:nvSpPr>
      <xdr:spPr>
        <a:xfrm>
          <a:off x="13745219"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126382</xdr:rowOff>
    </xdr:from>
    <xdr:ext cx="405111" cy="259045"/>
    <xdr:sp macro="" textlink="">
      <xdr:nvSpPr>
        <xdr:cNvPr id="703" name="n_2aveValue【図書館】&#10;有形固定資産減価償却率">
          <a:extLst>
            <a:ext uri="{FF2B5EF4-FFF2-40B4-BE49-F238E27FC236}">
              <a16:creationId xmlns:a16="http://schemas.microsoft.com/office/drawing/2014/main" id="{D347639A-42F7-4461-B4F7-D3A9A65E52AD}"/>
            </a:ext>
          </a:extLst>
        </xdr:cNvPr>
        <xdr:cNvSpPr txBox="1"/>
      </xdr:nvSpPr>
      <xdr:spPr>
        <a:xfrm>
          <a:off x="12964169" y="132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704" name="n_3aveValue【図書館】&#10;有形固定資産減価償却率">
          <a:extLst>
            <a:ext uri="{FF2B5EF4-FFF2-40B4-BE49-F238E27FC236}">
              <a16:creationId xmlns:a16="http://schemas.microsoft.com/office/drawing/2014/main" id="{DABF2281-135C-4989-9AF5-E814A546A089}"/>
            </a:ext>
          </a:extLst>
        </xdr:cNvPr>
        <xdr:cNvSpPr txBox="1"/>
      </xdr:nvSpPr>
      <xdr:spPr>
        <a:xfrm>
          <a:off x="12164069"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705" name="n_4aveValue【図書館】&#10;有形固定資産減価償却率">
          <a:extLst>
            <a:ext uri="{FF2B5EF4-FFF2-40B4-BE49-F238E27FC236}">
              <a16:creationId xmlns:a16="http://schemas.microsoft.com/office/drawing/2014/main" id="{BA58471C-D00E-4FC3-B76F-F27920625435}"/>
            </a:ext>
          </a:extLst>
        </xdr:cNvPr>
        <xdr:cNvSpPr txBox="1"/>
      </xdr:nvSpPr>
      <xdr:spPr>
        <a:xfrm>
          <a:off x="11354444" y="1279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53991</xdr:rowOff>
    </xdr:from>
    <xdr:ext cx="405111" cy="259045"/>
    <xdr:sp macro="" textlink="">
      <xdr:nvSpPr>
        <xdr:cNvPr id="706" name="n_1mainValue【図書館】&#10;有形固定資産減価償却率">
          <a:extLst>
            <a:ext uri="{FF2B5EF4-FFF2-40B4-BE49-F238E27FC236}">
              <a16:creationId xmlns:a16="http://schemas.microsoft.com/office/drawing/2014/main" id="{0145504E-3411-4BC0-A22A-8E68F3C1D858}"/>
            </a:ext>
          </a:extLst>
        </xdr:cNvPr>
        <xdr:cNvSpPr txBox="1"/>
      </xdr:nvSpPr>
      <xdr:spPr>
        <a:xfrm>
          <a:off x="13745219" y="1252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707" name="n_2mainValue【図書館】&#10;有形固定資産減価償却率">
          <a:extLst>
            <a:ext uri="{FF2B5EF4-FFF2-40B4-BE49-F238E27FC236}">
              <a16:creationId xmlns:a16="http://schemas.microsoft.com/office/drawing/2014/main" id="{8C5CABF2-EA45-475D-8030-1CB155AF7BEA}"/>
            </a:ext>
          </a:extLst>
        </xdr:cNvPr>
        <xdr:cNvSpPr txBox="1"/>
      </xdr:nvSpPr>
      <xdr:spPr>
        <a:xfrm>
          <a:off x="12964169"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87647</xdr:rowOff>
    </xdr:from>
    <xdr:ext cx="405111" cy="259045"/>
    <xdr:sp macro="" textlink="">
      <xdr:nvSpPr>
        <xdr:cNvPr id="708" name="n_3mainValue【図書館】&#10;有形固定資産減価償却率">
          <a:extLst>
            <a:ext uri="{FF2B5EF4-FFF2-40B4-BE49-F238E27FC236}">
              <a16:creationId xmlns:a16="http://schemas.microsoft.com/office/drawing/2014/main" id="{86E2D181-6098-41BA-B598-9842F2A82FE8}"/>
            </a:ext>
          </a:extLst>
        </xdr:cNvPr>
        <xdr:cNvSpPr txBox="1"/>
      </xdr:nvSpPr>
      <xdr:spPr>
        <a:xfrm>
          <a:off x="12164069"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E2259B1-65CD-4F8F-8723-D0C5197AC0C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0" name="正方形/長方形 709">
          <a:extLst>
            <a:ext uri="{FF2B5EF4-FFF2-40B4-BE49-F238E27FC236}">
              <a16:creationId xmlns:a16="http://schemas.microsoft.com/office/drawing/2014/main" id="{7DC6D76A-8187-45A0-A6E9-5FC51BFC8EBE}"/>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1" name="正方形/長方形 710">
          <a:extLst>
            <a:ext uri="{FF2B5EF4-FFF2-40B4-BE49-F238E27FC236}">
              <a16:creationId xmlns:a16="http://schemas.microsoft.com/office/drawing/2014/main" id="{CFE191C1-9ABC-4D1A-8C39-07841662D175}"/>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2" name="正方形/長方形 711">
          <a:extLst>
            <a:ext uri="{FF2B5EF4-FFF2-40B4-BE49-F238E27FC236}">
              <a16:creationId xmlns:a16="http://schemas.microsoft.com/office/drawing/2014/main" id="{EEA88DE7-2718-459D-A3C3-FE2EF404292D}"/>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13" name="正方形/長方形 712">
          <a:extLst>
            <a:ext uri="{FF2B5EF4-FFF2-40B4-BE49-F238E27FC236}">
              <a16:creationId xmlns:a16="http://schemas.microsoft.com/office/drawing/2014/main" id="{07BBA6FD-E9CA-4048-B4DD-CB4CF17AC403}"/>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a:extLst>
            <a:ext uri="{FF2B5EF4-FFF2-40B4-BE49-F238E27FC236}">
              <a16:creationId xmlns:a16="http://schemas.microsoft.com/office/drawing/2014/main" id="{7BFBF9B4-4C9A-44AC-9958-7AE2A5BDD20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a:extLst>
            <a:ext uri="{FF2B5EF4-FFF2-40B4-BE49-F238E27FC236}">
              <a16:creationId xmlns:a16="http://schemas.microsoft.com/office/drawing/2014/main" id="{503E4C8D-32FB-440C-802A-85FE0843C85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a:extLst>
            <a:ext uri="{FF2B5EF4-FFF2-40B4-BE49-F238E27FC236}">
              <a16:creationId xmlns:a16="http://schemas.microsoft.com/office/drawing/2014/main" id="{601916FF-EA6A-408F-93A3-C2F4E95C19B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id="{338C3158-7F8C-44E8-A0AC-C4969769DBCD}"/>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3DB5C1BD-F8A1-4333-80EB-738E2AA35162}"/>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93C89EDF-543C-4D49-9C1B-7BCC6B6FD979}"/>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6ADFF59D-007C-47BF-9C71-57D06365A19C}"/>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9983E501-F619-46D7-B1FE-C58AC57842EC}"/>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BBFC7C0A-EA20-4397-913B-35B531129BCC}"/>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448522C8-E592-4A54-A3DD-C25FB981991F}"/>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B05706AD-BFAF-4C41-A48D-13072C61D0C8}"/>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05F5B1FB-E1DB-49F0-924B-19D9BEE96EB6}"/>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DD57F2DC-6C5E-4822-B60E-9749BEE6294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BB510B7A-2FC0-4863-80BB-A108020846C4}"/>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図書館】&#10;一人当たり面積グラフ枠">
          <a:extLst>
            <a:ext uri="{FF2B5EF4-FFF2-40B4-BE49-F238E27FC236}">
              <a16:creationId xmlns:a16="http://schemas.microsoft.com/office/drawing/2014/main" id="{52929167-D4E5-4532-9426-4355E93CBE2C}"/>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84</xdr:row>
      <xdr:rowOff>106680</xdr:rowOff>
    </xdr:to>
    <xdr:cxnSp macro="">
      <xdr:nvCxnSpPr>
        <xdr:cNvPr id="729" name="直線コネクタ 728">
          <a:extLst>
            <a:ext uri="{FF2B5EF4-FFF2-40B4-BE49-F238E27FC236}">
              <a16:creationId xmlns:a16="http://schemas.microsoft.com/office/drawing/2014/main" id="{D8A24418-1C80-43B0-99BC-577281AC3226}"/>
            </a:ext>
          </a:extLst>
        </xdr:cNvPr>
        <xdr:cNvCxnSpPr/>
      </xdr:nvCxnSpPr>
      <xdr:spPr>
        <a:xfrm flipV="1">
          <a:off x="19952970" y="12668250"/>
          <a:ext cx="1269" cy="103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110507</xdr:rowOff>
    </xdr:from>
    <xdr:ext cx="469744" cy="259045"/>
    <xdr:sp macro="" textlink="">
      <xdr:nvSpPr>
        <xdr:cNvPr id="730" name="【図書館】&#10;一人当たり面積最小値テキスト">
          <a:extLst>
            <a:ext uri="{FF2B5EF4-FFF2-40B4-BE49-F238E27FC236}">
              <a16:creationId xmlns:a16="http://schemas.microsoft.com/office/drawing/2014/main" id="{D0C44055-6682-4B21-B401-827B3A5D641D}"/>
            </a:ext>
          </a:extLst>
        </xdr:cNvPr>
        <xdr:cNvSpPr txBox="1"/>
      </xdr:nvSpPr>
      <xdr:spPr>
        <a:xfrm>
          <a:off x="20002500"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106680</xdr:rowOff>
    </xdr:from>
    <xdr:to>
      <xdr:col>116</xdr:col>
      <xdr:colOff>152400</xdr:colOff>
      <xdr:row>84</xdr:row>
      <xdr:rowOff>106680</xdr:rowOff>
    </xdr:to>
    <xdr:cxnSp macro="">
      <xdr:nvCxnSpPr>
        <xdr:cNvPr id="731" name="直線コネクタ 730">
          <a:extLst>
            <a:ext uri="{FF2B5EF4-FFF2-40B4-BE49-F238E27FC236}">
              <a16:creationId xmlns:a16="http://schemas.microsoft.com/office/drawing/2014/main" id="{A7554A28-D69F-463B-8AB1-73BB5D29E098}"/>
            </a:ext>
          </a:extLst>
        </xdr:cNvPr>
        <xdr:cNvCxnSpPr/>
      </xdr:nvCxnSpPr>
      <xdr:spPr>
        <a:xfrm>
          <a:off x="19878675" y="137052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732" name="【図書館】&#10;一人当たり面積最大値テキスト">
          <a:extLst>
            <a:ext uri="{FF2B5EF4-FFF2-40B4-BE49-F238E27FC236}">
              <a16:creationId xmlns:a16="http://schemas.microsoft.com/office/drawing/2014/main" id="{A044ABC7-9190-49C0-99E0-F74770833749}"/>
            </a:ext>
          </a:extLst>
        </xdr:cNvPr>
        <xdr:cNvSpPr txBox="1"/>
      </xdr:nvSpPr>
      <xdr:spPr>
        <a:xfrm>
          <a:off x="2000250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3" name="直線コネクタ 732">
          <a:extLst>
            <a:ext uri="{FF2B5EF4-FFF2-40B4-BE49-F238E27FC236}">
              <a16:creationId xmlns:a16="http://schemas.microsoft.com/office/drawing/2014/main" id="{1B32D09A-08E4-4A92-AD14-A53335CA5859}"/>
            </a:ext>
          </a:extLst>
        </xdr:cNvPr>
        <xdr:cNvCxnSpPr/>
      </xdr:nvCxnSpPr>
      <xdr:spPr>
        <a:xfrm>
          <a:off x="198786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147338</xdr:rowOff>
    </xdr:from>
    <xdr:ext cx="469744" cy="259045"/>
    <xdr:sp macro="" textlink="">
      <xdr:nvSpPr>
        <xdr:cNvPr id="734" name="【図書館】&#10;一人当たり面積平均値テキスト">
          <a:extLst>
            <a:ext uri="{FF2B5EF4-FFF2-40B4-BE49-F238E27FC236}">
              <a16:creationId xmlns:a16="http://schemas.microsoft.com/office/drawing/2014/main" id="{780F77AC-7BA0-4C6A-9C5A-C0BF74DCB87E}"/>
            </a:ext>
          </a:extLst>
        </xdr:cNvPr>
        <xdr:cNvSpPr txBox="1"/>
      </xdr:nvSpPr>
      <xdr:spPr>
        <a:xfrm>
          <a:off x="20002500" y="13260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35" name="フローチャート: 判断 734">
          <a:extLst>
            <a:ext uri="{FF2B5EF4-FFF2-40B4-BE49-F238E27FC236}">
              <a16:creationId xmlns:a16="http://schemas.microsoft.com/office/drawing/2014/main" id="{EC23ED07-9385-413A-B3E2-1E3F1B318ED1}"/>
            </a:ext>
          </a:extLst>
        </xdr:cNvPr>
        <xdr:cNvSpPr/>
      </xdr:nvSpPr>
      <xdr:spPr>
        <a:xfrm>
          <a:off x="19897725" y="133991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36" name="フローチャート: 判断 735">
          <a:extLst>
            <a:ext uri="{FF2B5EF4-FFF2-40B4-BE49-F238E27FC236}">
              <a16:creationId xmlns:a16="http://schemas.microsoft.com/office/drawing/2014/main" id="{A769A762-C1BA-4530-B8B7-C1CDF9EC162C}"/>
            </a:ext>
          </a:extLst>
        </xdr:cNvPr>
        <xdr:cNvSpPr/>
      </xdr:nvSpPr>
      <xdr:spPr>
        <a:xfrm>
          <a:off x="191547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37" name="フローチャート: 判断 736">
          <a:extLst>
            <a:ext uri="{FF2B5EF4-FFF2-40B4-BE49-F238E27FC236}">
              <a16:creationId xmlns:a16="http://schemas.microsoft.com/office/drawing/2014/main" id="{54042274-859C-4A15-BBCA-4C1D01D02590}"/>
            </a:ext>
          </a:extLst>
        </xdr:cNvPr>
        <xdr:cNvSpPr/>
      </xdr:nvSpPr>
      <xdr:spPr>
        <a:xfrm>
          <a:off x="18345150" y="135756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38" name="フローチャート: 判断 737">
          <a:extLst>
            <a:ext uri="{FF2B5EF4-FFF2-40B4-BE49-F238E27FC236}">
              <a16:creationId xmlns:a16="http://schemas.microsoft.com/office/drawing/2014/main" id="{01C9D339-6AA3-46E2-A0CA-05AF24D7F31C}"/>
            </a:ext>
          </a:extLst>
        </xdr:cNvPr>
        <xdr:cNvSpPr/>
      </xdr:nvSpPr>
      <xdr:spPr>
        <a:xfrm>
          <a:off x="17554575" y="13399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39" name="フローチャート: 判断 738">
          <a:extLst>
            <a:ext uri="{FF2B5EF4-FFF2-40B4-BE49-F238E27FC236}">
              <a16:creationId xmlns:a16="http://schemas.microsoft.com/office/drawing/2014/main" id="{77A13A45-729E-4ACB-B37E-BE45353ACAB2}"/>
            </a:ext>
          </a:extLst>
        </xdr:cNvPr>
        <xdr:cNvSpPr/>
      </xdr:nvSpPr>
      <xdr:spPr>
        <a:xfrm>
          <a:off x="16754475" y="137458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FDD216A0-5168-4E07-9325-F679631233E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355C353C-10EB-418E-B911-081B9EA2CE0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A106540F-9D90-478F-88E1-461E4763E2A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50638824-E9F3-4211-977A-8126713D53B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3A0BB714-B8DF-4316-8956-0E80569F9D2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45" name="楕円 744">
          <a:extLst>
            <a:ext uri="{FF2B5EF4-FFF2-40B4-BE49-F238E27FC236}">
              <a16:creationId xmlns:a16="http://schemas.microsoft.com/office/drawing/2014/main" id="{346EB622-AF47-4F66-A400-2C649214D13E}"/>
            </a:ext>
          </a:extLst>
        </xdr:cNvPr>
        <xdr:cNvSpPr/>
      </xdr:nvSpPr>
      <xdr:spPr>
        <a:xfrm>
          <a:off x="19897725" y="13575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50816</xdr:rowOff>
    </xdr:from>
    <xdr:ext cx="469744" cy="259045"/>
    <xdr:sp macro="" textlink="">
      <xdr:nvSpPr>
        <xdr:cNvPr id="746" name="【図書館】&#10;一人当たり面積該当値テキスト">
          <a:extLst>
            <a:ext uri="{FF2B5EF4-FFF2-40B4-BE49-F238E27FC236}">
              <a16:creationId xmlns:a16="http://schemas.microsoft.com/office/drawing/2014/main" id="{DE192B0F-391D-4EDA-A56D-EA987294B432}"/>
            </a:ext>
          </a:extLst>
        </xdr:cNvPr>
        <xdr:cNvSpPr txBox="1"/>
      </xdr:nvSpPr>
      <xdr:spPr>
        <a:xfrm>
          <a:off x="20002500" y="134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10161</xdr:rowOff>
    </xdr:from>
    <xdr:to>
      <xdr:col>112</xdr:col>
      <xdr:colOff>38100</xdr:colOff>
      <xdr:row>80</xdr:row>
      <xdr:rowOff>111761</xdr:rowOff>
    </xdr:to>
    <xdr:sp macro="" textlink="">
      <xdr:nvSpPr>
        <xdr:cNvPr id="747" name="楕円 746">
          <a:extLst>
            <a:ext uri="{FF2B5EF4-FFF2-40B4-BE49-F238E27FC236}">
              <a16:creationId xmlns:a16="http://schemas.microsoft.com/office/drawing/2014/main" id="{5617D4D8-62C7-4379-B38C-D0CE145D045B}"/>
            </a:ext>
          </a:extLst>
        </xdr:cNvPr>
        <xdr:cNvSpPr/>
      </xdr:nvSpPr>
      <xdr:spPr>
        <a:xfrm>
          <a:off x="19154775" y="12960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84</xdr:row>
      <xdr:rowOff>15239</xdr:rowOff>
    </xdr:to>
    <xdr:cxnSp macro="">
      <xdr:nvCxnSpPr>
        <xdr:cNvPr id="748" name="直線コネクタ 747">
          <a:extLst>
            <a:ext uri="{FF2B5EF4-FFF2-40B4-BE49-F238E27FC236}">
              <a16:creationId xmlns:a16="http://schemas.microsoft.com/office/drawing/2014/main" id="{F9209CDF-2CD8-4239-8EDD-6791AC5E34B2}"/>
            </a:ext>
          </a:extLst>
        </xdr:cNvPr>
        <xdr:cNvCxnSpPr/>
      </xdr:nvCxnSpPr>
      <xdr:spPr>
        <a:xfrm>
          <a:off x="19202400" y="13018136"/>
          <a:ext cx="752475" cy="5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49" name="楕円 748">
          <a:extLst>
            <a:ext uri="{FF2B5EF4-FFF2-40B4-BE49-F238E27FC236}">
              <a16:creationId xmlns:a16="http://schemas.microsoft.com/office/drawing/2014/main" id="{5B399DDE-A2C7-4B1B-A9FF-AE81DDD7DFA0}"/>
            </a:ext>
          </a:extLst>
        </xdr:cNvPr>
        <xdr:cNvSpPr/>
      </xdr:nvSpPr>
      <xdr:spPr>
        <a:xfrm>
          <a:off x="18345150" y="13925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60961</xdr:rowOff>
    </xdr:from>
    <xdr:to>
      <xdr:col>111</xdr:col>
      <xdr:colOff>177800</xdr:colOff>
      <xdr:row>86</xdr:row>
      <xdr:rowOff>38100</xdr:rowOff>
    </xdr:to>
    <xdr:cxnSp macro="">
      <xdr:nvCxnSpPr>
        <xdr:cNvPr id="750" name="直線コネクタ 749">
          <a:extLst>
            <a:ext uri="{FF2B5EF4-FFF2-40B4-BE49-F238E27FC236}">
              <a16:creationId xmlns:a16="http://schemas.microsoft.com/office/drawing/2014/main" id="{39844F56-C9FE-4706-A624-F659082AFC4F}"/>
            </a:ext>
          </a:extLst>
        </xdr:cNvPr>
        <xdr:cNvCxnSpPr/>
      </xdr:nvCxnSpPr>
      <xdr:spPr>
        <a:xfrm flipV="1">
          <a:off x="18392775" y="13018136"/>
          <a:ext cx="809625" cy="9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51" name="楕円 750">
          <a:extLst>
            <a:ext uri="{FF2B5EF4-FFF2-40B4-BE49-F238E27FC236}">
              <a16:creationId xmlns:a16="http://schemas.microsoft.com/office/drawing/2014/main" id="{4393860E-3725-4360-BA6C-49AADB8D28F1}"/>
            </a:ext>
          </a:extLst>
        </xdr:cNvPr>
        <xdr:cNvSpPr/>
      </xdr:nvSpPr>
      <xdr:spPr>
        <a:xfrm>
          <a:off x="17554575"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52" name="直線コネクタ 751">
          <a:extLst>
            <a:ext uri="{FF2B5EF4-FFF2-40B4-BE49-F238E27FC236}">
              <a16:creationId xmlns:a16="http://schemas.microsoft.com/office/drawing/2014/main" id="{6B1B2257-1A8F-4433-B7DB-2589C18DCD4C}"/>
            </a:ext>
          </a:extLst>
        </xdr:cNvPr>
        <xdr:cNvCxnSpPr/>
      </xdr:nvCxnSpPr>
      <xdr:spPr>
        <a:xfrm>
          <a:off x="17602200" y="139636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53" name="n_1aveValue【図書館】&#10;一人当たり面積">
          <a:extLst>
            <a:ext uri="{FF2B5EF4-FFF2-40B4-BE49-F238E27FC236}">
              <a16:creationId xmlns:a16="http://schemas.microsoft.com/office/drawing/2014/main" id="{03CE3CAD-0CE1-4181-9A39-089B351B0E67}"/>
            </a:ext>
          </a:extLst>
        </xdr:cNvPr>
        <xdr:cNvSpPr txBox="1"/>
      </xdr:nvSpPr>
      <xdr:spPr>
        <a:xfrm>
          <a:off x="18983402" y="134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54" name="n_2aveValue【図書館】&#10;一人当たり面積">
          <a:extLst>
            <a:ext uri="{FF2B5EF4-FFF2-40B4-BE49-F238E27FC236}">
              <a16:creationId xmlns:a16="http://schemas.microsoft.com/office/drawing/2014/main" id="{24A21EA8-5B13-47B0-8522-742D9364E359}"/>
            </a:ext>
          </a:extLst>
        </xdr:cNvPr>
        <xdr:cNvSpPr txBox="1"/>
      </xdr:nvSpPr>
      <xdr:spPr>
        <a:xfrm>
          <a:off x="18183302" y="133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55" name="n_3aveValue【図書館】&#10;一人当たり面積">
          <a:extLst>
            <a:ext uri="{FF2B5EF4-FFF2-40B4-BE49-F238E27FC236}">
              <a16:creationId xmlns:a16="http://schemas.microsoft.com/office/drawing/2014/main" id="{E54A5EE7-1E80-4C15-BB6A-D0C3351D4B69}"/>
            </a:ext>
          </a:extLst>
        </xdr:cNvPr>
        <xdr:cNvSpPr txBox="1"/>
      </xdr:nvSpPr>
      <xdr:spPr>
        <a:xfrm>
          <a:off x="17383202" y="131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56" name="n_4aveValue【図書館】&#10;一人当たり面積">
          <a:extLst>
            <a:ext uri="{FF2B5EF4-FFF2-40B4-BE49-F238E27FC236}">
              <a16:creationId xmlns:a16="http://schemas.microsoft.com/office/drawing/2014/main" id="{1402AE69-013F-4F01-8648-5DDCC2AF2AB5}"/>
            </a:ext>
          </a:extLst>
        </xdr:cNvPr>
        <xdr:cNvSpPr txBox="1"/>
      </xdr:nvSpPr>
      <xdr:spPr>
        <a:xfrm>
          <a:off x="16592627" y="1353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128288</xdr:rowOff>
    </xdr:from>
    <xdr:ext cx="469744" cy="259045"/>
    <xdr:sp macro="" textlink="">
      <xdr:nvSpPr>
        <xdr:cNvPr id="757" name="n_1mainValue【図書館】&#10;一人当たり面積">
          <a:extLst>
            <a:ext uri="{FF2B5EF4-FFF2-40B4-BE49-F238E27FC236}">
              <a16:creationId xmlns:a16="http://schemas.microsoft.com/office/drawing/2014/main" id="{A0BA6A15-379D-4AC8-9121-4F04635440DE}"/>
            </a:ext>
          </a:extLst>
        </xdr:cNvPr>
        <xdr:cNvSpPr txBox="1"/>
      </xdr:nvSpPr>
      <xdr:spPr>
        <a:xfrm>
          <a:off x="18983402" y="1275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58" name="n_2mainValue【図書館】&#10;一人当たり面積">
          <a:extLst>
            <a:ext uri="{FF2B5EF4-FFF2-40B4-BE49-F238E27FC236}">
              <a16:creationId xmlns:a16="http://schemas.microsoft.com/office/drawing/2014/main" id="{8EF26A35-FC12-4BBA-A385-31359C7C0328}"/>
            </a:ext>
          </a:extLst>
        </xdr:cNvPr>
        <xdr:cNvSpPr txBox="1"/>
      </xdr:nvSpPr>
      <xdr:spPr>
        <a:xfrm>
          <a:off x="18183302"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59" name="n_3mainValue【図書館】&#10;一人当たり面積">
          <a:extLst>
            <a:ext uri="{FF2B5EF4-FFF2-40B4-BE49-F238E27FC236}">
              <a16:creationId xmlns:a16="http://schemas.microsoft.com/office/drawing/2014/main" id="{6A274209-EC57-46F3-BBF4-851B25B80F7A}"/>
            </a:ext>
          </a:extLst>
        </xdr:cNvPr>
        <xdr:cNvSpPr txBox="1"/>
      </xdr:nvSpPr>
      <xdr:spPr>
        <a:xfrm>
          <a:off x="17383202"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B69ADDE9-E977-4612-B7F4-31C9A37C575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61" name="正方形/長方形 760">
          <a:extLst>
            <a:ext uri="{FF2B5EF4-FFF2-40B4-BE49-F238E27FC236}">
              <a16:creationId xmlns:a16="http://schemas.microsoft.com/office/drawing/2014/main" id="{AD78CD81-0166-41E4-86F7-F5232CD652D0}"/>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62" name="正方形/長方形 761">
          <a:extLst>
            <a:ext uri="{FF2B5EF4-FFF2-40B4-BE49-F238E27FC236}">
              <a16:creationId xmlns:a16="http://schemas.microsoft.com/office/drawing/2014/main" id="{BDA6DC4E-8303-4EF8-80EB-C7274E012EE8}"/>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63" name="正方形/長方形 762">
          <a:extLst>
            <a:ext uri="{FF2B5EF4-FFF2-40B4-BE49-F238E27FC236}">
              <a16:creationId xmlns:a16="http://schemas.microsoft.com/office/drawing/2014/main" id="{6837D3D2-71D0-4717-AA32-F4D3E62133C6}"/>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64" name="正方形/長方形 763">
          <a:extLst>
            <a:ext uri="{FF2B5EF4-FFF2-40B4-BE49-F238E27FC236}">
              <a16:creationId xmlns:a16="http://schemas.microsoft.com/office/drawing/2014/main" id="{7D5DAFEF-C6A3-48FE-81FE-333013AD4A92}"/>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8736D177-834F-446E-B8A9-B760EDF38F4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7A491857-0B5A-4EDE-92FA-355BDA654B02}"/>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A66421DB-D8E6-46A5-B93C-B58B9634D43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8" name="テキスト ボックス 767">
          <a:extLst>
            <a:ext uri="{FF2B5EF4-FFF2-40B4-BE49-F238E27FC236}">
              <a16:creationId xmlns:a16="http://schemas.microsoft.com/office/drawing/2014/main" id="{29A9D4EE-FADF-4D62-BD3E-78FBE5101045}"/>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9" name="直線コネクタ 768">
          <a:extLst>
            <a:ext uri="{FF2B5EF4-FFF2-40B4-BE49-F238E27FC236}">
              <a16:creationId xmlns:a16="http://schemas.microsoft.com/office/drawing/2014/main" id="{C6C04F5D-FE3B-48C8-BCA7-F24BE94BDC9A}"/>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0" name="テキスト ボックス 769">
          <a:extLst>
            <a:ext uri="{FF2B5EF4-FFF2-40B4-BE49-F238E27FC236}">
              <a16:creationId xmlns:a16="http://schemas.microsoft.com/office/drawing/2014/main" id="{EC29DA0B-1199-4840-9A13-1C31B1DE02A8}"/>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1" name="直線コネクタ 770">
          <a:extLst>
            <a:ext uri="{FF2B5EF4-FFF2-40B4-BE49-F238E27FC236}">
              <a16:creationId xmlns:a16="http://schemas.microsoft.com/office/drawing/2014/main" id="{91A44DE1-817D-49BF-A38B-C9C6A6084C02}"/>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2" name="テキスト ボックス 771">
          <a:extLst>
            <a:ext uri="{FF2B5EF4-FFF2-40B4-BE49-F238E27FC236}">
              <a16:creationId xmlns:a16="http://schemas.microsoft.com/office/drawing/2014/main" id="{AEC0C69D-FBC1-4742-BE56-46C181F2CF92}"/>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3" name="直線コネクタ 772">
          <a:extLst>
            <a:ext uri="{FF2B5EF4-FFF2-40B4-BE49-F238E27FC236}">
              <a16:creationId xmlns:a16="http://schemas.microsoft.com/office/drawing/2014/main" id="{E26E7202-217F-4E4C-ADAA-597BC6791B79}"/>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4" name="テキスト ボックス 773">
          <a:extLst>
            <a:ext uri="{FF2B5EF4-FFF2-40B4-BE49-F238E27FC236}">
              <a16:creationId xmlns:a16="http://schemas.microsoft.com/office/drawing/2014/main" id="{D12D4D86-C494-4B99-B3C9-4B59402AC144}"/>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5" name="直線コネクタ 774">
          <a:extLst>
            <a:ext uri="{FF2B5EF4-FFF2-40B4-BE49-F238E27FC236}">
              <a16:creationId xmlns:a16="http://schemas.microsoft.com/office/drawing/2014/main" id="{92A45C77-B847-40A9-8A47-EE11D134DF7C}"/>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76" name="テキスト ボックス 775">
          <a:extLst>
            <a:ext uri="{FF2B5EF4-FFF2-40B4-BE49-F238E27FC236}">
              <a16:creationId xmlns:a16="http://schemas.microsoft.com/office/drawing/2014/main" id="{7271C6A0-DD2C-45A6-B5CD-324B22804317}"/>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a:extLst>
            <a:ext uri="{FF2B5EF4-FFF2-40B4-BE49-F238E27FC236}">
              <a16:creationId xmlns:a16="http://schemas.microsoft.com/office/drawing/2014/main" id="{A325CE3F-4973-41CB-BCE6-47FC32E24B82}"/>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8" name="テキスト ボックス 777">
          <a:extLst>
            <a:ext uri="{FF2B5EF4-FFF2-40B4-BE49-F238E27FC236}">
              <a16:creationId xmlns:a16="http://schemas.microsoft.com/office/drawing/2014/main" id="{4DE8DAB6-6DAA-4002-8963-CA8075A4B321}"/>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博物館】&#10;有形固定資産減価償却率グラフ枠">
          <a:extLst>
            <a:ext uri="{FF2B5EF4-FFF2-40B4-BE49-F238E27FC236}">
              <a16:creationId xmlns:a16="http://schemas.microsoft.com/office/drawing/2014/main" id="{01FD53B5-B13A-49FE-944B-7C1FB0A5438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80" name="直線コネクタ 779">
          <a:extLst>
            <a:ext uri="{FF2B5EF4-FFF2-40B4-BE49-F238E27FC236}">
              <a16:creationId xmlns:a16="http://schemas.microsoft.com/office/drawing/2014/main" id="{7427ADAE-AACB-4785-B69A-45ACD4B20580}"/>
            </a:ext>
          </a:extLst>
        </xdr:cNvPr>
        <xdr:cNvCxnSpPr/>
      </xdr:nvCxnSpPr>
      <xdr:spPr>
        <a:xfrm flipV="1">
          <a:off x="14695170" y="16223869"/>
          <a:ext cx="1269" cy="111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81" name="【博物館】&#10;有形固定資産減価償却率最小値テキスト">
          <a:extLst>
            <a:ext uri="{FF2B5EF4-FFF2-40B4-BE49-F238E27FC236}">
              <a16:creationId xmlns:a16="http://schemas.microsoft.com/office/drawing/2014/main" id="{2BF76CC0-BFA3-4127-AFBF-06C7FC3FFDAC}"/>
            </a:ext>
          </a:extLst>
        </xdr:cNvPr>
        <xdr:cNvSpPr txBox="1"/>
      </xdr:nvSpPr>
      <xdr:spPr>
        <a:xfrm>
          <a:off x="14744700" y="1734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82" name="直線コネクタ 781">
          <a:extLst>
            <a:ext uri="{FF2B5EF4-FFF2-40B4-BE49-F238E27FC236}">
              <a16:creationId xmlns:a16="http://schemas.microsoft.com/office/drawing/2014/main" id="{1AEE78BD-6A23-4801-80F9-55A6485C0239}"/>
            </a:ext>
          </a:extLst>
        </xdr:cNvPr>
        <xdr:cNvCxnSpPr/>
      </xdr:nvCxnSpPr>
      <xdr:spPr>
        <a:xfrm>
          <a:off x="14611350" y="173427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83" name="【博物館】&#10;有形固定資産減価償却率最大値テキスト">
          <a:extLst>
            <a:ext uri="{FF2B5EF4-FFF2-40B4-BE49-F238E27FC236}">
              <a16:creationId xmlns:a16="http://schemas.microsoft.com/office/drawing/2014/main" id="{8C039748-9175-4C11-8656-F85C24C60554}"/>
            </a:ext>
          </a:extLst>
        </xdr:cNvPr>
        <xdr:cNvSpPr txBox="1"/>
      </xdr:nvSpPr>
      <xdr:spPr>
        <a:xfrm>
          <a:off x="14744700" y="1601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84" name="直線コネクタ 783">
          <a:extLst>
            <a:ext uri="{FF2B5EF4-FFF2-40B4-BE49-F238E27FC236}">
              <a16:creationId xmlns:a16="http://schemas.microsoft.com/office/drawing/2014/main" id="{6C49F01D-7B85-4090-A660-7714575A6BDA}"/>
            </a:ext>
          </a:extLst>
        </xdr:cNvPr>
        <xdr:cNvCxnSpPr/>
      </xdr:nvCxnSpPr>
      <xdr:spPr>
        <a:xfrm>
          <a:off x="14611350" y="162238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74692</xdr:rowOff>
    </xdr:from>
    <xdr:ext cx="405111" cy="259045"/>
    <xdr:sp macro="" textlink="">
      <xdr:nvSpPr>
        <xdr:cNvPr id="785" name="【博物館】&#10;有形固定資産減価償却率平均値テキスト">
          <a:extLst>
            <a:ext uri="{FF2B5EF4-FFF2-40B4-BE49-F238E27FC236}">
              <a16:creationId xmlns:a16="http://schemas.microsoft.com/office/drawing/2014/main" id="{6A430091-8FEB-4E30-A79D-60CCE479D356}"/>
            </a:ext>
          </a:extLst>
        </xdr:cNvPr>
        <xdr:cNvSpPr txBox="1"/>
      </xdr:nvSpPr>
      <xdr:spPr>
        <a:xfrm>
          <a:off x="14744700" y="1675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86" name="フローチャート: 判断 785">
          <a:extLst>
            <a:ext uri="{FF2B5EF4-FFF2-40B4-BE49-F238E27FC236}">
              <a16:creationId xmlns:a16="http://schemas.microsoft.com/office/drawing/2014/main" id="{EC164639-42BE-4FED-9D0E-F9B0E6C42353}"/>
            </a:ext>
          </a:extLst>
        </xdr:cNvPr>
        <xdr:cNvSpPr/>
      </xdr:nvSpPr>
      <xdr:spPr>
        <a:xfrm>
          <a:off x="14649450" y="16774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87" name="フローチャート: 判断 786">
          <a:extLst>
            <a:ext uri="{FF2B5EF4-FFF2-40B4-BE49-F238E27FC236}">
              <a16:creationId xmlns:a16="http://schemas.microsoft.com/office/drawing/2014/main" id="{2ABE74FB-0D9B-4DCF-B299-DD9D0E056DF6}"/>
            </a:ext>
          </a:extLst>
        </xdr:cNvPr>
        <xdr:cNvSpPr/>
      </xdr:nvSpPr>
      <xdr:spPr>
        <a:xfrm>
          <a:off x="13887450" y="167662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88" name="フローチャート: 判断 787">
          <a:extLst>
            <a:ext uri="{FF2B5EF4-FFF2-40B4-BE49-F238E27FC236}">
              <a16:creationId xmlns:a16="http://schemas.microsoft.com/office/drawing/2014/main" id="{EBBE330D-4826-4C04-8C4E-A3272591AC6A}"/>
            </a:ext>
          </a:extLst>
        </xdr:cNvPr>
        <xdr:cNvSpPr/>
      </xdr:nvSpPr>
      <xdr:spPr>
        <a:xfrm>
          <a:off x="13096875" y="16725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89" name="フローチャート: 判断 788">
          <a:extLst>
            <a:ext uri="{FF2B5EF4-FFF2-40B4-BE49-F238E27FC236}">
              <a16:creationId xmlns:a16="http://schemas.microsoft.com/office/drawing/2014/main" id="{975E0B26-CA1B-4111-A1F0-1E207D4D22FA}"/>
            </a:ext>
          </a:extLst>
        </xdr:cNvPr>
        <xdr:cNvSpPr/>
      </xdr:nvSpPr>
      <xdr:spPr>
        <a:xfrm>
          <a:off x="12296775" y="166908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90" name="フローチャート: 判断 789">
          <a:extLst>
            <a:ext uri="{FF2B5EF4-FFF2-40B4-BE49-F238E27FC236}">
              <a16:creationId xmlns:a16="http://schemas.microsoft.com/office/drawing/2014/main" id="{460FDCC5-9EC3-4B44-A0D5-1806EC04DB73}"/>
            </a:ext>
          </a:extLst>
        </xdr:cNvPr>
        <xdr:cNvSpPr/>
      </xdr:nvSpPr>
      <xdr:spPr>
        <a:xfrm>
          <a:off x="11487150" y="165155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3F37BD54-0CBB-4814-B781-46880FA8B2C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574534F5-690F-4706-AF97-C5788E681A0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FBBC0913-14D3-4362-B8DA-639A3EFA3ECC}"/>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8A973CAC-DDFA-4FA9-B56B-990CD20086A8}"/>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759C1BD2-70AF-4758-B4DA-B6D48669E48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98552</xdr:rowOff>
    </xdr:from>
    <xdr:to>
      <xdr:col>85</xdr:col>
      <xdr:colOff>177800</xdr:colOff>
      <xdr:row>103</xdr:row>
      <xdr:rowOff>28702</xdr:rowOff>
    </xdr:to>
    <xdr:sp macro="" textlink="">
      <xdr:nvSpPr>
        <xdr:cNvPr id="796" name="楕円 795">
          <a:extLst>
            <a:ext uri="{FF2B5EF4-FFF2-40B4-BE49-F238E27FC236}">
              <a16:creationId xmlns:a16="http://schemas.microsoft.com/office/drawing/2014/main" id="{6EDAE6A4-EF93-4744-9750-70B734FAE874}"/>
            </a:ext>
          </a:extLst>
        </xdr:cNvPr>
        <xdr:cNvSpPr/>
      </xdr:nvSpPr>
      <xdr:spPr>
        <a:xfrm>
          <a:off x="14649450" y="166180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121429</xdr:rowOff>
    </xdr:from>
    <xdr:ext cx="405111" cy="259045"/>
    <xdr:sp macro="" textlink="">
      <xdr:nvSpPr>
        <xdr:cNvPr id="797" name="【博物館】&#10;有形固定資産減価償却率該当値テキスト">
          <a:extLst>
            <a:ext uri="{FF2B5EF4-FFF2-40B4-BE49-F238E27FC236}">
              <a16:creationId xmlns:a16="http://schemas.microsoft.com/office/drawing/2014/main" id="{C16C9077-C724-44F8-AE37-EF8E453ABE05}"/>
            </a:ext>
          </a:extLst>
        </xdr:cNvPr>
        <xdr:cNvSpPr txBox="1"/>
      </xdr:nvSpPr>
      <xdr:spPr>
        <a:xfrm>
          <a:off x="14744700" y="1647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45974</xdr:rowOff>
    </xdr:from>
    <xdr:to>
      <xdr:col>81</xdr:col>
      <xdr:colOff>101600</xdr:colOff>
      <xdr:row>102</xdr:row>
      <xdr:rowOff>147574</xdr:rowOff>
    </xdr:to>
    <xdr:sp macro="" textlink="">
      <xdr:nvSpPr>
        <xdr:cNvPr id="798" name="楕円 797">
          <a:extLst>
            <a:ext uri="{FF2B5EF4-FFF2-40B4-BE49-F238E27FC236}">
              <a16:creationId xmlns:a16="http://schemas.microsoft.com/office/drawing/2014/main" id="{E4D83107-4A2C-4A4D-AEF9-D52F6B7E5BD9}"/>
            </a:ext>
          </a:extLst>
        </xdr:cNvPr>
        <xdr:cNvSpPr/>
      </xdr:nvSpPr>
      <xdr:spPr>
        <a:xfrm>
          <a:off x="13887450" y="165654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102</xdr:row>
      <xdr:rowOff>149352</xdr:rowOff>
    </xdr:to>
    <xdr:cxnSp macro="">
      <xdr:nvCxnSpPr>
        <xdr:cNvPr id="799" name="直線コネクタ 798">
          <a:extLst>
            <a:ext uri="{FF2B5EF4-FFF2-40B4-BE49-F238E27FC236}">
              <a16:creationId xmlns:a16="http://schemas.microsoft.com/office/drawing/2014/main" id="{99982C43-9582-4B5B-9746-1D80CCA8068A}"/>
            </a:ext>
          </a:extLst>
        </xdr:cNvPr>
        <xdr:cNvCxnSpPr/>
      </xdr:nvCxnSpPr>
      <xdr:spPr>
        <a:xfrm>
          <a:off x="13935075" y="16613124"/>
          <a:ext cx="762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800" name="楕円 799">
          <a:extLst>
            <a:ext uri="{FF2B5EF4-FFF2-40B4-BE49-F238E27FC236}">
              <a16:creationId xmlns:a16="http://schemas.microsoft.com/office/drawing/2014/main" id="{36F088FC-E3C2-4703-8B4F-A361588E0CC6}"/>
            </a:ext>
          </a:extLst>
        </xdr:cNvPr>
        <xdr:cNvSpPr/>
      </xdr:nvSpPr>
      <xdr:spPr>
        <a:xfrm>
          <a:off x="13096875" y="164484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96774</xdr:rowOff>
    </xdr:to>
    <xdr:cxnSp macro="">
      <xdr:nvCxnSpPr>
        <xdr:cNvPr id="801" name="直線コネクタ 800">
          <a:extLst>
            <a:ext uri="{FF2B5EF4-FFF2-40B4-BE49-F238E27FC236}">
              <a16:creationId xmlns:a16="http://schemas.microsoft.com/office/drawing/2014/main" id="{759F1E86-00EE-44EA-AB66-61AEF3971031}"/>
            </a:ext>
          </a:extLst>
        </xdr:cNvPr>
        <xdr:cNvCxnSpPr/>
      </xdr:nvCxnSpPr>
      <xdr:spPr>
        <a:xfrm>
          <a:off x="13144500" y="16496030"/>
          <a:ext cx="790575"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802" name="楕円 801">
          <a:extLst>
            <a:ext uri="{FF2B5EF4-FFF2-40B4-BE49-F238E27FC236}">
              <a16:creationId xmlns:a16="http://schemas.microsoft.com/office/drawing/2014/main" id="{374D23EE-03C9-40ED-AB3C-71AB68F8EC3C}"/>
            </a:ext>
          </a:extLst>
        </xdr:cNvPr>
        <xdr:cNvSpPr/>
      </xdr:nvSpPr>
      <xdr:spPr>
        <a:xfrm>
          <a:off x="12296775" y="163912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144780</xdr:rowOff>
    </xdr:to>
    <xdr:cxnSp macro="">
      <xdr:nvCxnSpPr>
        <xdr:cNvPr id="803" name="直線コネクタ 802">
          <a:extLst>
            <a:ext uri="{FF2B5EF4-FFF2-40B4-BE49-F238E27FC236}">
              <a16:creationId xmlns:a16="http://schemas.microsoft.com/office/drawing/2014/main" id="{29903278-B608-4AD6-A186-9E50CCDCBE4D}"/>
            </a:ext>
          </a:extLst>
        </xdr:cNvPr>
        <xdr:cNvCxnSpPr/>
      </xdr:nvCxnSpPr>
      <xdr:spPr>
        <a:xfrm>
          <a:off x="12344400" y="1643888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6114</xdr:rowOff>
    </xdr:from>
    <xdr:ext cx="405111" cy="259045"/>
    <xdr:sp macro="" textlink="">
      <xdr:nvSpPr>
        <xdr:cNvPr id="804" name="n_1aveValue【博物館】&#10;有形固定資産減価償却率">
          <a:extLst>
            <a:ext uri="{FF2B5EF4-FFF2-40B4-BE49-F238E27FC236}">
              <a16:creationId xmlns:a16="http://schemas.microsoft.com/office/drawing/2014/main" id="{612FDE60-D8C1-44A4-8761-2388C3F461E9}"/>
            </a:ext>
          </a:extLst>
        </xdr:cNvPr>
        <xdr:cNvSpPr txBox="1"/>
      </xdr:nvSpPr>
      <xdr:spPr>
        <a:xfrm>
          <a:off x="13745219" y="1684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805" name="n_2aveValue【博物館】&#10;有形固定資産減価償却率">
          <a:extLst>
            <a:ext uri="{FF2B5EF4-FFF2-40B4-BE49-F238E27FC236}">
              <a16:creationId xmlns:a16="http://schemas.microsoft.com/office/drawing/2014/main" id="{5E8DD15D-3CCA-44CB-B104-9760A897B30F}"/>
            </a:ext>
          </a:extLst>
        </xdr:cNvPr>
        <xdr:cNvSpPr txBox="1"/>
      </xdr:nvSpPr>
      <xdr:spPr>
        <a:xfrm>
          <a:off x="12964169" y="1681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102125</xdr:rowOff>
    </xdr:from>
    <xdr:ext cx="405111" cy="259045"/>
    <xdr:sp macro="" textlink="">
      <xdr:nvSpPr>
        <xdr:cNvPr id="806" name="n_3aveValue【博物館】&#10;有形固定資産減価償却率">
          <a:extLst>
            <a:ext uri="{FF2B5EF4-FFF2-40B4-BE49-F238E27FC236}">
              <a16:creationId xmlns:a16="http://schemas.microsoft.com/office/drawing/2014/main" id="{41AB9D68-00B9-4593-9C96-9721EA887ECC}"/>
            </a:ext>
          </a:extLst>
        </xdr:cNvPr>
        <xdr:cNvSpPr txBox="1"/>
      </xdr:nvSpPr>
      <xdr:spPr>
        <a:xfrm>
          <a:off x="12164069" y="1678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807" name="n_4aveValue【博物館】&#10;有形固定資産減価償却率">
          <a:extLst>
            <a:ext uri="{FF2B5EF4-FFF2-40B4-BE49-F238E27FC236}">
              <a16:creationId xmlns:a16="http://schemas.microsoft.com/office/drawing/2014/main" id="{26F684F5-EB69-4437-9E74-FEFDA004EAD9}"/>
            </a:ext>
          </a:extLst>
        </xdr:cNvPr>
        <xdr:cNvSpPr txBox="1"/>
      </xdr:nvSpPr>
      <xdr:spPr>
        <a:xfrm>
          <a:off x="11354444" y="1630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164101</xdr:rowOff>
    </xdr:from>
    <xdr:ext cx="405111" cy="259045"/>
    <xdr:sp macro="" textlink="">
      <xdr:nvSpPr>
        <xdr:cNvPr id="808" name="n_1mainValue【博物館】&#10;有形固定資産減価償却率">
          <a:extLst>
            <a:ext uri="{FF2B5EF4-FFF2-40B4-BE49-F238E27FC236}">
              <a16:creationId xmlns:a16="http://schemas.microsoft.com/office/drawing/2014/main" id="{8736BC65-50E9-4850-BCAD-391BA0058EC0}"/>
            </a:ext>
          </a:extLst>
        </xdr:cNvPr>
        <xdr:cNvSpPr txBox="1"/>
      </xdr:nvSpPr>
      <xdr:spPr>
        <a:xfrm>
          <a:off x="13745219" y="1635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809" name="n_2mainValue【博物館】&#10;有形固定資産減価償却率">
          <a:extLst>
            <a:ext uri="{FF2B5EF4-FFF2-40B4-BE49-F238E27FC236}">
              <a16:creationId xmlns:a16="http://schemas.microsoft.com/office/drawing/2014/main" id="{2B367AC1-3578-4E6A-B450-5237E9D19373}"/>
            </a:ext>
          </a:extLst>
        </xdr:cNvPr>
        <xdr:cNvSpPr txBox="1"/>
      </xdr:nvSpPr>
      <xdr:spPr>
        <a:xfrm>
          <a:off x="12964169" y="162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810" name="n_3mainValue【博物館】&#10;有形固定資産減価償却率">
          <a:extLst>
            <a:ext uri="{FF2B5EF4-FFF2-40B4-BE49-F238E27FC236}">
              <a16:creationId xmlns:a16="http://schemas.microsoft.com/office/drawing/2014/main" id="{DBDF5B81-86CD-4032-9EAD-83DC64C0FE9F}"/>
            </a:ext>
          </a:extLst>
        </xdr:cNvPr>
        <xdr:cNvSpPr txBox="1"/>
      </xdr:nvSpPr>
      <xdr:spPr>
        <a:xfrm>
          <a:off x="12164069" y="1618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a:extLst>
            <a:ext uri="{FF2B5EF4-FFF2-40B4-BE49-F238E27FC236}">
              <a16:creationId xmlns:a16="http://schemas.microsoft.com/office/drawing/2014/main" id="{6BD81A2B-B6F2-4B01-9C9B-3B86EBC8BD6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12" name="正方形/長方形 811">
          <a:extLst>
            <a:ext uri="{FF2B5EF4-FFF2-40B4-BE49-F238E27FC236}">
              <a16:creationId xmlns:a16="http://schemas.microsoft.com/office/drawing/2014/main" id="{59FD63CC-8DAB-46B1-8094-4827346D2DCC}"/>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13" name="正方形/長方形 812">
          <a:extLst>
            <a:ext uri="{FF2B5EF4-FFF2-40B4-BE49-F238E27FC236}">
              <a16:creationId xmlns:a16="http://schemas.microsoft.com/office/drawing/2014/main" id="{5A90BD06-DBE5-4354-9E82-4AB0203FF92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14" name="正方形/長方形 813">
          <a:extLst>
            <a:ext uri="{FF2B5EF4-FFF2-40B4-BE49-F238E27FC236}">
              <a16:creationId xmlns:a16="http://schemas.microsoft.com/office/drawing/2014/main" id="{EDEBF397-C461-405C-93FA-0B230946E8D4}"/>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15" name="正方形/長方形 814">
          <a:extLst>
            <a:ext uri="{FF2B5EF4-FFF2-40B4-BE49-F238E27FC236}">
              <a16:creationId xmlns:a16="http://schemas.microsoft.com/office/drawing/2014/main" id="{2A4DAE67-B8DE-4F4C-B5AD-71040120553E}"/>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a:extLst>
            <a:ext uri="{FF2B5EF4-FFF2-40B4-BE49-F238E27FC236}">
              <a16:creationId xmlns:a16="http://schemas.microsoft.com/office/drawing/2014/main" id="{A0FC0989-43FD-490C-BBB7-BFB1D8A6079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a:extLst>
            <a:ext uri="{FF2B5EF4-FFF2-40B4-BE49-F238E27FC236}">
              <a16:creationId xmlns:a16="http://schemas.microsoft.com/office/drawing/2014/main" id="{207B181E-1F80-461E-986F-76952FA6B85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a:extLst>
            <a:ext uri="{FF2B5EF4-FFF2-40B4-BE49-F238E27FC236}">
              <a16:creationId xmlns:a16="http://schemas.microsoft.com/office/drawing/2014/main" id="{92B53FC5-42F9-40C8-9EF4-524B85DBD6D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9" name="テキスト ボックス 818">
          <a:extLst>
            <a:ext uri="{FF2B5EF4-FFF2-40B4-BE49-F238E27FC236}">
              <a16:creationId xmlns:a16="http://schemas.microsoft.com/office/drawing/2014/main" id="{70EDD815-03C6-4AFF-9962-2DC7492CF20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a:extLst>
            <a:ext uri="{FF2B5EF4-FFF2-40B4-BE49-F238E27FC236}">
              <a16:creationId xmlns:a16="http://schemas.microsoft.com/office/drawing/2014/main" id="{B5B7438D-6DFA-4025-BDA2-DFDBC65E710A}"/>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a:extLst>
            <a:ext uri="{FF2B5EF4-FFF2-40B4-BE49-F238E27FC236}">
              <a16:creationId xmlns:a16="http://schemas.microsoft.com/office/drawing/2014/main" id="{32A8A788-3BAA-4206-9C75-DE0C42513020}"/>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a:extLst>
            <a:ext uri="{FF2B5EF4-FFF2-40B4-BE49-F238E27FC236}">
              <a16:creationId xmlns:a16="http://schemas.microsoft.com/office/drawing/2014/main" id="{E9B11B3E-EAFA-474A-B1C2-DDC6DDA49002}"/>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a:extLst>
            <a:ext uri="{FF2B5EF4-FFF2-40B4-BE49-F238E27FC236}">
              <a16:creationId xmlns:a16="http://schemas.microsoft.com/office/drawing/2014/main" id="{7D16D016-B714-4D8E-8F55-1BA7B378F51E}"/>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a:extLst>
            <a:ext uri="{FF2B5EF4-FFF2-40B4-BE49-F238E27FC236}">
              <a16:creationId xmlns:a16="http://schemas.microsoft.com/office/drawing/2014/main" id="{50709215-8B88-45F7-BC35-C38FEB597C5B}"/>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a:extLst>
            <a:ext uri="{FF2B5EF4-FFF2-40B4-BE49-F238E27FC236}">
              <a16:creationId xmlns:a16="http://schemas.microsoft.com/office/drawing/2014/main" id="{ED822C1C-B4F8-4539-B77C-7564D42CE484}"/>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a:extLst>
            <a:ext uri="{FF2B5EF4-FFF2-40B4-BE49-F238E27FC236}">
              <a16:creationId xmlns:a16="http://schemas.microsoft.com/office/drawing/2014/main" id="{EAFAE7AB-1E18-42AE-9A8B-777E272723E4}"/>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a:extLst>
            <a:ext uri="{FF2B5EF4-FFF2-40B4-BE49-F238E27FC236}">
              <a16:creationId xmlns:a16="http://schemas.microsoft.com/office/drawing/2014/main" id="{2B6BA50D-11A8-4FB4-A40B-3859B9641936}"/>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a:extLst>
            <a:ext uri="{FF2B5EF4-FFF2-40B4-BE49-F238E27FC236}">
              <a16:creationId xmlns:a16="http://schemas.microsoft.com/office/drawing/2014/main" id="{3B1B8110-1968-4F2D-B8FD-91D2F2C6465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a:extLst>
            <a:ext uri="{FF2B5EF4-FFF2-40B4-BE49-F238E27FC236}">
              <a16:creationId xmlns:a16="http://schemas.microsoft.com/office/drawing/2014/main" id="{E0C41AE6-A71A-4A59-A403-E10BC75BF80D}"/>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a:extLst>
            <a:ext uri="{FF2B5EF4-FFF2-40B4-BE49-F238E27FC236}">
              <a16:creationId xmlns:a16="http://schemas.microsoft.com/office/drawing/2014/main" id="{ABCB40E9-1F4E-4D01-BD81-92CFEBEC9FD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a:extLst>
            <a:ext uri="{FF2B5EF4-FFF2-40B4-BE49-F238E27FC236}">
              <a16:creationId xmlns:a16="http://schemas.microsoft.com/office/drawing/2014/main" id="{84734F1D-56B3-47E7-87FE-BBD98AEBD97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博物館】&#10;一人当たり面積グラフ枠">
          <a:extLst>
            <a:ext uri="{FF2B5EF4-FFF2-40B4-BE49-F238E27FC236}">
              <a16:creationId xmlns:a16="http://schemas.microsoft.com/office/drawing/2014/main" id="{CB5C7ABF-E615-4590-8C92-7C6E0C858BD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33" name="直線コネクタ 832">
          <a:extLst>
            <a:ext uri="{FF2B5EF4-FFF2-40B4-BE49-F238E27FC236}">
              <a16:creationId xmlns:a16="http://schemas.microsoft.com/office/drawing/2014/main" id="{5FE625BB-20FA-4197-A9D3-D23269A1C961}"/>
            </a:ext>
          </a:extLst>
        </xdr:cNvPr>
        <xdr:cNvCxnSpPr/>
      </xdr:nvCxnSpPr>
      <xdr:spPr>
        <a:xfrm flipV="1">
          <a:off x="19952970" y="162687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34" name="【博物館】&#10;一人当たり面積最小値テキスト">
          <a:extLst>
            <a:ext uri="{FF2B5EF4-FFF2-40B4-BE49-F238E27FC236}">
              <a16:creationId xmlns:a16="http://schemas.microsoft.com/office/drawing/2014/main" id="{4D4ACEC0-2B28-4252-983B-EE89A0DF1E9C}"/>
            </a:ext>
          </a:extLst>
        </xdr:cNvPr>
        <xdr:cNvSpPr txBox="1"/>
      </xdr:nvSpPr>
      <xdr:spPr>
        <a:xfrm>
          <a:off x="20002500"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35" name="直線コネクタ 834">
          <a:extLst>
            <a:ext uri="{FF2B5EF4-FFF2-40B4-BE49-F238E27FC236}">
              <a16:creationId xmlns:a16="http://schemas.microsoft.com/office/drawing/2014/main" id="{75F6D95B-6D1A-43B9-B330-4204C5347291}"/>
            </a:ext>
          </a:extLst>
        </xdr:cNvPr>
        <xdr:cNvCxnSpPr/>
      </xdr:nvCxnSpPr>
      <xdr:spPr>
        <a:xfrm>
          <a:off x="198786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36" name="【博物館】&#10;一人当たり面積最大値テキスト">
          <a:extLst>
            <a:ext uri="{FF2B5EF4-FFF2-40B4-BE49-F238E27FC236}">
              <a16:creationId xmlns:a16="http://schemas.microsoft.com/office/drawing/2014/main" id="{4A215767-416D-400F-887C-EF60A509798E}"/>
            </a:ext>
          </a:extLst>
        </xdr:cNvPr>
        <xdr:cNvSpPr txBox="1"/>
      </xdr:nvSpPr>
      <xdr:spPr>
        <a:xfrm>
          <a:off x="20002500"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7" name="直線コネクタ 836">
          <a:extLst>
            <a:ext uri="{FF2B5EF4-FFF2-40B4-BE49-F238E27FC236}">
              <a16:creationId xmlns:a16="http://schemas.microsoft.com/office/drawing/2014/main" id="{EC8543E0-80D4-4E86-BF43-0EC8EE5A824B}"/>
            </a:ext>
          </a:extLst>
        </xdr:cNvPr>
        <xdr:cNvCxnSpPr/>
      </xdr:nvCxnSpPr>
      <xdr:spPr>
        <a:xfrm>
          <a:off x="19878675" y="16268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838" name="【博物館】&#10;一人当たり面積平均値テキスト">
          <a:extLst>
            <a:ext uri="{FF2B5EF4-FFF2-40B4-BE49-F238E27FC236}">
              <a16:creationId xmlns:a16="http://schemas.microsoft.com/office/drawing/2014/main" id="{7E8823F5-171F-468D-BAE6-D686AE5233A2}"/>
            </a:ext>
          </a:extLst>
        </xdr:cNvPr>
        <xdr:cNvSpPr txBox="1"/>
      </xdr:nvSpPr>
      <xdr:spPr>
        <a:xfrm>
          <a:off x="20002500" y="1699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39" name="フローチャート: 判断 838">
          <a:extLst>
            <a:ext uri="{FF2B5EF4-FFF2-40B4-BE49-F238E27FC236}">
              <a16:creationId xmlns:a16="http://schemas.microsoft.com/office/drawing/2014/main" id="{C3636D55-F4E7-4EFC-9F27-AC033E207FC0}"/>
            </a:ext>
          </a:extLst>
        </xdr:cNvPr>
        <xdr:cNvSpPr/>
      </xdr:nvSpPr>
      <xdr:spPr>
        <a:xfrm>
          <a:off x="19897725"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40" name="フローチャート: 判断 839">
          <a:extLst>
            <a:ext uri="{FF2B5EF4-FFF2-40B4-BE49-F238E27FC236}">
              <a16:creationId xmlns:a16="http://schemas.microsoft.com/office/drawing/2014/main" id="{5AEE3E0A-473D-4875-9BC3-7A0A6DA7F4B4}"/>
            </a:ext>
          </a:extLst>
        </xdr:cNvPr>
        <xdr:cNvSpPr/>
      </xdr:nvSpPr>
      <xdr:spPr>
        <a:xfrm>
          <a:off x="19154775" y="169449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41" name="フローチャート: 判断 840">
          <a:extLst>
            <a:ext uri="{FF2B5EF4-FFF2-40B4-BE49-F238E27FC236}">
              <a16:creationId xmlns:a16="http://schemas.microsoft.com/office/drawing/2014/main" id="{049F2315-89A4-4AA3-971E-B96FCEF7FE03}"/>
            </a:ext>
          </a:extLst>
        </xdr:cNvPr>
        <xdr:cNvSpPr/>
      </xdr:nvSpPr>
      <xdr:spPr>
        <a:xfrm>
          <a:off x="18345150" y="17011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2" name="フローチャート: 判断 841">
          <a:extLst>
            <a:ext uri="{FF2B5EF4-FFF2-40B4-BE49-F238E27FC236}">
              <a16:creationId xmlns:a16="http://schemas.microsoft.com/office/drawing/2014/main" id="{030092E9-726F-4AFC-A1B4-799B9C9E5EB0}"/>
            </a:ext>
          </a:extLst>
        </xdr:cNvPr>
        <xdr:cNvSpPr/>
      </xdr:nvSpPr>
      <xdr:spPr>
        <a:xfrm>
          <a:off x="17554575" y="16802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43" name="フローチャート: 判断 842">
          <a:extLst>
            <a:ext uri="{FF2B5EF4-FFF2-40B4-BE49-F238E27FC236}">
              <a16:creationId xmlns:a16="http://schemas.microsoft.com/office/drawing/2014/main" id="{F89C2E6E-6624-4FAC-ABFD-E6A58EB2B06A}"/>
            </a:ext>
          </a:extLst>
        </xdr:cNvPr>
        <xdr:cNvSpPr/>
      </xdr:nvSpPr>
      <xdr:spPr>
        <a:xfrm>
          <a:off x="16754475" y="16802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8059490-4CC0-4A82-9484-3B44298866A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738B3476-1180-40F4-B146-5F3D6B35AEA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46B5B075-565C-4C8B-9877-313F825C522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9E263264-787B-4470-8A44-FE261E1958C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5DFECFD6-5AF6-438D-A486-C39A4B9D08D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849" name="楕円 848">
          <a:extLst>
            <a:ext uri="{FF2B5EF4-FFF2-40B4-BE49-F238E27FC236}">
              <a16:creationId xmlns:a16="http://schemas.microsoft.com/office/drawing/2014/main" id="{A1044756-9335-40EC-9362-9D9AD0398710}"/>
            </a:ext>
          </a:extLst>
        </xdr:cNvPr>
        <xdr:cNvSpPr/>
      </xdr:nvSpPr>
      <xdr:spPr>
        <a:xfrm>
          <a:off x="19897725" y="1644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105427</xdr:rowOff>
    </xdr:from>
    <xdr:ext cx="469744" cy="259045"/>
    <xdr:sp macro="" textlink="">
      <xdr:nvSpPr>
        <xdr:cNvPr id="850" name="【博物館】&#10;一人当たり面積該当値テキスト">
          <a:extLst>
            <a:ext uri="{FF2B5EF4-FFF2-40B4-BE49-F238E27FC236}">
              <a16:creationId xmlns:a16="http://schemas.microsoft.com/office/drawing/2014/main" id="{C54ECE3C-0AA2-4F11-9355-73A931C1A415}"/>
            </a:ext>
          </a:extLst>
        </xdr:cNvPr>
        <xdr:cNvSpPr txBox="1"/>
      </xdr:nvSpPr>
      <xdr:spPr>
        <a:xfrm>
          <a:off x="20002500"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851" name="楕円 850">
          <a:extLst>
            <a:ext uri="{FF2B5EF4-FFF2-40B4-BE49-F238E27FC236}">
              <a16:creationId xmlns:a16="http://schemas.microsoft.com/office/drawing/2014/main" id="{43CABB30-DA7D-4A2B-BC59-ECA20AFC44C0}"/>
            </a:ext>
          </a:extLst>
        </xdr:cNvPr>
        <xdr:cNvSpPr/>
      </xdr:nvSpPr>
      <xdr:spPr>
        <a:xfrm>
          <a:off x="19154775" y="1644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852" name="直線コネクタ 851">
          <a:extLst>
            <a:ext uri="{FF2B5EF4-FFF2-40B4-BE49-F238E27FC236}">
              <a16:creationId xmlns:a16="http://schemas.microsoft.com/office/drawing/2014/main" id="{50B7233F-81F6-405F-BBC8-1E6BDAB31EF8}"/>
            </a:ext>
          </a:extLst>
        </xdr:cNvPr>
        <xdr:cNvCxnSpPr/>
      </xdr:nvCxnSpPr>
      <xdr:spPr>
        <a:xfrm>
          <a:off x="19202400" y="164877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53" name="楕円 852">
          <a:extLst>
            <a:ext uri="{FF2B5EF4-FFF2-40B4-BE49-F238E27FC236}">
              <a16:creationId xmlns:a16="http://schemas.microsoft.com/office/drawing/2014/main" id="{47877CC3-E1E0-43C8-8F91-D02359FBDB5A}"/>
            </a:ext>
          </a:extLst>
        </xdr:cNvPr>
        <xdr:cNvSpPr/>
      </xdr:nvSpPr>
      <xdr:spPr>
        <a:xfrm>
          <a:off x="183451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105</xdr:row>
      <xdr:rowOff>133350</xdr:rowOff>
    </xdr:to>
    <xdr:cxnSp macro="">
      <xdr:nvCxnSpPr>
        <xdr:cNvPr id="854" name="直線コネクタ 853">
          <a:extLst>
            <a:ext uri="{FF2B5EF4-FFF2-40B4-BE49-F238E27FC236}">
              <a16:creationId xmlns:a16="http://schemas.microsoft.com/office/drawing/2014/main" id="{96DCFAF9-CFB4-4EBB-91F8-C4665203B806}"/>
            </a:ext>
          </a:extLst>
        </xdr:cNvPr>
        <xdr:cNvCxnSpPr/>
      </xdr:nvCxnSpPr>
      <xdr:spPr>
        <a:xfrm flipV="1">
          <a:off x="18392775" y="16487775"/>
          <a:ext cx="80962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55" name="楕円 854">
          <a:extLst>
            <a:ext uri="{FF2B5EF4-FFF2-40B4-BE49-F238E27FC236}">
              <a16:creationId xmlns:a16="http://schemas.microsoft.com/office/drawing/2014/main" id="{F4732A03-04CC-44CA-B4F0-51677199CBFD}"/>
            </a:ext>
          </a:extLst>
        </xdr:cNvPr>
        <xdr:cNvSpPr/>
      </xdr:nvSpPr>
      <xdr:spPr>
        <a:xfrm>
          <a:off x="175545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856" name="直線コネクタ 855">
          <a:extLst>
            <a:ext uri="{FF2B5EF4-FFF2-40B4-BE49-F238E27FC236}">
              <a16:creationId xmlns:a16="http://schemas.microsoft.com/office/drawing/2014/main" id="{0A9A81F0-9FA6-410F-A435-153B2C54B19E}"/>
            </a:ext>
          </a:extLst>
        </xdr:cNvPr>
        <xdr:cNvCxnSpPr/>
      </xdr:nvCxnSpPr>
      <xdr:spPr>
        <a:xfrm>
          <a:off x="17602200" y="17135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22877</xdr:rowOff>
    </xdr:from>
    <xdr:ext cx="469744" cy="259045"/>
    <xdr:sp macro="" textlink="">
      <xdr:nvSpPr>
        <xdr:cNvPr id="857" name="n_1aveValue【博物館】&#10;一人当たり面積">
          <a:extLst>
            <a:ext uri="{FF2B5EF4-FFF2-40B4-BE49-F238E27FC236}">
              <a16:creationId xmlns:a16="http://schemas.microsoft.com/office/drawing/2014/main" id="{120D100A-20E6-4DD3-BB25-41E0010353D0}"/>
            </a:ext>
          </a:extLst>
        </xdr:cNvPr>
        <xdr:cNvSpPr txBox="1"/>
      </xdr:nvSpPr>
      <xdr:spPr>
        <a:xfrm>
          <a:off x="18983402" y="1702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58" name="n_2aveValue【博物館】&#10;一人当たり面積">
          <a:extLst>
            <a:ext uri="{FF2B5EF4-FFF2-40B4-BE49-F238E27FC236}">
              <a16:creationId xmlns:a16="http://schemas.microsoft.com/office/drawing/2014/main" id="{ABBF0B66-0CFC-45F0-AC93-908013FC63C7}"/>
            </a:ext>
          </a:extLst>
        </xdr:cNvPr>
        <xdr:cNvSpPr txBox="1"/>
      </xdr:nvSpPr>
      <xdr:spPr>
        <a:xfrm>
          <a:off x="181833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59" name="n_3aveValue【博物館】&#10;一人当たり面積">
          <a:extLst>
            <a:ext uri="{FF2B5EF4-FFF2-40B4-BE49-F238E27FC236}">
              <a16:creationId xmlns:a16="http://schemas.microsoft.com/office/drawing/2014/main" id="{A3000273-EFDA-469F-A6E5-7FD796792256}"/>
            </a:ext>
          </a:extLst>
        </xdr:cNvPr>
        <xdr:cNvSpPr txBox="1"/>
      </xdr:nvSpPr>
      <xdr:spPr>
        <a:xfrm>
          <a:off x="17383202"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60" name="n_4aveValue【博物館】&#10;一人当たり面積">
          <a:extLst>
            <a:ext uri="{FF2B5EF4-FFF2-40B4-BE49-F238E27FC236}">
              <a16:creationId xmlns:a16="http://schemas.microsoft.com/office/drawing/2014/main" id="{3DD0C3E0-C793-4C97-9C02-0A29EDC8DFD5}"/>
            </a:ext>
          </a:extLst>
        </xdr:cNvPr>
        <xdr:cNvSpPr txBox="1"/>
      </xdr:nvSpPr>
      <xdr:spPr>
        <a:xfrm>
          <a:off x="16592627" y="16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861" name="n_1mainValue【博物館】&#10;一人当たり面積">
          <a:extLst>
            <a:ext uri="{FF2B5EF4-FFF2-40B4-BE49-F238E27FC236}">
              <a16:creationId xmlns:a16="http://schemas.microsoft.com/office/drawing/2014/main" id="{BBFFA934-D2E3-49D7-9FB2-56FBE5481F59}"/>
            </a:ext>
          </a:extLst>
        </xdr:cNvPr>
        <xdr:cNvSpPr txBox="1"/>
      </xdr:nvSpPr>
      <xdr:spPr>
        <a:xfrm>
          <a:off x="18983402"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62" name="n_2mainValue【博物館】&#10;一人当たり面積">
          <a:extLst>
            <a:ext uri="{FF2B5EF4-FFF2-40B4-BE49-F238E27FC236}">
              <a16:creationId xmlns:a16="http://schemas.microsoft.com/office/drawing/2014/main" id="{74D3C525-942F-497C-A772-9B6EC56793D8}"/>
            </a:ext>
          </a:extLst>
        </xdr:cNvPr>
        <xdr:cNvSpPr txBox="1"/>
      </xdr:nvSpPr>
      <xdr:spPr>
        <a:xfrm>
          <a:off x="181833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63" name="n_3mainValue【博物館】&#10;一人当たり面積">
          <a:extLst>
            <a:ext uri="{FF2B5EF4-FFF2-40B4-BE49-F238E27FC236}">
              <a16:creationId xmlns:a16="http://schemas.microsoft.com/office/drawing/2014/main" id="{B874597F-EBBE-463C-A9A0-CF77C228D7ED}"/>
            </a:ext>
          </a:extLst>
        </xdr:cNvPr>
        <xdr:cNvSpPr txBox="1"/>
      </xdr:nvSpPr>
      <xdr:spPr>
        <a:xfrm>
          <a:off x="173832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F44BFD68-33E6-4130-8EBF-C4D39C02B90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A7287D76-CCE4-454E-8DD8-A5E0D3398E2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593D6E7C-B90A-4F89-833C-9A8D84014A0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有形固定資産減価償却率の状況は、類型ごとに差はあるものの、多くの類型でグループ及び都道府県平均値を下回っている状況。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同一グループとして比較して有形固定資産減価償却率が高くなっている施設は、道路である一方、特に低くなっているのは、公営住宅、学校施設、図書館である、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前年度と比較して、図書館の有形固定資産減価償却率及び一人当たりの面積が大きく</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減少しているのは、平成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年度に新県立図書館が供用開始され、令和元年度に旧県立図書館及び分館が供用停止したことが要因である。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道路については、道路施設長寿命化修繕計画を策定し、施設の要求化対策に取り組んでいるところである。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月に策定した沖縄県公共施設等総合管理計画等に基づき、財産を適正に管理・活用していく。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7052051-9777-45F7-BAC2-DD99FF41ED3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00F75C-5B54-40ED-8FD9-74106EBEBD3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DF7AD4-AB5D-4507-9303-15F056DF92B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25EE76-1C28-4C93-B30A-5F7ED474246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5E22B1-6E14-4C80-A1A5-9FF6024E1AD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79677B-B504-46AE-9EA5-E9B46299267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AF8F84-FC88-4FF2-BE79-31E0BCF86A0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E605E7-0B93-468E-9F4D-B0F98E27C25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FC4A82-5192-495D-B857-58F14F231D2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F145BC-B8DD-4C06-AB1E-4739168FD02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E479ED-F380-4E48-8D23-CC293973462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4DD8BB-5396-4E6B-A9A9-7BEABF9EB85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B2EC8D-CA65-430A-A1E6-B495F767FC8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13913C-D3F3-4A56-B5B4-90FCE61DD00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FEB061-9789-4CDF-A111-04A77FA525A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D0BDEC-095B-47F4-A049-0602A134089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4CB18D-1FE0-401C-87E9-D11A35EEB7D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E6304C-5359-4897-8DDF-8716344C96E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246B9C-FF2D-4A6D-BC9A-0175CD3F6A5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54C3B8-D347-46B0-9D4F-D36EAE2FEF2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60C0DC-E10E-42DA-B3BD-0C52BE682AE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495E84-EE92-4D40-8BB9-625DCD41E46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9BF144-DF7C-4E34-BA20-847C8265060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1F768E-6535-44F8-BC4B-B9DED851E56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C8A050-93A8-4BF9-A0EB-703BA5A6D534}"/>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5C477C-DC16-453D-9E7D-7320A90613B6}"/>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2C8E5C-133D-4B96-9548-EAEA2357105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FB26626-D384-4411-A7F7-30403E6D32F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A64E60E7-F672-4C80-A781-CF192B1AE9EB}"/>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DCF779D4-2FCB-4AD0-A95F-BF556E2F67B5}"/>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630D7A09-29C0-4A52-938F-1C4014860E46}"/>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102DBF75-1268-4D84-A8F3-0821667233C4}"/>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7C874C0-F232-46C1-9324-64251BA597F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4C1027A-DA68-4143-A3ED-6C80C033E53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3952D4C-9B16-4346-B479-3B8C597F9CB1}"/>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29C25530-D32A-404F-885F-5F7F8E842147}"/>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5F7E442-A12F-4E25-8004-D8A396501D19}"/>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F0DA9AF1-D382-41FE-B89F-31107F68313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50504B-0986-4A6C-8D39-DF1C62507DA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F81A74-A203-43B3-AC73-8472DE06B6F0}"/>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C30C7E-3568-411E-B4B8-C94BC708FD5D}"/>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A44624-6CF5-4C64-89C0-A0FE47AC377C}"/>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BEA0701-3453-435D-8D59-7DF875D1315B}"/>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59A9117-DC40-4606-BB89-21305A78DD9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949A4D-C571-48BA-A54C-7FB3D6A367AD}"/>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8B86CD-5FC1-4C67-8DCA-E2DFF277CAF8}"/>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5855D5-E4D7-4B8C-A6FB-DE341C4BF22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7E49A76-B502-469A-AD24-BD7D8C02381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14FC97-6DA6-4DAC-9420-FC9FA1DF90C5}"/>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E45336-2A37-4D3A-B66F-F219E8C75F6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6F2F400-9B48-4461-9D74-07C318FDE93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D9DAB98-CD57-42CF-8841-B6BEFDC76CA3}"/>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A100CC-3F36-4629-BE86-7D53A398A9F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7D155D49-50FE-462B-85F5-EFA20DB3E9A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D41C0C19-1A39-47D4-BE5A-5340DE3A79EE}"/>
            </a:ext>
          </a:extLst>
        </xdr:cNvPr>
        <xdr:cNvCxnSpPr/>
      </xdr:nvCxnSpPr>
      <xdr:spPr>
        <a:xfrm flipV="1">
          <a:off x="4179570" y="5648960"/>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F5DE23EE-850A-4317-9476-D01175ED67D5}"/>
            </a:ext>
          </a:extLst>
        </xdr:cNvPr>
        <xdr:cNvSpPr txBox="1"/>
      </xdr:nvSpPr>
      <xdr:spPr>
        <a:xfrm>
          <a:off x="422910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1E543168-EB42-4D76-A0B9-ACD20BE3BC16}"/>
            </a:ext>
          </a:extLst>
        </xdr:cNvPr>
        <xdr:cNvCxnSpPr/>
      </xdr:nvCxnSpPr>
      <xdr:spPr>
        <a:xfrm>
          <a:off x="4105275" y="6616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808A8ED4-673D-454D-AF3F-546179DFCDE4}"/>
            </a:ext>
          </a:extLst>
        </xdr:cNvPr>
        <xdr:cNvSpPr txBox="1"/>
      </xdr:nvSpPr>
      <xdr:spPr>
        <a:xfrm>
          <a:off x="42291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36DA4878-E749-4749-82E1-10C303A8029E}"/>
            </a:ext>
          </a:extLst>
        </xdr:cNvPr>
        <xdr:cNvCxnSpPr/>
      </xdr:nvCxnSpPr>
      <xdr:spPr>
        <a:xfrm>
          <a:off x="4105275" y="56489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517BE0C0-7D08-47EC-B3D0-DF3D5428223A}"/>
            </a:ext>
          </a:extLst>
        </xdr:cNvPr>
        <xdr:cNvSpPr txBox="1"/>
      </xdr:nvSpPr>
      <xdr:spPr>
        <a:xfrm>
          <a:off x="4229100" y="601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33AA30FA-8FDF-4C11-804D-D9F79A9FC056}"/>
            </a:ext>
          </a:extLst>
        </xdr:cNvPr>
        <xdr:cNvSpPr/>
      </xdr:nvSpPr>
      <xdr:spPr>
        <a:xfrm>
          <a:off x="4124325"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040EA84D-E86A-46DE-8CE8-7B40294FEDF3}"/>
            </a:ext>
          </a:extLst>
        </xdr:cNvPr>
        <xdr:cNvSpPr/>
      </xdr:nvSpPr>
      <xdr:spPr>
        <a:xfrm>
          <a:off x="3381375" y="61918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E0BD3375-38DE-40BA-BE56-07C365900950}"/>
            </a:ext>
          </a:extLst>
        </xdr:cNvPr>
        <xdr:cNvSpPr/>
      </xdr:nvSpPr>
      <xdr:spPr>
        <a:xfrm>
          <a:off x="2571750" y="622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FDE16302-3B68-4A65-B2A1-F8EE07259526}"/>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96FA109E-C299-40E0-B407-A6F069CE6C15}"/>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D9F9955-13CC-40DF-B31C-4D9230016A4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14A529-9E69-4BE2-BC2F-87DB6624B69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723E83-3FA3-4D22-9FC0-E4DF896ED72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C8056B-4AE3-4B2D-9FC4-E09CBCCB137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35BBB4D-75B4-4EA6-BBC2-97027647CD8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73025</xdr:rowOff>
    </xdr:from>
    <xdr:to>
      <xdr:col>24</xdr:col>
      <xdr:colOff>114300</xdr:colOff>
      <xdr:row>40</xdr:row>
      <xdr:rowOff>3175</xdr:rowOff>
    </xdr:to>
    <xdr:sp macro="" textlink="">
      <xdr:nvSpPr>
        <xdr:cNvPr id="72" name="楕円 71">
          <a:extLst>
            <a:ext uri="{FF2B5EF4-FFF2-40B4-BE49-F238E27FC236}">
              <a16:creationId xmlns:a16="http://schemas.microsoft.com/office/drawing/2014/main" id="{51691261-8CB0-4773-8EEB-C3F52DAE73CD}"/>
            </a:ext>
          </a:extLst>
        </xdr:cNvPr>
        <xdr:cNvSpPr/>
      </xdr:nvSpPr>
      <xdr:spPr>
        <a:xfrm>
          <a:off x="4124325" y="6388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51452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DCA3878A-EB0B-4780-B702-9CA9907F6E83}"/>
            </a:ext>
          </a:extLst>
        </xdr:cNvPr>
        <xdr:cNvSpPr txBox="1"/>
      </xdr:nvSpPr>
      <xdr:spPr>
        <a:xfrm>
          <a:off x="42291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4" name="楕円 73">
          <a:extLst>
            <a:ext uri="{FF2B5EF4-FFF2-40B4-BE49-F238E27FC236}">
              <a16:creationId xmlns:a16="http://schemas.microsoft.com/office/drawing/2014/main" id="{D2BDA73B-206F-47A1-BE8D-1A3A98AA2774}"/>
            </a:ext>
          </a:extLst>
        </xdr:cNvPr>
        <xdr:cNvSpPr/>
      </xdr:nvSpPr>
      <xdr:spPr>
        <a:xfrm>
          <a:off x="3381375" y="63519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123825</xdr:rowOff>
    </xdr:to>
    <xdr:cxnSp macro="">
      <xdr:nvCxnSpPr>
        <xdr:cNvPr id="75" name="直線コネクタ 74">
          <a:extLst>
            <a:ext uri="{FF2B5EF4-FFF2-40B4-BE49-F238E27FC236}">
              <a16:creationId xmlns:a16="http://schemas.microsoft.com/office/drawing/2014/main" id="{54227080-8620-415E-BA34-2F23D35CBDD6}"/>
            </a:ext>
          </a:extLst>
        </xdr:cNvPr>
        <xdr:cNvCxnSpPr/>
      </xdr:nvCxnSpPr>
      <xdr:spPr>
        <a:xfrm>
          <a:off x="3429000" y="6399530"/>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6" name="楕円 75">
          <a:extLst>
            <a:ext uri="{FF2B5EF4-FFF2-40B4-BE49-F238E27FC236}">
              <a16:creationId xmlns:a16="http://schemas.microsoft.com/office/drawing/2014/main" id="{2584B7A0-D6DD-4E2F-A9E0-7B0EFE02AC24}"/>
            </a:ext>
          </a:extLst>
        </xdr:cNvPr>
        <xdr:cNvSpPr/>
      </xdr:nvSpPr>
      <xdr:spPr>
        <a:xfrm>
          <a:off x="2571750" y="63061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32385</xdr:rowOff>
    </xdr:from>
    <xdr:to>
      <xdr:col>19</xdr:col>
      <xdr:colOff>177800</xdr:colOff>
      <xdr:row>39</xdr:row>
      <xdr:rowOff>87630</xdr:rowOff>
    </xdr:to>
    <xdr:cxnSp macro="">
      <xdr:nvCxnSpPr>
        <xdr:cNvPr id="77" name="直線コネクタ 76">
          <a:extLst>
            <a:ext uri="{FF2B5EF4-FFF2-40B4-BE49-F238E27FC236}">
              <a16:creationId xmlns:a16="http://schemas.microsoft.com/office/drawing/2014/main" id="{B8BD7299-B9CB-47CA-995C-E293F88F9F30}"/>
            </a:ext>
          </a:extLst>
        </xdr:cNvPr>
        <xdr:cNvCxnSpPr/>
      </xdr:nvCxnSpPr>
      <xdr:spPr>
        <a:xfrm>
          <a:off x="2619375" y="6344285"/>
          <a:ext cx="809625"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8" name="楕円 77">
          <a:extLst>
            <a:ext uri="{FF2B5EF4-FFF2-40B4-BE49-F238E27FC236}">
              <a16:creationId xmlns:a16="http://schemas.microsoft.com/office/drawing/2014/main" id="{E7346C3E-13DA-48FC-9228-2F6097C80BA2}"/>
            </a:ext>
          </a:extLst>
        </xdr:cNvPr>
        <xdr:cNvSpPr/>
      </xdr:nvSpPr>
      <xdr:spPr>
        <a:xfrm>
          <a:off x="1781175" y="6255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32385</xdr:rowOff>
    </xdr:to>
    <xdr:cxnSp macro="">
      <xdr:nvCxnSpPr>
        <xdr:cNvPr id="79" name="直線コネクタ 78">
          <a:extLst>
            <a:ext uri="{FF2B5EF4-FFF2-40B4-BE49-F238E27FC236}">
              <a16:creationId xmlns:a16="http://schemas.microsoft.com/office/drawing/2014/main" id="{7E0EC5E8-3DF6-4DEF-91B4-1E6A85B3B65F}"/>
            </a:ext>
          </a:extLst>
        </xdr:cNvPr>
        <xdr:cNvCxnSpPr/>
      </xdr:nvCxnSpPr>
      <xdr:spPr>
        <a:xfrm>
          <a:off x="1828800" y="6312535"/>
          <a:ext cx="7905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0" name="n_1aveValue【体育館・プール】&#10;有形固定資産減価償却率">
          <a:extLst>
            <a:ext uri="{FF2B5EF4-FFF2-40B4-BE49-F238E27FC236}">
              <a16:creationId xmlns:a16="http://schemas.microsoft.com/office/drawing/2014/main" id="{EE8E1EBB-0FC5-4EA6-8F83-10F10FAA53DF}"/>
            </a:ext>
          </a:extLst>
        </xdr:cNvPr>
        <xdr:cNvSpPr txBox="1"/>
      </xdr:nvSpPr>
      <xdr:spPr>
        <a:xfrm>
          <a:off x="32391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21607</xdr:rowOff>
    </xdr:from>
    <xdr:ext cx="405111" cy="259045"/>
    <xdr:sp macro="" textlink="">
      <xdr:nvSpPr>
        <xdr:cNvPr id="81" name="n_2aveValue【体育館・プール】&#10;有形固定資産減価償却率">
          <a:extLst>
            <a:ext uri="{FF2B5EF4-FFF2-40B4-BE49-F238E27FC236}">
              <a16:creationId xmlns:a16="http://schemas.microsoft.com/office/drawing/2014/main" id="{46877811-46A9-4357-BC97-0B13E92C55A1}"/>
            </a:ext>
          </a:extLst>
        </xdr:cNvPr>
        <xdr:cNvSpPr txBox="1"/>
      </xdr:nvSpPr>
      <xdr:spPr>
        <a:xfrm>
          <a:off x="2439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41927</xdr:rowOff>
    </xdr:from>
    <xdr:ext cx="405111" cy="259045"/>
    <xdr:sp macro="" textlink="">
      <xdr:nvSpPr>
        <xdr:cNvPr id="82" name="n_3aveValue【体育館・プール】&#10;有形固定資産減価償却率">
          <a:extLst>
            <a:ext uri="{FF2B5EF4-FFF2-40B4-BE49-F238E27FC236}">
              <a16:creationId xmlns:a16="http://schemas.microsoft.com/office/drawing/2014/main" id="{D626AE07-9432-453B-AF1B-69CCA2BE64B3}"/>
            </a:ext>
          </a:extLst>
        </xdr:cNvPr>
        <xdr:cNvSpPr txBox="1"/>
      </xdr:nvSpPr>
      <xdr:spPr>
        <a:xfrm>
          <a:off x="1648469"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3" name="n_4aveValue【体育館・プール】&#10;有形固定資産減価償却率">
          <a:extLst>
            <a:ext uri="{FF2B5EF4-FFF2-40B4-BE49-F238E27FC236}">
              <a16:creationId xmlns:a16="http://schemas.microsoft.com/office/drawing/2014/main" id="{BD906860-FA25-4D57-9F7A-32A9403E5755}"/>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4" name="n_1mainValue【体育館・プール】&#10;有形固定資産減価償却率">
          <a:extLst>
            <a:ext uri="{FF2B5EF4-FFF2-40B4-BE49-F238E27FC236}">
              <a16:creationId xmlns:a16="http://schemas.microsoft.com/office/drawing/2014/main" id="{DC3D4349-C452-4C39-9E51-C3E8C142CE47}"/>
            </a:ext>
          </a:extLst>
        </xdr:cNvPr>
        <xdr:cNvSpPr txBox="1"/>
      </xdr:nvSpPr>
      <xdr:spPr>
        <a:xfrm>
          <a:off x="32391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85" name="n_2mainValue【体育館・プール】&#10;有形固定資産減価償却率">
          <a:extLst>
            <a:ext uri="{FF2B5EF4-FFF2-40B4-BE49-F238E27FC236}">
              <a16:creationId xmlns:a16="http://schemas.microsoft.com/office/drawing/2014/main" id="{C66EAE26-152A-4611-8B05-C927FDB7452D}"/>
            </a:ext>
          </a:extLst>
        </xdr:cNvPr>
        <xdr:cNvSpPr txBox="1"/>
      </xdr:nvSpPr>
      <xdr:spPr>
        <a:xfrm>
          <a:off x="24390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6" name="n_3mainValue【体育館・プール】&#10;有形固定資産減価償却率">
          <a:extLst>
            <a:ext uri="{FF2B5EF4-FFF2-40B4-BE49-F238E27FC236}">
              <a16:creationId xmlns:a16="http://schemas.microsoft.com/office/drawing/2014/main" id="{EA52B730-05D1-4C5D-89F0-A18D91F53867}"/>
            </a:ext>
          </a:extLst>
        </xdr:cNvPr>
        <xdr:cNvSpPr txBox="1"/>
      </xdr:nvSpPr>
      <xdr:spPr>
        <a:xfrm>
          <a:off x="1648469"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5C8F850E-1D61-4E62-BF33-53AD95033A5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a:extLst>
            <a:ext uri="{FF2B5EF4-FFF2-40B4-BE49-F238E27FC236}">
              <a16:creationId xmlns:a16="http://schemas.microsoft.com/office/drawing/2014/main" id="{3A55BC55-DF40-4E7E-9C9E-EBFE8AAE7E3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a:extLst>
            <a:ext uri="{FF2B5EF4-FFF2-40B4-BE49-F238E27FC236}">
              <a16:creationId xmlns:a16="http://schemas.microsoft.com/office/drawing/2014/main" id="{EC7EDC3E-D7E3-437F-A96C-A6F4C3E3B37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a:extLst>
            <a:ext uri="{FF2B5EF4-FFF2-40B4-BE49-F238E27FC236}">
              <a16:creationId xmlns:a16="http://schemas.microsoft.com/office/drawing/2014/main" id="{F35C58D1-8D95-4B69-8258-8174C9CE79A0}"/>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a:extLst>
            <a:ext uri="{FF2B5EF4-FFF2-40B4-BE49-F238E27FC236}">
              <a16:creationId xmlns:a16="http://schemas.microsoft.com/office/drawing/2014/main" id="{359B3067-F743-4492-98A1-9A65DB768C40}"/>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06975FE-4EA8-43A1-AB2C-82EA6749642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43F451AC-BCB0-4ED7-991A-7C21248922EF}"/>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A077DE5F-CB75-4471-ACE8-0DECF23BDD8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73364F3E-0B5B-41B4-9EEB-30DC9A586A4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2207E29A-4462-4343-A141-302C3E66492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598C594-EB3D-4903-9A43-BB134D927F8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B81868F1-6FC8-4F6D-9A87-C469C32795B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484947B4-C2F7-4A2C-9D7A-ED8B5DBEBD5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5CC2705C-BC11-404F-8B9E-B9D101CA17A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7B21AA0D-D589-4D7E-AFAD-FBAE1CD38A3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6A736330-0A90-4E51-A95F-03582FD19F2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223E1F03-0E4D-497A-9ADF-B3D1A941DE7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72F6A10C-1B84-4AAE-9DA8-F750D2A9BDC1}"/>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0AF9599-CA8C-4B48-ABFB-BB3A3312D4C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673DE996-C1B0-4A82-93B4-7461E91DEE4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体育館・プール】&#10;一人当たり面積グラフ枠">
          <a:extLst>
            <a:ext uri="{FF2B5EF4-FFF2-40B4-BE49-F238E27FC236}">
              <a16:creationId xmlns:a16="http://schemas.microsoft.com/office/drawing/2014/main" id="{3528CF29-9515-4FAF-B0D6-64F30CA6A12B}"/>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8" name="直線コネクタ 107">
          <a:extLst>
            <a:ext uri="{FF2B5EF4-FFF2-40B4-BE49-F238E27FC236}">
              <a16:creationId xmlns:a16="http://schemas.microsoft.com/office/drawing/2014/main" id="{8FE1BE8A-7DF4-4B81-8FE0-71932D7F8383}"/>
            </a:ext>
          </a:extLst>
        </xdr:cNvPr>
        <xdr:cNvCxnSpPr/>
      </xdr:nvCxnSpPr>
      <xdr:spPr>
        <a:xfrm flipV="1">
          <a:off x="9427845" y="5476875"/>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9" name="【体育館・プール】&#10;一人当たり面積最小値テキスト">
          <a:extLst>
            <a:ext uri="{FF2B5EF4-FFF2-40B4-BE49-F238E27FC236}">
              <a16:creationId xmlns:a16="http://schemas.microsoft.com/office/drawing/2014/main" id="{70F86239-4177-47A8-A6B7-48AB0141AEC9}"/>
            </a:ext>
          </a:extLst>
        </xdr:cNvPr>
        <xdr:cNvSpPr txBox="1"/>
      </xdr:nvSpPr>
      <xdr:spPr>
        <a:xfrm>
          <a:off x="9477375"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0" name="直線コネクタ 109">
          <a:extLst>
            <a:ext uri="{FF2B5EF4-FFF2-40B4-BE49-F238E27FC236}">
              <a16:creationId xmlns:a16="http://schemas.microsoft.com/office/drawing/2014/main" id="{F070FAD8-F655-456E-A0FC-4D546A753805}"/>
            </a:ext>
          </a:extLst>
        </xdr:cNvPr>
        <xdr:cNvCxnSpPr/>
      </xdr:nvCxnSpPr>
      <xdr:spPr>
        <a:xfrm>
          <a:off x="9363075" y="6696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11" name="【体育館・プール】&#10;一人当たり面積最大値テキスト">
          <a:extLst>
            <a:ext uri="{FF2B5EF4-FFF2-40B4-BE49-F238E27FC236}">
              <a16:creationId xmlns:a16="http://schemas.microsoft.com/office/drawing/2014/main" id="{ABCEDD38-B8FB-4F6E-B322-BB7F5BC0524C}"/>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2" name="直線コネクタ 111">
          <a:extLst>
            <a:ext uri="{FF2B5EF4-FFF2-40B4-BE49-F238E27FC236}">
              <a16:creationId xmlns:a16="http://schemas.microsoft.com/office/drawing/2014/main" id="{24E9F2B4-BF96-4158-9A87-EEE1E54FDFDA}"/>
            </a:ext>
          </a:extLst>
        </xdr:cNvPr>
        <xdr:cNvCxnSpPr/>
      </xdr:nvCxnSpPr>
      <xdr:spPr>
        <a:xfrm>
          <a:off x="9363075" y="54768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10177</xdr:rowOff>
    </xdr:from>
    <xdr:ext cx="469744" cy="259045"/>
    <xdr:sp macro="" textlink="">
      <xdr:nvSpPr>
        <xdr:cNvPr id="113" name="【体育館・プール】&#10;一人当たり面積平均値テキスト">
          <a:extLst>
            <a:ext uri="{FF2B5EF4-FFF2-40B4-BE49-F238E27FC236}">
              <a16:creationId xmlns:a16="http://schemas.microsoft.com/office/drawing/2014/main" id="{C37581EE-D809-4344-BA98-82B8597BB5BC}"/>
            </a:ext>
          </a:extLst>
        </xdr:cNvPr>
        <xdr:cNvSpPr txBox="1"/>
      </xdr:nvSpPr>
      <xdr:spPr>
        <a:xfrm>
          <a:off x="9477375"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4" name="フローチャート: 判断 113">
          <a:extLst>
            <a:ext uri="{FF2B5EF4-FFF2-40B4-BE49-F238E27FC236}">
              <a16:creationId xmlns:a16="http://schemas.microsoft.com/office/drawing/2014/main" id="{41571A4A-F33E-469C-BB97-BEA98823EA01}"/>
            </a:ext>
          </a:extLst>
        </xdr:cNvPr>
        <xdr:cNvSpPr/>
      </xdr:nvSpPr>
      <xdr:spPr>
        <a:xfrm>
          <a:off x="9401175" y="63150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5" name="フローチャート: 判断 114">
          <a:extLst>
            <a:ext uri="{FF2B5EF4-FFF2-40B4-BE49-F238E27FC236}">
              <a16:creationId xmlns:a16="http://schemas.microsoft.com/office/drawing/2014/main" id="{D77941EE-00D8-4B46-A0BF-EA03C875140F}"/>
            </a:ext>
          </a:extLst>
        </xdr:cNvPr>
        <xdr:cNvSpPr/>
      </xdr:nvSpPr>
      <xdr:spPr>
        <a:xfrm>
          <a:off x="86391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6" name="フローチャート: 判断 115">
          <a:extLst>
            <a:ext uri="{FF2B5EF4-FFF2-40B4-BE49-F238E27FC236}">
              <a16:creationId xmlns:a16="http://schemas.microsoft.com/office/drawing/2014/main" id="{0FD039FC-3E2F-46C2-B16A-D3D4D50E74BF}"/>
            </a:ext>
          </a:extLst>
        </xdr:cNvPr>
        <xdr:cNvSpPr/>
      </xdr:nvSpPr>
      <xdr:spPr>
        <a:xfrm>
          <a:off x="78390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7" name="フローチャート: 判断 116">
          <a:extLst>
            <a:ext uri="{FF2B5EF4-FFF2-40B4-BE49-F238E27FC236}">
              <a16:creationId xmlns:a16="http://schemas.microsoft.com/office/drawing/2014/main" id="{E1E681B4-D969-44BB-A4F7-16266FEBCC8A}"/>
            </a:ext>
          </a:extLst>
        </xdr:cNvPr>
        <xdr:cNvSpPr/>
      </xdr:nvSpPr>
      <xdr:spPr>
        <a:xfrm>
          <a:off x="7029450" y="64008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8" name="フローチャート: 判断 117">
          <a:extLst>
            <a:ext uri="{FF2B5EF4-FFF2-40B4-BE49-F238E27FC236}">
              <a16:creationId xmlns:a16="http://schemas.microsoft.com/office/drawing/2014/main" id="{CEEAE039-18AE-4E73-8CBA-C753EEDCD99F}"/>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DC8AA75-E050-49B4-B7D8-DAF0EA8F3F5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EA4C87A-E0D2-4C52-BB70-B49EE564DE6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69771D5-0EF4-4B07-A24E-B6984364977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FAD1734-50A2-4A9B-90D1-276150B7A65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F1D9A9F-F4FC-432E-A3FA-0EC50988B6C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4" name="楕円 123">
          <a:extLst>
            <a:ext uri="{FF2B5EF4-FFF2-40B4-BE49-F238E27FC236}">
              <a16:creationId xmlns:a16="http://schemas.microsoft.com/office/drawing/2014/main" id="{1CEE32E1-3460-4FF5-BE44-A03ED9111C96}"/>
            </a:ext>
          </a:extLst>
        </xdr:cNvPr>
        <xdr:cNvSpPr/>
      </xdr:nvSpPr>
      <xdr:spPr>
        <a:xfrm>
          <a:off x="9401175" y="6381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41927</xdr:rowOff>
    </xdr:from>
    <xdr:ext cx="469744" cy="259045"/>
    <xdr:sp macro="" textlink="">
      <xdr:nvSpPr>
        <xdr:cNvPr id="125" name="【体育館・プール】&#10;一人当たり面積該当値テキスト">
          <a:extLst>
            <a:ext uri="{FF2B5EF4-FFF2-40B4-BE49-F238E27FC236}">
              <a16:creationId xmlns:a16="http://schemas.microsoft.com/office/drawing/2014/main" id="{90EDDE9E-1F9D-4FBA-B7B5-B16E80084F38}"/>
            </a:ext>
          </a:extLst>
        </xdr:cNvPr>
        <xdr:cNvSpPr txBox="1"/>
      </xdr:nvSpPr>
      <xdr:spPr>
        <a:xfrm>
          <a:off x="9477375"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6" name="楕円 125">
          <a:extLst>
            <a:ext uri="{FF2B5EF4-FFF2-40B4-BE49-F238E27FC236}">
              <a16:creationId xmlns:a16="http://schemas.microsoft.com/office/drawing/2014/main" id="{E340BF69-E4DA-455A-84C8-AAB59AACBD35}"/>
            </a:ext>
          </a:extLst>
        </xdr:cNvPr>
        <xdr:cNvSpPr/>
      </xdr:nvSpPr>
      <xdr:spPr>
        <a:xfrm>
          <a:off x="8639175" y="6381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114300</xdr:rowOff>
    </xdr:to>
    <xdr:cxnSp macro="">
      <xdr:nvCxnSpPr>
        <xdr:cNvPr id="127" name="直線コネクタ 126">
          <a:extLst>
            <a:ext uri="{FF2B5EF4-FFF2-40B4-BE49-F238E27FC236}">
              <a16:creationId xmlns:a16="http://schemas.microsoft.com/office/drawing/2014/main" id="{E0BDD018-9045-47DF-A118-DC35DDA601D9}"/>
            </a:ext>
          </a:extLst>
        </xdr:cNvPr>
        <xdr:cNvCxnSpPr/>
      </xdr:nvCxnSpPr>
      <xdr:spPr>
        <a:xfrm>
          <a:off x="8686800" y="64293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8" name="楕円 127">
          <a:extLst>
            <a:ext uri="{FF2B5EF4-FFF2-40B4-BE49-F238E27FC236}">
              <a16:creationId xmlns:a16="http://schemas.microsoft.com/office/drawing/2014/main" id="{FABF7A6B-00AD-4A56-BBD4-0874A7FB9ED5}"/>
            </a:ext>
          </a:extLst>
        </xdr:cNvPr>
        <xdr:cNvSpPr/>
      </xdr:nvSpPr>
      <xdr:spPr>
        <a:xfrm>
          <a:off x="7839075" y="6381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29" name="直線コネクタ 128">
          <a:extLst>
            <a:ext uri="{FF2B5EF4-FFF2-40B4-BE49-F238E27FC236}">
              <a16:creationId xmlns:a16="http://schemas.microsoft.com/office/drawing/2014/main" id="{E056DFA1-25DA-4B2E-962D-8F9CEAB72DDA}"/>
            </a:ext>
          </a:extLst>
        </xdr:cNvPr>
        <xdr:cNvCxnSpPr/>
      </xdr:nvCxnSpPr>
      <xdr:spPr>
        <a:xfrm>
          <a:off x="7886700" y="6429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0" name="楕円 129">
          <a:extLst>
            <a:ext uri="{FF2B5EF4-FFF2-40B4-BE49-F238E27FC236}">
              <a16:creationId xmlns:a16="http://schemas.microsoft.com/office/drawing/2014/main" id="{8DB7E82E-7F58-47CA-92EF-95226C9B4822}"/>
            </a:ext>
          </a:extLst>
        </xdr:cNvPr>
        <xdr:cNvSpPr/>
      </xdr:nvSpPr>
      <xdr:spPr>
        <a:xfrm>
          <a:off x="7029450" y="6381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114300</xdr:rowOff>
    </xdr:to>
    <xdr:cxnSp macro="">
      <xdr:nvCxnSpPr>
        <xdr:cNvPr id="131" name="直線コネクタ 130">
          <a:extLst>
            <a:ext uri="{FF2B5EF4-FFF2-40B4-BE49-F238E27FC236}">
              <a16:creationId xmlns:a16="http://schemas.microsoft.com/office/drawing/2014/main" id="{CA3C8E74-0C7E-462A-9CFF-E05FCB24C31B}"/>
            </a:ext>
          </a:extLst>
        </xdr:cNvPr>
        <xdr:cNvCxnSpPr/>
      </xdr:nvCxnSpPr>
      <xdr:spPr>
        <a:xfrm>
          <a:off x="7077075" y="64293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2" name="n_1aveValue【体育館・プール】&#10;一人当たり面積">
          <a:extLst>
            <a:ext uri="{FF2B5EF4-FFF2-40B4-BE49-F238E27FC236}">
              <a16:creationId xmlns:a16="http://schemas.microsoft.com/office/drawing/2014/main" id="{2B469667-6CF0-4513-87E3-8AD18DFB7ADE}"/>
            </a:ext>
          </a:extLst>
        </xdr:cNvPr>
        <xdr:cNvSpPr txBox="1"/>
      </xdr:nvSpPr>
      <xdr:spPr>
        <a:xfrm>
          <a:off x="84582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3" name="n_2aveValue【体育館・プール】&#10;一人当たり面積">
          <a:extLst>
            <a:ext uri="{FF2B5EF4-FFF2-40B4-BE49-F238E27FC236}">
              <a16:creationId xmlns:a16="http://schemas.microsoft.com/office/drawing/2014/main" id="{25CC0D71-3047-4E92-82E0-BD013FF8C122}"/>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4" name="n_3aveValue【体育館・プール】&#10;一人当たり面積">
          <a:extLst>
            <a:ext uri="{FF2B5EF4-FFF2-40B4-BE49-F238E27FC236}">
              <a16:creationId xmlns:a16="http://schemas.microsoft.com/office/drawing/2014/main" id="{3529C6BB-4420-4EED-885A-DB6BBECA3227}"/>
            </a:ext>
          </a:extLst>
        </xdr:cNvPr>
        <xdr:cNvSpPr txBox="1"/>
      </xdr:nvSpPr>
      <xdr:spPr>
        <a:xfrm>
          <a:off x="68676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5" name="n_4aveValue【体育館・プール】&#10;一人当たり面積">
          <a:extLst>
            <a:ext uri="{FF2B5EF4-FFF2-40B4-BE49-F238E27FC236}">
              <a16:creationId xmlns:a16="http://schemas.microsoft.com/office/drawing/2014/main" id="{2F02E96A-C09C-4732-B1B1-FDD701CBBC75}"/>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36" name="n_1mainValue【体育館・プール】&#10;一人当たり面積">
          <a:extLst>
            <a:ext uri="{FF2B5EF4-FFF2-40B4-BE49-F238E27FC236}">
              <a16:creationId xmlns:a16="http://schemas.microsoft.com/office/drawing/2014/main" id="{8E99C2E9-431F-4549-98F0-954C5DBE626E}"/>
            </a:ext>
          </a:extLst>
        </xdr:cNvPr>
        <xdr:cNvSpPr txBox="1"/>
      </xdr:nvSpPr>
      <xdr:spPr>
        <a:xfrm>
          <a:off x="845827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37" name="n_2mainValue【体育館・プール】&#10;一人当たり面積">
          <a:extLst>
            <a:ext uri="{FF2B5EF4-FFF2-40B4-BE49-F238E27FC236}">
              <a16:creationId xmlns:a16="http://schemas.microsoft.com/office/drawing/2014/main" id="{76B86049-F13C-4B98-AD8C-C9AF0FF21F60}"/>
            </a:ext>
          </a:extLst>
        </xdr:cNvPr>
        <xdr:cNvSpPr txBox="1"/>
      </xdr:nvSpPr>
      <xdr:spPr>
        <a:xfrm>
          <a:off x="76772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38" name="n_3mainValue【体育館・プール】&#10;一人当たり面積">
          <a:extLst>
            <a:ext uri="{FF2B5EF4-FFF2-40B4-BE49-F238E27FC236}">
              <a16:creationId xmlns:a16="http://schemas.microsoft.com/office/drawing/2014/main" id="{5EA3B91E-9276-41A5-90C1-F2847143E4AB}"/>
            </a:ext>
          </a:extLst>
        </xdr:cNvPr>
        <xdr:cNvSpPr txBox="1"/>
      </xdr:nvSpPr>
      <xdr:spPr>
        <a:xfrm>
          <a:off x="6867602"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4B0CE362-00F3-4EE8-ABE0-E158025DF5B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0" name="正方形/長方形 139">
          <a:extLst>
            <a:ext uri="{FF2B5EF4-FFF2-40B4-BE49-F238E27FC236}">
              <a16:creationId xmlns:a16="http://schemas.microsoft.com/office/drawing/2014/main" id="{8CE1E4EE-5CFC-43AE-928C-BA3FDF9452F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1" name="正方形/長方形 140">
          <a:extLst>
            <a:ext uri="{FF2B5EF4-FFF2-40B4-BE49-F238E27FC236}">
              <a16:creationId xmlns:a16="http://schemas.microsoft.com/office/drawing/2014/main" id="{350CD985-2988-4CD5-A0EE-6BA9A6E7DF09}"/>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2" name="正方形/長方形 141">
          <a:extLst>
            <a:ext uri="{FF2B5EF4-FFF2-40B4-BE49-F238E27FC236}">
              <a16:creationId xmlns:a16="http://schemas.microsoft.com/office/drawing/2014/main" id="{8179E4B4-CB9B-4222-86FD-4407F565C01A}"/>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3" name="正方形/長方形 142">
          <a:extLst>
            <a:ext uri="{FF2B5EF4-FFF2-40B4-BE49-F238E27FC236}">
              <a16:creationId xmlns:a16="http://schemas.microsoft.com/office/drawing/2014/main" id="{0EAF2DFD-B06A-407B-860A-BA7F8A267364}"/>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4DB68CF9-EEB0-4CFB-800C-6FBFB47EB32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F7D7B3E8-0C1C-45E8-826F-06E7B36FC41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89DF75FC-9A15-43A6-B1BA-A07F34D54CB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E2838832-5A6C-4D82-AD67-51BDD49E9C66}"/>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E93DB596-1EBD-48C2-9AFB-3CD801FB320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F0D49885-F29D-452F-A4D8-90FA90408E76}"/>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7484F2B2-C1D4-4F95-9555-9CE6698CCA0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5A2909A3-AE9A-49B8-B519-B9FB7F5198B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E1B68499-CB7E-4036-A412-5606D4F70A8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E9A43EFB-C3D4-42C6-B009-293E8AE7E2B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BC2D5EB8-33B3-498E-9335-A7FE152C528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1AE815E2-51EC-445D-99B9-4EC3C233460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76772E92-663E-4339-8509-F6890605B5D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3C8C31D3-3152-439F-A036-9B1D0796B75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D858DD68-9564-4A53-8F0F-9FE1D9F64B8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E132789A-2762-42EB-BAE3-8AF035B1E6FE}"/>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陸上競技場・野球場・球技場】&#10;有形固定資産減価償却率グラフ枠">
          <a:extLst>
            <a:ext uri="{FF2B5EF4-FFF2-40B4-BE49-F238E27FC236}">
              <a16:creationId xmlns:a16="http://schemas.microsoft.com/office/drawing/2014/main" id="{F32C8C2F-C1E3-4C8B-891F-1D0EF4C0A4A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61" name="直線コネクタ 160">
          <a:extLst>
            <a:ext uri="{FF2B5EF4-FFF2-40B4-BE49-F238E27FC236}">
              <a16:creationId xmlns:a16="http://schemas.microsoft.com/office/drawing/2014/main" id="{71DBBDEF-AB11-4027-B875-95D6796F9CDE}"/>
            </a:ext>
          </a:extLst>
        </xdr:cNvPr>
        <xdr:cNvCxnSpPr/>
      </xdr:nvCxnSpPr>
      <xdr:spPr>
        <a:xfrm flipV="1">
          <a:off x="4179570" y="9236075"/>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62" name="【陸上競技場・野球場・球技場】&#10;有形固定資産減価償却率最小値テキスト">
          <a:extLst>
            <a:ext uri="{FF2B5EF4-FFF2-40B4-BE49-F238E27FC236}">
              <a16:creationId xmlns:a16="http://schemas.microsoft.com/office/drawing/2014/main" id="{92FA0C6A-5210-41F8-9054-823541F7CAD1}"/>
            </a:ext>
          </a:extLst>
        </xdr:cNvPr>
        <xdr:cNvSpPr txBox="1"/>
      </xdr:nvSpPr>
      <xdr:spPr>
        <a:xfrm>
          <a:off x="42291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63" name="直線コネクタ 162">
          <a:extLst>
            <a:ext uri="{FF2B5EF4-FFF2-40B4-BE49-F238E27FC236}">
              <a16:creationId xmlns:a16="http://schemas.microsoft.com/office/drawing/2014/main" id="{2337FF89-DB8E-47BD-8DD3-D89F79121D3B}"/>
            </a:ext>
          </a:extLst>
        </xdr:cNvPr>
        <xdr:cNvCxnSpPr/>
      </xdr:nvCxnSpPr>
      <xdr:spPr>
        <a:xfrm>
          <a:off x="4105275" y="102654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64" name="【陸上競技場・野球場・球技場】&#10;有形固定資産減価償却率最大値テキスト">
          <a:extLst>
            <a:ext uri="{FF2B5EF4-FFF2-40B4-BE49-F238E27FC236}">
              <a16:creationId xmlns:a16="http://schemas.microsoft.com/office/drawing/2014/main" id="{124F6ADD-77B7-401E-A5AF-4F88D27BB8D2}"/>
            </a:ext>
          </a:extLst>
        </xdr:cNvPr>
        <xdr:cNvSpPr txBox="1"/>
      </xdr:nvSpPr>
      <xdr:spPr>
        <a:xfrm>
          <a:off x="4229100" y="903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65" name="直線コネクタ 164">
          <a:extLst>
            <a:ext uri="{FF2B5EF4-FFF2-40B4-BE49-F238E27FC236}">
              <a16:creationId xmlns:a16="http://schemas.microsoft.com/office/drawing/2014/main" id="{3E9DFEC6-4CE5-4EB0-B329-F9168772A087}"/>
            </a:ext>
          </a:extLst>
        </xdr:cNvPr>
        <xdr:cNvCxnSpPr/>
      </xdr:nvCxnSpPr>
      <xdr:spPr>
        <a:xfrm>
          <a:off x="4105275" y="923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50182</xdr:rowOff>
    </xdr:from>
    <xdr:ext cx="405111" cy="259045"/>
    <xdr:sp macro="" textlink="">
      <xdr:nvSpPr>
        <xdr:cNvPr id="166" name="【陸上競技場・野球場・球技場】&#10;有形固定資産減価償却率平均値テキスト">
          <a:extLst>
            <a:ext uri="{FF2B5EF4-FFF2-40B4-BE49-F238E27FC236}">
              <a16:creationId xmlns:a16="http://schemas.microsoft.com/office/drawing/2014/main" id="{301DC2FE-5614-4D3A-A9A4-AB9C49DD3A93}"/>
            </a:ext>
          </a:extLst>
        </xdr:cNvPr>
        <xdr:cNvSpPr txBox="1"/>
      </xdr:nvSpPr>
      <xdr:spPr>
        <a:xfrm>
          <a:off x="4229100" y="9276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7" name="フローチャート: 判断 166">
          <a:extLst>
            <a:ext uri="{FF2B5EF4-FFF2-40B4-BE49-F238E27FC236}">
              <a16:creationId xmlns:a16="http://schemas.microsoft.com/office/drawing/2014/main" id="{0C216A1F-6145-4E84-BD91-C760B69487FE}"/>
            </a:ext>
          </a:extLst>
        </xdr:cNvPr>
        <xdr:cNvSpPr/>
      </xdr:nvSpPr>
      <xdr:spPr>
        <a:xfrm>
          <a:off x="4124325" y="94221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8" name="フローチャート: 判断 167">
          <a:extLst>
            <a:ext uri="{FF2B5EF4-FFF2-40B4-BE49-F238E27FC236}">
              <a16:creationId xmlns:a16="http://schemas.microsoft.com/office/drawing/2014/main" id="{31681B2E-9BE3-43E7-AA0B-D06E3422ABB1}"/>
            </a:ext>
          </a:extLst>
        </xdr:cNvPr>
        <xdr:cNvSpPr/>
      </xdr:nvSpPr>
      <xdr:spPr>
        <a:xfrm>
          <a:off x="3381375" y="9391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9" name="フローチャート: 判断 168">
          <a:extLst>
            <a:ext uri="{FF2B5EF4-FFF2-40B4-BE49-F238E27FC236}">
              <a16:creationId xmlns:a16="http://schemas.microsoft.com/office/drawing/2014/main" id="{124EB96D-DE6B-4697-BACD-EA704C02ED5C}"/>
            </a:ext>
          </a:extLst>
        </xdr:cNvPr>
        <xdr:cNvSpPr/>
      </xdr:nvSpPr>
      <xdr:spPr>
        <a:xfrm>
          <a:off x="2571750" y="93738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0" name="フローチャート: 判断 169">
          <a:extLst>
            <a:ext uri="{FF2B5EF4-FFF2-40B4-BE49-F238E27FC236}">
              <a16:creationId xmlns:a16="http://schemas.microsoft.com/office/drawing/2014/main" id="{63BD3A66-D93B-45A8-B196-CB14D5C3C924}"/>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1" name="フローチャート: 判断 170">
          <a:extLst>
            <a:ext uri="{FF2B5EF4-FFF2-40B4-BE49-F238E27FC236}">
              <a16:creationId xmlns:a16="http://schemas.microsoft.com/office/drawing/2014/main" id="{1F3FA6B1-2C6E-422E-9D2B-8840235B3528}"/>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C7811C6-CBCD-4417-8730-676778C84478}"/>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E3B09A6-1969-4068-B596-7DF27798A675}"/>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567EB1F-9353-4584-A42B-C3B0194991A5}"/>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11EA7AE-26A4-430D-928D-ED6C34556588}"/>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79FDD4E-AD47-451C-A8E9-5F7B9E977AA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7" name="楕円 176">
          <a:extLst>
            <a:ext uri="{FF2B5EF4-FFF2-40B4-BE49-F238E27FC236}">
              <a16:creationId xmlns:a16="http://schemas.microsoft.com/office/drawing/2014/main" id="{FEA94C8C-891D-4047-A8F2-6B0A46E20563}"/>
            </a:ext>
          </a:extLst>
        </xdr:cNvPr>
        <xdr:cNvSpPr/>
      </xdr:nvSpPr>
      <xdr:spPr>
        <a:xfrm>
          <a:off x="4124325" y="9636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64787</xdr:rowOff>
    </xdr:from>
    <xdr:ext cx="405111" cy="259045"/>
    <xdr:sp macro="" textlink="">
      <xdr:nvSpPr>
        <xdr:cNvPr id="178" name="【陸上競技場・野球場・球技場】&#10;有形固定資産減価償却率該当値テキスト">
          <a:extLst>
            <a:ext uri="{FF2B5EF4-FFF2-40B4-BE49-F238E27FC236}">
              <a16:creationId xmlns:a16="http://schemas.microsoft.com/office/drawing/2014/main" id="{B497E9CA-FBEC-44E3-B559-14ADEC5ED43A}"/>
            </a:ext>
          </a:extLst>
        </xdr:cNvPr>
        <xdr:cNvSpPr txBox="1"/>
      </xdr:nvSpPr>
      <xdr:spPr>
        <a:xfrm>
          <a:off x="4229100"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a:extLst>
            <a:ext uri="{FF2B5EF4-FFF2-40B4-BE49-F238E27FC236}">
              <a16:creationId xmlns:a16="http://schemas.microsoft.com/office/drawing/2014/main" id="{E83C5B1A-774A-49A2-A900-79DAA58C6C0E}"/>
            </a:ext>
          </a:extLst>
        </xdr:cNvPr>
        <xdr:cNvSpPr/>
      </xdr:nvSpPr>
      <xdr:spPr>
        <a:xfrm>
          <a:off x="3381375" y="95923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137160</xdr:rowOff>
    </xdr:to>
    <xdr:cxnSp macro="">
      <xdr:nvCxnSpPr>
        <xdr:cNvPr id="180" name="直線コネクタ 179">
          <a:extLst>
            <a:ext uri="{FF2B5EF4-FFF2-40B4-BE49-F238E27FC236}">
              <a16:creationId xmlns:a16="http://schemas.microsoft.com/office/drawing/2014/main" id="{87A2346E-870C-41D3-8DC6-647F13A7B6B4}"/>
            </a:ext>
          </a:extLst>
        </xdr:cNvPr>
        <xdr:cNvCxnSpPr/>
      </xdr:nvCxnSpPr>
      <xdr:spPr>
        <a:xfrm>
          <a:off x="3429000" y="9639935"/>
          <a:ext cx="7524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81" name="楕円 180">
          <a:extLst>
            <a:ext uri="{FF2B5EF4-FFF2-40B4-BE49-F238E27FC236}">
              <a16:creationId xmlns:a16="http://schemas.microsoft.com/office/drawing/2014/main" id="{9E61904E-CD02-4198-A39A-0086691563A4}"/>
            </a:ext>
          </a:extLst>
        </xdr:cNvPr>
        <xdr:cNvSpPr/>
      </xdr:nvSpPr>
      <xdr:spPr>
        <a:xfrm>
          <a:off x="2571750" y="9683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60</xdr:row>
      <xdr:rowOff>9525</xdr:rowOff>
    </xdr:to>
    <xdr:cxnSp macro="">
      <xdr:nvCxnSpPr>
        <xdr:cNvPr id="182" name="直線コネクタ 181">
          <a:extLst>
            <a:ext uri="{FF2B5EF4-FFF2-40B4-BE49-F238E27FC236}">
              <a16:creationId xmlns:a16="http://schemas.microsoft.com/office/drawing/2014/main" id="{D70B87C4-7A79-4B70-98BC-D07A3511D380}"/>
            </a:ext>
          </a:extLst>
        </xdr:cNvPr>
        <xdr:cNvCxnSpPr/>
      </xdr:nvCxnSpPr>
      <xdr:spPr>
        <a:xfrm flipV="1">
          <a:off x="2619375" y="9639935"/>
          <a:ext cx="80962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83" name="楕円 182">
          <a:extLst>
            <a:ext uri="{FF2B5EF4-FFF2-40B4-BE49-F238E27FC236}">
              <a16:creationId xmlns:a16="http://schemas.microsoft.com/office/drawing/2014/main" id="{8FEC4C93-67FF-4E28-BF61-F60FF9E8365C}"/>
            </a:ext>
          </a:extLst>
        </xdr:cNvPr>
        <xdr:cNvSpPr/>
      </xdr:nvSpPr>
      <xdr:spPr>
        <a:xfrm>
          <a:off x="1781175" y="96386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9525</xdr:rowOff>
    </xdr:to>
    <xdr:cxnSp macro="">
      <xdr:nvCxnSpPr>
        <xdr:cNvPr id="184" name="直線コネクタ 183">
          <a:extLst>
            <a:ext uri="{FF2B5EF4-FFF2-40B4-BE49-F238E27FC236}">
              <a16:creationId xmlns:a16="http://schemas.microsoft.com/office/drawing/2014/main" id="{1D166667-FCE7-4172-90A2-A1A1486034F4}"/>
            </a:ext>
          </a:extLst>
        </xdr:cNvPr>
        <xdr:cNvCxnSpPr/>
      </xdr:nvCxnSpPr>
      <xdr:spPr>
        <a:xfrm>
          <a:off x="1828800" y="9695815"/>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111142</xdr:rowOff>
    </xdr:from>
    <xdr:ext cx="405111" cy="259045"/>
    <xdr:sp macro="" textlink="">
      <xdr:nvSpPr>
        <xdr:cNvPr id="185" name="n_1aveValue【陸上競技場・野球場・球技場】&#10;有形固定資産減価償却率">
          <a:extLst>
            <a:ext uri="{FF2B5EF4-FFF2-40B4-BE49-F238E27FC236}">
              <a16:creationId xmlns:a16="http://schemas.microsoft.com/office/drawing/2014/main" id="{FF46D2EA-8C46-48AD-A93D-39FED6629230}"/>
            </a:ext>
          </a:extLst>
        </xdr:cNvPr>
        <xdr:cNvSpPr txBox="1"/>
      </xdr:nvSpPr>
      <xdr:spPr>
        <a:xfrm>
          <a:off x="3239144" y="917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93997</xdr:rowOff>
    </xdr:from>
    <xdr:ext cx="405111" cy="259045"/>
    <xdr:sp macro="" textlink="">
      <xdr:nvSpPr>
        <xdr:cNvPr id="186" name="n_2aveValue【陸上競技場・野球場・球技場】&#10;有形固定資産減価償却率">
          <a:extLst>
            <a:ext uri="{FF2B5EF4-FFF2-40B4-BE49-F238E27FC236}">
              <a16:creationId xmlns:a16="http://schemas.microsoft.com/office/drawing/2014/main" id="{9344A4FD-8819-4B59-B7E1-59E5E11ECA7B}"/>
            </a:ext>
          </a:extLst>
        </xdr:cNvPr>
        <xdr:cNvSpPr txBox="1"/>
      </xdr:nvSpPr>
      <xdr:spPr>
        <a:xfrm>
          <a:off x="2439044" y="916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87" name="n_3aveValue【陸上競技場・野球場・球技場】&#10;有形固定資産減価償却率">
          <a:extLst>
            <a:ext uri="{FF2B5EF4-FFF2-40B4-BE49-F238E27FC236}">
              <a16:creationId xmlns:a16="http://schemas.microsoft.com/office/drawing/2014/main" id="{7B017545-AA30-4AB4-B1EE-7BE33A0AC114}"/>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8" name="n_4aveValue【陸上競技場・野球場・球技場】&#10;有形固定資産減価償却率">
          <a:extLst>
            <a:ext uri="{FF2B5EF4-FFF2-40B4-BE49-F238E27FC236}">
              <a16:creationId xmlns:a16="http://schemas.microsoft.com/office/drawing/2014/main" id="{43F28D52-A174-4B5C-AEB1-BFB12CCCE05A}"/>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131462</xdr:rowOff>
    </xdr:from>
    <xdr:ext cx="405111" cy="259045"/>
    <xdr:sp macro="" textlink="">
      <xdr:nvSpPr>
        <xdr:cNvPr id="189" name="n_1mainValue【陸上競技場・野球場・球技場】&#10;有形固定資産減価償却率">
          <a:extLst>
            <a:ext uri="{FF2B5EF4-FFF2-40B4-BE49-F238E27FC236}">
              <a16:creationId xmlns:a16="http://schemas.microsoft.com/office/drawing/2014/main" id="{840F5EDE-6ABC-47DE-A48F-4A3350105FFD}"/>
            </a:ext>
          </a:extLst>
        </xdr:cNvPr>
        <xdr:cNvSpPr txBox="1"/>
      </xdr:nvSpPr>
      <xdr:spPr>
        <a:xfrm>
          <a:off x="3239144"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90" name="n_2mainValue【陸上競技場・野球場・球技場】&#10;有形固定資産減価償却率">
          <a:extLst>
            <a:ext uri="{FF2B5EF4-FFF2-40B4-BE49-F238E27FC236}">
              <a16:creationId xmlns:a16="http://schemas.microsoft.com/office/drawing/2014/main" id="{F05E50F1-5F96-4CB3-B5FD-1B70500D7970}"/>
            </a:ext>
          </a:extLst>
        </xdr:cNvPr>
        <xdr:cNvSpPr txBox="1"/>
      </xdr:nvSpPr>
      <xdr:spPr>
        <a:xfrm>
          <a:off x="2439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9542</xdr:rowOff>
    </xdr:from>
    <xdr:ext cx="405111" cy="259045"/>
    <xdr:sp macro="" textlink="">
      <xdr:nvSpPr>
        <xdr:cNvPr id="191" name="n_3mainValue【陸上競技場・野球場・球技場】&#10;有形固定資産減価償却率">
          <a:extLst>
            <a:ext uri="{FF2B5EF4-FFF2-40B4-BE49-F238E27FC236}">
              <a16:creationId xmlns:a16="http://schemas.microsoft.com/office/drawing/2014/main" id="{848A6CB2-AE90-4713-B194-51160B338EF2}"/>
            </a:ext>
          </a:extLst>
        </xdr:cNvPr>
        <xdr:cNvSpPr txBox="1"/>
      </xdr:nvSpPr>
      <xdr:spPr>
        <a:xfrm>
          <a:off x="1648469"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4EABD565-943F-4A2C-BF1D-41ED8EF5DA5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3" name="正方形/長方形 192">
          <a:extLst>
            <a:ext uri="{FF2B5EF4-FFF2-40B4-BE49-F238E27FC236}">
              <a16:creationId xmlns:a16="http://schemas.microsoft.com/office/drawing/2014/main" id="{51E9CD83-CAD6-4CDC-827C-38834D351ADB}"/>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4" name="正方形/長方形 193">
          <a:extLst>
            <a:ext uri="{FF2B5EF4-FFF2-40B4-BE49-F238E27FC236}">
              <a16:creationId xmlns:a16="http://schemas.microsoft.com/office/drawing/2014/main" id="{ADECEA2E-E415-4556-800A-A34C1419D6F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5" name="正方形/長方形 194">
          <a:extLst>
            <a:ext uri="{FF2B5EF4-FFF2-40B4-BE49-F238E27FC236}">
              <a16:creationId xmlns:a16="http://schemas.microsoft.com/office/drawing/2014/main" id="{78494E45-773A-4FEF-ACD9-1C0549241518}"/>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6" name="正方形/長方形 195">
          <a:extLst>
            <a:ext uri="{FF2B5EF4-FFF2-40B4-BE49-F238E27FC236}">
              <a16:creationId xmlns:a16="http://schemas.microsoft.com/office/drawing/2014/main" id="{7875274F-0866-4363-85B4-F674B620D06F}"/>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1716EE89-6B0D-4C68-B724-B8ED7CBFBFC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7A01B793-7C86-40BB-B1EB-C54835C400B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F555E3AE-BE15-43AE-9EF4-9DBA9088613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A2F03261-C304-4575-BC32-C2703E9072B6}"/>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a:extLst>
            <a:ext uri="{FF2B5EF4-FFF2-40B4-BE49-F238E27FC236}">
              <a16:creationId xmlns:a16="http://schemas.microsoft.com/office/drawing/2014/main" id="{62E41A8B-4D2F-490B-982A-B6199D881CEF}"/>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FF741CE-84BE-41F9-8C73-E45AFA635C33}"/>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a:extLst>
            <a:ext uri="{FF2B5EF4-FFF2-40B4-BE49-F238E27FC236}">
              <a16:creationId xmlns:a16="http://schemas.microsoft.com/office/drawing/2014/main" id="{DECDB6E5-DD59-4E98-A798-3F38A325B6CA}"/>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BFD950F4-C74C-4E51-A179-DCB44A8317BC}"/>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a:extLst>
            <a:ext uri="{FF2B5EF4-FFF2-40B4-BE49-F238E27FC236}">
              <a16:creationId xmlns:a16="http://schemas.microsoft.com/office/drawing/2014/main" id="{9E02CED2-8297-4CE5-96B2-8EB9EDC1B157}"/>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7F397A52-7E9B-4992-A843-EAB2E7D39D06}"/>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a:extLst>
            <a:ext uri="{FF2B5EF4-FFF2-40B4-BE49-F238E27FC236}">
              <a16:creationId xmlns:a16="http://schemas.microsoft.com/office/drawing/2014/main" id="{B4A7A6D3-5231-44C7-B856-2882A9FFD0EB}"/>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3224E908-B77F-4AEA-BD8A-6CD7111F5381}"/>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8FF171BC-6235-4A35-94DD-8E226E6EEB0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陸上競技場・野球場・球技場】&#10;一人当たり面積グラフ枠">
          <a:extLst>
            <a:ext uri="{FF2B5EF4-FFF2-40B4-BE49-F238E27FC236}">
              <a16:creationId xmlns:a16="http://schemas.microsoft.com/office/drawing/2014/main" id="{5112A791-0162-4C3A-9EEA-FD9AA618F46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11" name="直線コネクタ 210">
          <a:extLst>
            <a:ext uri="{FF2B5EF4-FFF2-40B4-BE49-F238E27FC236}">
              <a16:creationId xmlns:a16="http://schemas.microsoft.com/office/drawing/2014/main" id="{50380954-101C-42F3-8DD0-C8E802A2DBB7}"/>
            </a:ext>
          </a:extLst>
        </xdr:cNvPr>
        <xdr:cNvCxnSpPr/>
      </xdr:nvCxnSpPr>
      <xdr:spPr>
        <a:xfrm flipV="1">
          <a:off x="9427845" y="9278620"/>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12" name="【陸上競技場・野球場・球技場】&#10;一人当たり面積最小値テキスト">
          <a:extLst>
            <a:ext uri="{FF2B5EF4-FFF2-40B4-BE49-F238E27FC236}">
              <a16:creationId xmlns:a16="http://schemas.microsoft.com/office/drawing/2014/main" id="{29A797C3-441A-4F4F-923B-804052B324BB}"/>
            </a:ext>
          </a:extLst>
        </xdr:cNvPr>
        <xdr:cNvSpPr txBox="1"/>
      </xdr:nvSpPr>
      <xdr:spPr>
        <a:xfrm>
          <a:off x="9477375" y="103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13" name="直線コネクタ 212">
          <a:extLst>
            <a:ext uri="{FF2B5EF4-FFF2-40B4-BE49-F238E27FC236}">
              <a16:creationId xmlns:a16="http://schemas.microsoft.com/office/drawing/2014/main" id="{41DA5A1A-6D03-468D-82D1-99CC51D235FD}"/>
            </a:ext>
          </a:extLst>
        </xdr:cNvPr>
        <xdr:cNvCxnSpPr/>
      </xdr:nvCxnSpPr>
      <xdr:spPr>
        <a:xfrm>
          <a:off x="9363075" y="103649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14" name="【陸上競技場・野球場・球技場】&#10;一人当たり面積最大値テキスト">
          <a:extLst>
            <a:ext uri="{FF2B5EF4-FFF2-40B4-BE49-F238E27FC236}">
              <a16:creationId xmlns:a16="http://schemas.microsoft.com/office/drawing/2014/main" id="{69BC0F97-E48A-4C4B-AE61-14A31283A76A}"/>
            </a:ext>
          </a:extLst>
        </xdr:cNvPr>
        <xdr:cNvSpPr txBox="1"/>
      </xdr:nvSpPr>
      <xdr:spPr>
        <a:xfrm>
          <a:off x="9477375" y="906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15" name="直線コネクタ 214">
          <a:extLst>
            <a:ext uri="{FF2B5EF4-FFF2-40B4-BE49-F238E27FC236}">
              <a16:creationId xmlns:a16="http://schemas.microsoft.com/office/drawing/2014/main" id="{ABE035D3-5601-4D2D-BD32-DCBFD8A099ED}"/>
            </a:ext>
          </a:extLst>
        </xdr:cNvPr>
        <xdr:cNvCxnSpPr/>
      </xdr:nvCxnSpPr>
      <xdr:spPr>
        <a:xfrm>
          <a:off x="9363075" y="92786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216" name="【陸上競技場・野球場・球技場】&#10;一人当たり面積平均値テキスト">
          <a:extLst>
            <a:ext uri="{FF2B5EF4-FFF2-40B4-BE49-F238E27FC236}">
              <a16:creationId xmlns:a16="http://schemas.microsoft.com/office/drawing/2014/main" id="{F4258CC5-21A7-4608-9267-A2A596D6BE42}"/>
            </a:ext>
          </a:extLst>
        </xdr:cNvPr>
        <xdr:cNvSpPr txBox="1"/>
      </xdr:nvSpPr>
      <xdr:spPr>
        <a:xfrm>
          <a:off x="9477375" y="989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17" name="フローチャート: 判断 216">
          <a:extLst>
            <a:ext uri="{FF2B5EF4-FFF2-40B4-BE49-F238E27FC236}">
              <a16:creationId xmlns:a16="http://schemas.microsoft.com/office/drawing/2014/main" id="{978980F6-036B-44FC-9E83-2A47394AA47B}"/>
            </a:ext>
          </a:extLst>
        </xdr:cNvPr>
        <xdr:cNvSpPr/>
      </xdr:nvSpPr>
      <xdr:spPr>
        <a:xfrm>
          <a:off x="9401175" y="100406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18" name="フローチャート: 判断 217">
          <a:extLst>
            <a:ext uri="{FF2B5EF4-FFF2-40B4-BE49-F238E27FC236}">
              <a16:creationId xmlns:a16="http://schemas.microsoft.com/office/drawing/2014/main" id="{1AB34645-1D04-4AA3-96DE-60D636386CAB}"/>
            </a:ext>
          </a:extLst>
        </xdr:cNvPr>
        <xdr:cNvSpPr/>
      </xdr:nvSpPr>
      <xdr:spPr>
        <a:xfrm>
          <a:off x="8639175" y="10051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9" name="フローチャート: 判断 218">
          <a:extLst>
            <a:ext uri="{FF2B5EF4-FFF2-40B4-BE49-F238E27FC236}">
              <a16:creationId xmlns:a16="http://schemas.microsoft.com/office/drawing/2014/main" id="{E55B7FE3-21DE-44D6-826B-2AA8147F0EBA}"/>
            </a:ext>
          </a:extLst>
        </xdr:cNvPr>
        <xdr:cNvSpPr/>
      </xdr:nvSpPr>
      <xdr:spPr>
        <a:xfrm>
          <a:off x="7839075" y="100671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20" name="フローチャート: 判断 219">
          <a:extLst>
            <a:ext uri="{FF2B5EF4-FFF2-40B4-BE49-F238E27FC236}">
              <a16:creationId xmlns:a16="http://schemas.microsoft.com/office/drawing/2014/main" id="{9A56E194-0AB1-4121-8555-1A7EDFC1F3FF}"/>
            </a:ext>
          </a:extLst>
        </xdr:cNvPr>
        <xdr:cNvSpPr/>
      </xdr:nvSpPr>
      <xdr:spPr>
        <a:xfrm>
          <a:off x="7029450" y="100516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1" name="フローチャート: 判断 220">
          <a:extLst>
            <a:ext uri="{FF2B5EF4-FFF2-40B4-BE49-F238E27FC236}">
              <a16:creationId xmlns:a16="http://schemas.microsoft.com/office/drawing/2014/main" id="{128CB518-2F7C-4364-B0D8-AE56D2A25C6A}"/>
            </a:ext>
          </a:extLst>
        </xdr:cNvPr>
        <xdr:cNvSpPr/>
      </xdr:nvSpPr>
      <xdr:spPr>
        <a:xfrm>
          <a:off x="6238875" y="102268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0BC3619-E26C-4749-80CF-A2DFF470C86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6F384F5-41D4-4AB5-B334-B4599F7544C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5916A88-654E-4407-BE0F-37CA342AB60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DD669F4-4957-4326-B766-B1E9BD025DF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911566B-25BE-41ED-BD63-C990C52E836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116078</xdr:rowOff>
    </xdr:from>
    <xdr:to>
      <xdr:col>55</xdr:col>
      <xdr:colOff>50800</xdr:colOff>
      <xdr:row>64</xdr:row>
      <xdr:rowOff>46228</xdr:rowOff>
    </xdr:to>
    <xdr:sp macro="" textlink="">
      <xdr:nvSpPr>
        <xdr:cNvPr id="227" name="楕円 226">
          <a:extLst>
            <a:ext uri="{FF2B5EF4-FFF2-40B4-BE49-F238E27FC236}">
              <a16:creationId xmlns:a16="http://schemas.microsoft.com/office/drawing/2014/main" id="{E19E0C5F-BD31-4CBC-BA80-FFC115EA454D}"/>
            </a:ext>
          </a:extLst>
        </xdr:cNvPr>
        <xdr:cNvSpPr/>
      </xdr:nvSpPr>
      <xdr:spPr>
        <a:xfrm>
          <a:off x="9401175" y="1031735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31005</xdr:rowOff>
    </xdr:from>
    <xdr:ext cx="469744" cy="259045"/>
    <xdr:sp macro="" textlink="">
      <xdr:nvSpPr>
        <xdr:cNvPr id="228" name="【陸上競技場・野球場・球技場】&#10;一人当たり面積該当値テキスト">
          <a:extLst>
            <a:ext uri="{FF2B5EF4-FFF2-40B4-BE49-F238E27FC236}">
              <a16:creationId xmlns:a16="http://schemas.microsoft.com/office/drawing/2014/main" id="{7F8B3567-CB19-41C2-9521-B28C9DCF756F}"/>
            </a:ext>
          </a:extLst>
        </xdr:cNvPr>
        <xdr:cNvSpPr txBox="1"/>
      </xdr:nvSpPr>
      <xdr:spPr>
        <a:xfrm>
          <a:off x="9477375" y="102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116078</xdr:rowOff>
    </xdr:from>
    <xdr:to>
      <xdr:col>50</xdr:col>
      <xdr:colOff>165100</xdr:colOff>
      <xdr:row>64</xdr:row>
      <xdr:rowOff>46228</xdr:rowOff>
    </xdr:to>
    <xdr:sp macro="" textlink="">
      <xdr:nvSpPr>
        <xdr:cNvPr id="229" name="楕円 228">
          <a:extLst>
            <a:ext uri="{FF2B5EF4-FFF2-40B4-BE49-F238E27FC236}">
              <a16:creationId xmlns:a16="http://schemas.microsoft.com/office/drawing/2014/main" id="{BDE39692-B08E-45FF-B1AC-7501E3683946}"/>
            </a:ext>
          </a:extLst>
        </xdr:cNvPr>
        <xdr:cNvSpPr/>
      </xdr:nvSpPr>
      <xdr:spPr>
        <a:xfrm>
          <a:off x="8639175" y="103173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166878</xdr:rowOff>
    </xdr:from>
    <xdr:to>
      <xdr:col>55</xdr:col>
      <xdr:colOff>0</xdr:colOff>
      <xdr:row>63</xdr:row>
      <xdr:rowOff>166878</xdr:rowOff>
    </xdr:to>
    <xdr:cxnSp macro="">
      <xdr:nvCxnSpPr>
        <xdr:cNvPr id="230" name="直線コネクタ 229">
          <a:extLst>
            <a:ext uri="{FF2B5EF4-FFF2-40B4-BE49-F238E27FC236}">
              <a16:creationId xmlns:a16="http://schemas.microsoft.com/office/drawing/2014/main" id="{752D9C4E-9CA2-4599-BE3C-FE4702101319}"/>
            </a:ext>
          </a:extLst>
        </xdr:cNvPr>
        <xdr:cNvCxnSpPr/>
      </xdr:nvCxnSpPr>
      <xdr:spPr>
        <a:xfrm>
          <a:off x="8686800" y="103649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113792</xdr:rowOff>
    </xdr:from>
    <xdr:to>
      <xdr:col>46</xdr:col>
      <xdr:colOff>38100</xdr:colOff>
      <xdr:row>64</xdr:row>
      <xdr:rowOff>43942</xdr:rowOff>
    </xdr:to>
    <xdr:sp macro="" textlink="">
      <xdr:nvSpPr>
        <xdr:cNvPr id="231" name="楕円 230">
          <a:extLst>
            <a:ext uri="{FF2B5EF4-FFF2-40B4-BE49-F238E27FC236}">
              <a16:creationId xmlns:a16="http://schemas.microsoft.com/office/drawing/2014/main" id="{96E36EDC-C271-46C9-A5C3-D9EF4B3A3FF7}"/>
            </a:ext>
          </a:extLst>
        </xdr:cNvPr>
        <xdr:cNvSpPr/>
      </xdr:nvSpPr>
      <xdr:spPr>
        <a:xfrm>
          <a:off x="7839075" y="103150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164592</xdr:rowOff>
    </xdr:from>
    <xdr:to>
      <xdr:col>50</xdr:col>
      <xdr:colOff>114300</xdr:colOff>
      <xdr:row>63</xdr:row>
      <xdr:rowOff>166878</xdr:rowOff>
    </xdr:to>
    <xdr:cxnSp macro="">
      <xdr:nvCxnSpPr>
        <xdr:cNvPr id="232" name="直線コネクタ 231">
          <a:extLst>
            <a:ext uri="{FF2B5EF4-FFF2-40B4-BE49-F238E27FC236}">
              <a16:creationId xmlns:a16="http://schemas.microsoft.com/office/drawing/2014/main" id="{7B05DE5E-C46D-4A92-B4C7-B60DF60805EA}"/>
            </a:ext>
          </a:extLst>
        </xdr:cNvPr>
        <xdr:cNvCxnSpPr/>
      </xdr:nvCxnSpPr>
      <xdr:spPr>
        <a:xfrm>
          <a:off x="7886700" y="10362692"/>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113792</xdr:rowOff>
    </xdr:from>
    <xdr:to>
      <xdr:col>41</xdr:col>
      <xdr:colOff>101600</xdr:colOff>
      <xdr:row>64</xdr:row>
      <xdr:rowOff>43942</xdr:rowOff>
    </xdr:to>
    <xdr:sp macro="" textlink="">
      <xdr:nvSpPr>
        <xdr:cNvPr id="233" name="楕円 232">
          <a:extLst>
            <a:ext uri="{FF2B5EF4-FFF2-40B4-BE49-F238E27FC236}">
              <a16:creationId xmlns:a16="http://schemas.microsoft.com/office/drawing/2014/main" id="{D59C4BD3-7988-4C9E-A001-E6F23A440DE4}"/>
            </a:ext>
          </a:extLst>
        </xdr:cNvPr>
        <xdr:cNvSpPr/>
      </xdr:nvSpPr>
      <xdr:spPr>
        <a:xfrm>
          <a:off x="7029450" y="103150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164592</xdr:rowOff>
    </xdr:from>
    <xdr:to>
      <xdr:col>45</xdr:col>
      <xdr:colOff>177800</xdr:colOff>
      <xdr:row>63</xdr:row>
      <xdr:rowOff>164592</xdr:rowOff>
    </xdr:to>
    <xdr:cxnSp macro="">
      <xdr:nvCxnSpPr>
        <xdr:cNvPr id="234" name="直線コネクタ 233">
          <a:extLst>
            <a:ext uri="{FF2B5EF4-FFF2-40B4-BE49-F238E27FC236}">
              <a16:creationId xmlns:a16="http://schemas.microsoft.com/office/drawing/2014/main" id="{AE9D0475-431B-4494-8D92-A9AABE7F224C}"/>
            </a:ext>
          </a:extLst>
        </xdr:cNvPr>
        <xdr:cNvCxnSpPr/>
      </xdr:nvCxnSpPr>
      <xdr:spPr>
        <a:xfrm>
          <a:off x="7077075" y="1036269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35" name="n_1aveValue【陸上競技場・野球場・球技場】&#10;一人当たり面積">
          <a:extLst>
            <a:ext uri="{FF2B5EF4-FFF2-40B4-BE49-F238E27FC236}">
              <a16:creationId xmlns:a16="http://schemas.microsoft.com/office/drawing/2014/main" id="{7BCB3524-6D44-4FCF-B275-BE583A399523}"/>
            </a:ext>
          </a:extLst>
        </xdr:cNvPr>
        <xdr:cNvSpPr txBox="1"/>
      </xdr:nvSpPr>
      <xdr:spPr>
        <a:xfrm>
          <a:off x="845827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36" name="n_2aveValue【陸上競技場・野球場・球技場】&#10;一人当たり面積">
          <a:extLst>
            <a:ext uri="{FF2B5EF4-FFF2-40B4-BE49-F238E27FC236}">
              <a16:creationId xmlns:a16="http://schemas.microsoft.com/office/drawing/2014/main" id="{9AFD12A5-4ACA-41A0-8C7C-2CD91A0939E2}"/>
            </a:ext>
          </a:extLst>
        </xdr:cNvPr>
        <xdr:cNvSpPr txBox="1"/>
      </xdr:nvSpPr>
      <xdr:spPr>
        <a:xfrm>
          <a:off x="7677227" y="986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37" name="n_3aveValue【陸上競技場・野球場・球技場】&#10;一人当たり面積">
          <a:extLst>
            <a:ext uri="{FF2B5EF4-FFF2-40B4-BE49-F238E27FC236}">
              <a16:creationId xmlns:a16="http://schemas.microsoft.com/office/drawing/2014/main" id="{70BD86DA-36CD-4B39-B54E-1CC9CCAADC72}"/>
            </a:ext>
          </a:extLst>
        </xdr:cNvPr>
        <xdr:cNvSpPr txBox="1"/>
      </xdr:nvSpPr>
      <xdr:spPr>
        <a:xfrm>
          <a:off x="6867602"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8" name="n_4aveValue【陸上競技場・野球場・球技場】&#10;一人当たり面積">
          <a:extLst>
            <a:ext uri="{FF2B5EF4-FFF2-40B4-BE49-F238E27FC236}">
              <a16:creationId xmlns:a16="http://schemas.microsoft.com/office/drawing/2014/main" id="{726BCB35-C7CD-4E61-AC63-F7B67132E88E}"/>
            </a:ext>
          </a:extLst>
        </xdr:cNvPr>
        <xdr:cNvSpPr txBox="1"/>
      </xdr:nvSpPr>
      <xdr:spPr>
        <a:xfrm>
          <a:off x="6067502" y="1002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37355</xdr:rowOff>
    </xdr:from>
    <xdr:ext cx="469744" cy="259045"/>
    <xdr:sp macro="" textlink="">
      <xdr:nvSpPr>
        <xdr:cNvPr id="239" name="n_1mainValue【陸上競技場・野球場・球技場】&#10;一人当たり面積">
          <a:extLst>
            <a:ext uri="{FF2B5EF4-FFF2-40B4-BE49-F238E27FC236}">
              <a16:creationId xmlns:a16="http://schemas.microsoft.com/office/drawing/2014/main" id="{13DF69B9-89A0-40B6-8821-896EDDD010CF}"/>
            </a:ext>
          </a:extLst>
        </xdr:cNvPr>
        <xdr:cNvSpPr txBox="1"/>
      </xdr:nvSpPr>
      <xdr:spPr>
        <a:xfrm>
          <a:off x="8458277" y="104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35069</xdr:rowOff>
    </xdr:from>
    <xdr:ext cx="469744" cy="259045"/>
    <xdr:sp macro="" textlink="">
      <xdr:nvSpPr>
        <xdr:cNvPr id="240" name="n_2mainValue【陸上競技場・野球場・球技場】&#10;一人当たり面積">
          <a:extLst>
            <a:ext uri="{FF2B5EF4-FFF2-40B4-BE49-F238E27FC236}">
              <a16:creationId xmlns:a16="http://schemas.microsoft.com/office/drawing/2014/main" id="{4672F36A-8FC4-4673-BF95-2B461519596B}"/>
            </a:ext>
          </a:extLst>
        </xdr:cNvPr>
        <xdr:cNvSpPr txBox="1"/>
      </xdr:nvSpPr>
      <xdr:spPr>
        <a:xfrm>
          <a:off x="7677227" y="103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35069</xdr:rowOff>
    </xdr:from>
    <xdr:ext cx="469744" cy="259045"/>
    <xdr:sp macro="" textlink="">
      <xdr:nvSpPr>
        <xdr:cNvPr id="241" name="n_3mainValue【陸上競技場・野球場・球技場】&#10;一人当たり面積">
          <a:extLst>
            <a:ext uri="{FF2B5EF4-FFF2-40B4-BE49-F238E27FC236}">
              <a16:creationId xmlns:a16="http://schemas.microsoft.com/office/drawing/2014/main" id="{A435FC4B-6B20-4AC9-8365-AE10DF880F7F}"/>
            </a:ext>
          </a:extLst>
        </xdr:cNvPr>
        <xdr:cNvSpPr txBox="1"/>
      </xdr:nvSpPr>
      <xdr:spPr>
        <a:xfrm>
          <a:off x="6867602" y="103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5680218-136A-497D-A4A4-91C6A59B44C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3" name="正方形/長方形 242">
          <a:extLst>
            <a:ext uri="{FF2B5EF4-FFF2-40B4-BE49-F238E27FC236}">
              <a16:creationId xmlns:a16="http://schemas.microsoft.com/office/drawing/2014/main" id="{78E07BB7-7779-4863-AAFC-ABEEB56D6B2A}"/>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4" name="正方形/長方形 243">
          <a:extLst>
            <a:ext uri="{FF2B5EF4-FFF2-40B4-BE49-F238E27FC236}">
              <a16:creationId xmlns:a16="http://schemas.microsoft.com/office/drawing/2014/main" id="{6A1317E2-4C67-48CA-A017-1567B306DE52}"/>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5" name="正方形/長方形 244">
          <a:extLst>
            <a:ext uri="{FF2B5EF4-FFF2-40B4-BE49-F238E27FC236}">
              <a16:creationId xmlns:a16="http://schemas.microsoft.com/office/drawing/2014/main" id="{BEE8F526-0B14-4602-B5E3-11A1704B567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6" name="正方形/長方形 245">
          <a:extLst>
            <a:ext uri="{FF2B5EF4-FFF2-40B4-BE49-F238E27FC236}">
              <a16:creationId xmlns:a16="http://schemas.microsoft.com/office/drawing/2014/main" id="{F7CFE8A4-08DF-4DDD-B906-B639832F63B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82DAB96A-AB81-47F7-A1A9-B1A384A275E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DDE544D4-E871-4692-9067-700A3BA4E7D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74F6620C-269A-48EB-8270-25B23CAFE8B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2706D9CE-4A89-46F7-837A-D263C8521E02}"/>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BB13DD95-6FB1-4878-B569-312EB53CEDE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E6CE8006-47C0-4339-B9FE-D11D439F74CA}"/>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2D8C7758-999E-450C-96B2-3342D31817CD}"/>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49FDBE60-8E4A-4A13-BB22-22393B7F87E1}"/>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3EB34BBC-C0FD-44A6-BA63-E28CDBA10873}"/>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DD46D09F-8515-4548-8EC4-B8CE785A08F9}"/>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BC48899D-1596-403C-9A3D-D18BD6DB6C2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6B3AA252-E500-416F-B00F-511BC164F312}"/>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F66CA04E-1B1F-45B7-8F41-A5086EA0613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170FB22A-EFFB-4DDF-9E2D-3430ED62E318}"/>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CF551C03-AE1A-42F6-904D-426B8D1A6B4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C22CC44F-4360-4D03-879B-DECA221880FA}"/>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県民会館】&#10;有形固定資産減価償却率グラフ枠">
          <a:extLst>
            <a:ext uri="{FF2B5EF4-FFF2-40B4-BE49-F238E27FC236}">
              <a16:creationId xmlns:a16="http://schemas.microsoft.com/office/drawing/2014/main" id="{0A339C23-BE32-45F0-B293-2AE05835C25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135255</xdr:rowOff>
    </xdr:from>
    <xdr:to>
      <xdr:col>24</xdr:col>
      <xdr:colOff>62865</xdr:colOff>
      <xdr:row>86</xdr:row>
      <xdr:rowOff>78105</xdr:rowOff>
    </xdr:to>
    <xdr:cxnSp macro="">
      <xdr:nvCxnSpPr>
        <xdr:cNvPr id="264" name="直線コネクタ 263">
          <a:extLst>
            <a:ext uri="{FF2B5EF4-FFF2-40B4-BE49-F238E27FC236}">
              <a16:creationId xmlns:a16="http://schemas.microsoft.com/office/drawing/2014/main" id="{5511675F-590B-48D2-BFFE-8DDD9D2B8EBD}"/>
            </a:ext>
          </a:extLst>
        </xdr:cNvPr>
        <xdr:cNvCxnSpPr/>
      </xdr:nvCxnSpPr>
      <xdr:spPr>
        <a:xfrm flipV="1">
          <a:off x="4179570" y="12765405"/>
          <a:ext cx="127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81932</xdr:rowOff>
    </xdr:from>
    <xdr:ext cx="405111" cy="259045"/>
    <xdr:sp macro="" textlink="">
      <xdr:nvSpPr>
        <xdr:cNvPr id="265" name="【県民会館】&#10;有形固定資産減価償却率最小値テキスト">
          <a:extLst>
            <a:ext uri="{FF2B5EF4-FFF2-40B4-BE49-F238E27FC236}">
              <a16:creationId xmlns:a16="http://schemas.microsoft.com/office/drawing/2014/main" id="{7F14E9D2-2345-43C4-A69B-233E9BE6E532}"/>
            </a:ext>
          </a:extLst>
        </xdr:cNvPr>
        <xdr:cNvSpPr txBox="1"/>
      </xdr:nvSpPr>
      <xdr:spPr>
        <a:xfrm>
          <a:off x="4229100"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66" name="直線コネクタ 265">
          <a:extLst>
            <a:ext uri="{FF2B5EF4-FFF2-40B4-BE49-F238E27FC236}">
              <a16:creationId xmlns:a16="http://schemas.microsoft.com/office/drawing/2014/main" id="{F7CDE332-ABB7-420D-A7DA-8362357FBFC1}"/>
            </a:ext>
          </a:extLst>
        </xdr:cNvPr>
        <xdr:cNvCxnSpPr/>
      </xdr:nvCxnSpPr>
      <xdr:spPr>
        <a:xfrm>
          <a:off x="4105275" y="1400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81932</xdr:rowOff>
    </xdr:from>
    <xdr:ext cx="405111" cy="259045"/>
    <xdr:sp macro="" textlink="">
      <xdr:nvSpPr>
        <xdr:cNvPr id="267" name="【県民会館】&#10;有形固定資産減価償却率最大値テキスト">
          <a:extLst>
            <a:ext uri="{FF2B5EF4-FFF2-40B4-BE49-F238E27FC236}">
              <a16:creationId xmlns:a16="http://schemas.microsoft.com/office/drawing/2014/main" id="{DC903C4D-C7CA-44D0-9CC4-3BFE4436962C}"/>
            </a:ext>
          </a:extLst>
        </xdr:cNvPr>
        <xdr:cNvSpPr txBox="1"/>
      </xdr:nvSpPr>
      <xdr:spPr>
        <a:xfrm>
          <a:off x="4229100" y="1255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268" name="直線コネクタ 267">
          <a:extLst>
            <a:ext uri="{FF2B5EF4-FFF2-40B4-BE49-F238E27FC236}">
              <a16:creationId xmlns:a16="http://schemas.microsoft.com/office/drawing/2014/main" id="{AD21C6E7-DBA4-4BBE-B078-961944362F1C}"/>
            </a:ext>
          </a:extLst>
        </xdr:cNvPr>
        <xdr:cNvCxnSpPr/>
      </xdr:nvCxnSpPr>
      <xdr:spPr>
        <a:xfrm>
          <a:off x="4105275" y="12765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135272</xdr:rowOff>
    </xdr:from>
    <xdr:ext cx="405111" cy="259045"/>
    <xdr:sp macro="" textlink="">
      <xdr:nvSpPr>
        <xdr:cNvPr id="269" name="【県民会館】&#10;有形固定資産減価償却率平均値テキスト">
          <a:extLst>
            <a:ext uri="{FF2B5EF4-FFF2-40B4-BE49-F238E27FC236}">
              <a16:creationId xmlns:a16="http://schemas.microsoft.com/office/drawing/2014/main" id="{F7C0399E-65BC-4876-9FDC-26ECC720F09B}"/>
            </a:ext>
          </a:extLst>
        </xdr:cNvPr>
        <xdr:cNvSpPr txBox="1"/>
      </xdr:nvSpPr>
      <xdr:spPr>
        <a:xfrm>
          <a:off x="4229100" y="1308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70" name="フローチャート: 判断 269">
          <a:extLst>
            <a:ext uri="{FF2B5EF4-FFF2-40B4-BE49-F238E27FC236}">
              <a16:creationId xmlns:a16="http://schemas.microsoft.com/office/drawing/2014/main" id="{F47723BC-A9CD-464C-A203-73C96CD7D77C}"/>
            </a:ext>
          </a:extLst>
        </xdr:cNvPr>
        <xdr:cNvSpPr/>
      </xdr:nvSpPr>
      <xdr:spPr>
        <a:xfrm>
          <a:off x="4124325" y="131140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158750</xdr:rowOff>
    </xdr:from>
    <xdr:to>
      <xdr:col>20</xdr:col>
      <xdr:colOff>38100</xdr:colOff>
      <xdr:row>81</xdr:row>
      <xdr:rowOff>88900</xdr:rowOff>
    </xdr:to>
    <xdr:sp macro="" textlink="">
      <xdr:nvSpPr>
        <xdr:cNvPr id="271" name="フローチャート: 判断 270">
          <a:extLst>
            <a:ext uri="{FF2B5EF4-FFF2-40B4-BE49-F238E27FC236}">
              <a16:creationId xmlns:a16="http://schemas.microsoft.com/office/drawing/2014/main" id="{7BFDF4F9-27E7-489C-B2F5-2B5B759485E5}"/>
            </a:ext>
          </a:extLst>
        </xdr:cNvPr>
        <xdr:cNvSpPr/>
      </xdr:nvSpPr>
      <xdr:spPr>
        <a:xfrm>
          <a:off x="3381375" y="131159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72" name="フローチャート: 判断 271">
          <a:extLst>
            <a:ext uri="{FF2B5EF4-FFF2-40B4-BE49-F238E27FC236}">
              <a16:creationId xmlns:a16="http://schemas.microsoft.com/office/drawing/2014/main" id="{1709D730-3830-4AD0-8D0B-05230607DBBF}"/>
            </a:ext>
          </a:extLst>
        </xdr:cNvPr>
        <xdr:cNvSpPr/>
      </xdr:nvSpPr>
      <xdr:spPr>
        <a:xfrm>
          <a:off x="2571750" y="13094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73" name="フローチャート: 判断 272">
          <a:extLst>
            <a:ext uri="{FF2B5EF4-FFF2-40B4-BE49-F238E27FC236}">
              <a16:creationId xmlns:a16="http://schemas.microsoft.com/office/drawing/2014/main" id="{1C75A827-4299-413E-9CA3-52BBF9985D0F}"/>
            </a:ext>
          </a:extLst>
        </xdr:cNvPr>
        <xdr:cNvSpPr/>
      </xdr:nvSpPr>
      <xdr:spPr>
        <a:xfrm>
          <a:off x="1781175" y="13060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31114</xdr:rowOff>
    </xdr:from>
    <xdr:to>
      <xdr:col>6</xdr:col>
      <xdr:colOff>38100</xdr:colOff>
      <xdr:row>81</xdr:row>
      <xdr:rowOff>132714</xdr:rowOff>
    </xdr:to>
    <xdr:sp macro="" textlink="">
      <xdr:nvSpPr>
        <xdr:cNvPr id="274" name="フローチャート: 判断 273">
          <a:extLst>
            <a:ext uri="{FF2B5EF4-FFF2-40B4-BE49-F238E27FC236}">
              <a16:creationId xmlns:a16="http://schemas.microsoft.com/office/drawing/2014/main" id="{4D587AF0-11BB-48CB-BE4A-ECE60A6D665A}"/>
            </a:ext>
          </a:extLst>
        </xdr:cNvPr>
        <xdr:cNvSpPr/>
      </xdr:nvSpPr>
      <xdr:spPr>
        <a:xfrm>
          <a:off x="981075" y="13143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CC4C2447-6F27-4A09-BEFA-1C539ECB890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7248D78-4B71-495A-A831-3FA14856957E}"/>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6D97EEC2-13D8-4A97-AE6D-F8258204F26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D68931C-3B43-448A-8474-E9709211F40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23D6DC5-E315-4EA9-8734-1439B83B1B4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84455</xdr:rowOff>
    </xdr:from>
    <xdr:to>
      <xdr:col>24</xdr:col>
      <xdr:colOff>114300</xdr:colOff>
      <xdr:row>79</xdr:row>
      <xdr:rowOff>14605</xdr:rowOff>
    </xdr:to>
    <xdr:sp macro="" textlink="">
      <xdr:nvSpPr>
        <xdr:cNvPr id="280" name="楕円 279">
          <a:extLst>
            <a:ext uri="{FF2B5EF4-FFF2-40B4-BE49-F238E27FC236}">
              <a16:creationId xmlns:a16="http://schemas.microsoft.com/office/drawing/2014/main" id="{3175B3D1-FF2C-4C59-A985-94747A2B893C}"/>
            </a:ext>
          </a:extLst>
        </xdr:cNvPr>
        <xdr:cNvSpPr/>
      </xdr:nvSpPr>
      <xdr:spPr>
        <a:xfrm>
          <a:off x="4124325" y="127177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37482</xdr:rowOff>
    </xdr:from>
    <xdr:ext cx="405111" cy="259045"/>
    <xdr:sp macro="" textlink="">
      <xdr:nvSpPr>
        <xdr:cNvPr id="281" name="【県民会館】&#10;有形固定資産減価償却率該当値テキスト">
          <a:extLst>
            <a:ext uri="{FF2B5EF4-FFF2-40B4-BE49-F238E27FC236}">
              <a16:creationId xmlns:a16="http://schemas.microsoft.com/office/drawing/2014/main" id="{06F2B947-96C7-4D73-8797-3E828DEA0710}"/>
            </a:ext>
          </a:extLst>
        </xdr:cNvPr>
        <xdr:cNvSpPr txBox="1"/>
      </xdr:nvSpPr>
      <xdr:spPr>
        <a:xfrm>
          <a:off x="4229100" y="1266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80645</xdr:rowOff>
    </xdr:from>
    <xdr:to>
      <xdr:col>20</xdr:col>
      <xdr:colOff>38100</xdr:colOff>
      <xdr:row>79</xdr:row>
      <xdr:rowOff>10795</xdr:rowOff>
    </xdr:to>
    <xdr:sp macro="" textlink="">
      <xdr:nvSpPr>
        <xdr:cNvPr id="282" name="楕円 281">
          <a:extLst>
            <a:ext uri="{FF2B5EF4-FFF2-40B4-BE49-F238E27FC236}">
              <a16:creationId xmlns:a16="http://schemas.microsoft.com/office/drawing/2014/main" id="{A4F5A527-F18C-4207-B5E2-A3A008CFCE90}"/>
            </a:ext>
          </a:extLst>
        </xdr:cNvPr>
        <xdr:cNvSpPr/>
      </xdr:nvSpPr>
      <xdr:spPr>
        <a:xfrm>
          <a:off x="3381375" y="127139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131445</xdr:rowOff>
    </xdr:from>
    <xdr:to>
      <xdr:col>24</xdr:col>
      <xdr:colOff>63500</xdr:colOff>
      <xdr:row>78</xdr:row>
      <xdr:rowOff>135255</xdr:rowOff>
    </xdr:to>
    <xdr:cxnSp macro="">
      <xdr:nvCxnSpPr>
        <xdr:cNvPr id="283" name="直線コネクタ 282">
          <a:extLst>
            <a:ext uri="{FF2B5EF4-FFF2-40B4-BE49-F238E27FC236}">
              <a16:creationId xmlns:a16="http://schemas.microsoft.com/office/drawing/2014/main" id="{9540BBF7-4AEC-4E9A-9B7F-8EBA55B5BC1C}"/>
            </a:ext>
          </a:extLst>
        </xdr:cNvPr>
        <xdr:cNvCxnSpPr/>
      </xdr:nvCxnSpPr>
      <xdr:spPr>
        <a:xfrm>
          <a:off x="3429000" y="12761595"/>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149225</xdr:rowOff>
    </xdr:from>
    <xdr:to>
      <xdr:col>15</xdr:col>
      <xdr:colOff>101600</xdr:colOff>
      <xdr:row>78</xdr:row>
      <xdr:rowOff>79375</xdr:rowOff>
    </xdr:to>
    <xdr:sp macro="" textlink="">
      <xdr:nvSpPr>
        <xdr:cNvPr id="284" name="楕円 283">
          <a:extLst>
            <a:ext uri="{FF2B5EF4-FFF2-40B4-BE49-F238E27FC236}">
              <a16:creationId xmlns:a16="http://schemas.microsoft.com/office/drawing/2014/main" id="{40FBBE11-643D-4E09-B6FC-7829151D177E}"/>
            </a:ext>
          </a:extLst>
        </xdr:cNvPr>
        <xdr:cNvSpPr/>
      </xdr:nvSpPr>
      <xdr:spPr>
        <a:xfrm>
          <a:off x="2571750" y="12617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78</xdr:row>
      <xdr:rowOff>131445</xdr:rowOff>
    </xdr:to>
    <xdr:cxnSp macro="">
      <xdr:nvCxnSpPr>
        <xdr:cNvPr id="285" name="直線コネクタ 284">
          <a:extLst>
            <a:ext uri="{FF2B5EF4-FFF2-40B4-BE49-F238E27FC236}">
              <a16:creationId xmlns:a16="http://schemas.microsoft.com/office/drawing/2014/main" id="{AAAA1D02-5EEC-4963-8D7D-A6C20325ADFA}"/>
            </a:ext>
          </a:extLst>
        </xdr:cNvPr>
        <xdr:cNvCxnSpPr/>
      </xdr:nvCxnSpPr>
      <xdr:spPr>
        <a:xfrm>
          <a:off x="2619375" y="12655550"/>
          <a:ext cx="809625"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286" name="楕円 285">
          <a:extLst>
            <a:ext uri="{FF2B5EF4-FFF2-40B4-BE49-F238E27FC236}">
              <a16:creationId xmlns:a16="http://schemas.microsoft.com/office/drawing/2014/main" id="{083406D4-E301-4293-8CA3-4EB897D81C2D}"/>
            </a:ext>
          </a:extLst>
        </xdr:cNvPr>
        <xdr:cNvSpPr/>
      </xdr:nvSpPr>
      <xdr:spPr>
        <a:xfrm>
          <a:off x="1781175" y="126041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15239</xdr:rowOff>
    </xdr:from>
    <xdr:to>
      <xdr:col>15</xdr:col>
      <xdr:colOff>50800</xdr:colOff>
      <xdr:row>78</xdr:row>
      <xdr:rowOff>28575</xdr:rowOff>
    </xdr:to>
    <xdr:cxnSp macro="">
      <xdr:nvCxnSpPr>
        <xdr:cNvPr id="287" name="直線コネクタ 286">
          <a:extLst>
            <a:ext uri="{FF2B5EF4-FFF2-40B4-BE49-F238E27FC236}">
              <a16:creationId xmlns:a16="http://schemas.microsoft.com/office/drawing/2014/main" id="{BD70C211-3926-4272-A7C9-7FEB1D937489}"/>
            </a:ext>
          </a:extLst>
        </xdr:cNvPr>
        <xdr:cNvCxnSpPr/>
      </xdr:nvCxnSpPr>
      <xdr:spPr>
        <a:xfrm>
          <a:off x="1828800" y="12642214"/>
          <a:ext cx="79057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80027</xdr:rowOff>
    </xdr:from>
    <xdr:ext cx="405111" cy="259045"/>
    <xdr:sp macro="" textlink="">
      <xdr:nvSpPr>
        <xdr:cNvPr id="288" name="n_1aveValue【県民会館】&#10;有形固定資産減価償却率">
          <a:extLst>
            <a:ext uri="{FF2B5EF4-FFF2-40B4-BE49-F238E27FC236}">
              <a16:creationId xmlns:a16="http://schemas.microsoft.com/office/drawing/2014/main" id="{5426A8C8-CB95-4260-9B8D-8F750631DF78}"/>
            </a:ext>
          </a:extLst>
        </xdr:cNvPr>
        <xdr:cNvSpPr txBox="1"/>
      </xdr:nvSpPr>
      <xdr:spPr>
        <a:xfrm>
          <a:off x="3239144"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89" name="n_2aveValue【県民会館】&#10;有形固定資産減価償却率">
          <a:extLst>
            <a:ext uri="{FF2B5EF4-FFF2-40B4-BE49-F238E27FC236}">
              <a16:creationId xmlns:a16="http://schemas.microsoft.com/office/drawing/2014/main" id="{3B9D4CF6-1F19-4B4B-AFD5-22EE1ED80197}"/>
            </a:ext>
          </a:extLst>
        </xdr:cNvPr>
        <xdr:cNvSpPr txBox="1"/>
      </xdr:nvSpPr>
      <xdr:spPr>
        <a:xfrm>
          <a:off x="24390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30497</xdr:rowOff>
    </xdr:from>
    <xdr:ext cx="405111" cy="259045"/>
    <xdr:sp macro="" textlink="">
      <xdr:nvSpPr>
        <xdr:cNvPr id="290" name="n_3aveValue【県民会館】&#10;有形固定資産減価償却率">
          <a:extLst>
            <a:ext uri="{FF2B5EF4-FFF2-40B4-BE49-F238E27FC236}">
              <a16:creationId xmlns:a16="http://schemas.microsoft.com/office/drawing/2014/main" id="{ABBE9735-9AFC-47D0-BB5E-9A200A660A3B}"/>
            </a:ext>
          </a:extLst>
        </xdr:cNvPr>
        <xdr:cNvSpPr txBox="1"/>
      </xdr:nvSpPr>
      <xdr:spPr>
        <a:xfrm>
          <a:off x="1648469"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149241</xdr:rowOff>
    </xdr:from>
    <xdr:ext cx="405111" cy="259045"/>
    <xdr:sp macro="" textlink="">
      <xdr:nvSpPr>
        <xdr:cNvPr id="291" name="n_4aveValue【県民会館】&#10;有形固定資産減価償却率">
          <a:extLst>
            <a:ext uri="{FF2B5EF4-FFF2-40B4-BE49-F238E27FC236}">
              <a16:creationId xmlns:a16="http://schemas.microsoft.com/office/drawing/2014/main" id="{F0975A82-7AB7-46DF-AC9F-4384A7DE8AC3}"/>
            </a:ext>
          </a:extLst>
        </xdr:cNvPr>
        <xdr:cNvSpPr txBox="1"/>
      </xdr:nvSpPr>
      <xdr:spPr>
        <a:xfrm>
          <a:off x="848369" y="1294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27322</xdr:rowOff>
    </xdr:from>
    <xdr:ext cx="405111" cy="259045"/>
    <xdr:sp macro="" textlink="">
      <xdr:nvSpPr>
        <xdr:cNvPr id="292" name="n_1mainValue【県民会館】&#10;有形固定資産減価償却率">
          <a:extLst>
            <a:ext uri="{FF2B5EF4-FFF2-40B4-BE49-F238E27FC236}">
              <a16:creationId xmlns:a16="http://schemas.microsoft.com/office/drawing/2014/main" id="{0DEEAC6A-537E-408E-A030-8AD6A51647A9}"/>
            </a:ext>
          </a:extLst>
        </xdr:cNvPr>
        <xdr:cNvSpPr txBox="1"/>
      </xdr:nvSpPr>
      <xdr:spPr>
        <a:xfrm>
          <a:off x="3239144" y="1249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95902</xdr:rowOff>
    </xdr:from>
    <xdr:ext cx="405111" cy="259045"/>
    <xdr:sp macro="" textlink="">
      <xdr:nvSpPr>
        <xdr:cNvPr id="293" name="n_2mainValue【県民会館】&#10;有形固定資産減価償却率">
          <a:extLst>
            <a:ext uri="{FF2B5EF4-FFF2-40B4-BE49-F238E27FC236}">
              <a16:creationId xmlns:a16="http://schemas.microsoft.com/office/drawing/2014/main" id="{D91AEE10-5104-4D21-8802-944EE4221E2D}"/>
            </a:ext>
          </a:extLst>
        </xdr:cNvPr>
        <xdr:cNvSpPr txBox="1"/>
      </xdr:nvSpPr>
      <xdr:spPr>
        <a:xfrm>
          <a:off x="2439044" y="1240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82566</xdr:rowOff>
    </xdr:from>
    <xdr:ext cx="405111" cy="259045"/>
    <xdr:sp macro="" textlink="">
      <xdr:nvSpPr>
        <xdr:cNvPr id="294" name="n_3mainValue【県民会館】&#10;有形固定資産減価償却率">
          <a:extLst>
            <a:ext uri="{FF2B5EF4-FFF2-40B4-BE49-F238E27FC236}">
              <a16:creationId xmlns:a16="http://schemas.microsoft.com/office/drawing/2014/main" id="{C9E10A0A-686B-4C08-9FD7-2D1DAC724E8B}"/>
            </a:ext>
          </a:extLst>
        </xdr:cNvPr>
        <xdr:cNvSpPr txBox="1"/>
      </xdr:nvSpPr>
      <xdr:spPr>
        <a:xfrm>
          <a:off x="1648469" y="1239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B5714592-E2E5-4E3B-A35F-671388433972}"/>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6" name="正方形/長方形 295">
          <a:extLst>
            <a:ext uri="{FF2B5EF4-FFF2-40B4-BE49-F238E27FC236}">
              <a16:creationId xmlns:a16="http://schemas.microsoft.com/office/drawing/2014/main" id="{7E0820E2-66F3-49FE-9631-6BA14BF905EA}"/>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7" name="正方形/長方形 296">
          <a:extLst>
            <a:ext uri="{FF2B5EF4-FFF2-40B4-BE49-F238E27FC236}">
              <a16:creationId xmlns:a16="http://schemas.microsoft.com/office/drawing/2014/main" id="{4DC763A5-AE5A-4007-8F55-677C13B5B15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8" name="正方形/長方形 297">
          <a:extLst>
            <a:ext uri="{FF2B5EF4-FFF2-40B4-BE49-F238E27FC236}">
              <a16:creationId xmlns:a16="http://schemas.microsoft.com/office/drawing/2014/main" id="{AF7D8540-3DEA-4962-A6B3-757A5B77413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9" name="正方形/長方形 298">
          <a:extLst>
            <a:ext uri="{FF2B5EF4-FFF2-40B4-BE49-F238E27FC236}">
              <a16:creationId xmlns:a16="http://schemas.microsoft.com/office/drawing/2014/main" id="{9084C327-4321-4C4F-BC12-7C749DF22D39}"/>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B2FF4CD2-5BEE-44ED-BB85-A025784F055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6735C252-944C-4E5D-AB6A-D183309C5A5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899FEE93-375B-416E-B2A9-AB50C0D1B2C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3" name="テキスト ボックス 302">
          <a:extLst>
            <a:ext uri="{FF2B5EF4-FFF2-40B4-BE49-F238E27FC236}">
              <a16:creationId xmlns:a16="http://schemas.microsoft.com/office/drawing/2014/main" id="{3CA91D4D-5423-4EBC-8457-919508FC1A4F}"/>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B794D4D7-0284-4EA5-92F4-883B92229A7F}"/>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D9943F18-E9C6-4987-B94B-9AB3CBB6BB0B}"/>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78420375-9120-4875-8C0B-47278A4CD7D8}"/>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302EF77F-D020-4833-8755-B496C8AEFB8D}"/>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4C218D66-124C-4ED3-A727-BD9F3EEBFC0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1551D4A1-0636-4519-8C0B-1500A005405D}"/>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555A51EE-EBF0-448A-8465-3734C3D793B2}"/>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F45644AF-60AA-4E0A-B2A9-1EEA7EFC447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622F173E-95D6-4D68-A32F-0A702A59AB47}"/>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3388B855-A63D-4668-B195-B0962020793E}"/>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E914985E-F63F-4CBD-819A-F76E81E4314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293D51B3-D348-4153-9C15-D95C81878D3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D9845463-1E5C-4096-BAB0-C0D5BADD3E2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33F0C5A8-2CA6-47DA-9395-63C101FB1BF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38D0CCB1-C683-4B10-A1C9-D5A5791046B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144236</xdr:rowOff>
    </xdr:from>
    <xdr:to>
      <xdr:col>54</xdr:col>
      <xdr:colOff>189865</xdr:colOff>
      <xdr:row>86</xdr:row>
      <xdr:rowOff>38100</xdr:rowOff>
    </xdr:to>
    <xdr:cxnSp macro="">
      <xdr:nvCxnSpPr>
        <xdr:cNvPr id="319" name="直線コネクタ 318">
          <a:extLst>
            <a:ext uri="{FF2B5EF4-FFF2-40B4-BE49-F238E27FC236}">
              <a16:creationId xmlns:a16="http://schemas.microsoft.com/office/drawing/2014/main" id="{BAFFC21A-0384-4EE3-8DBC-C7B84B8F64F6}"/>
            </a:ext>
          </a:extLst>
        </xdr:cNvPr>
        <xdr:cNvCxnSpPr/>
      </xdr:nvCxnSpPr>
      <xdr:spPr>
        <a:xfrm flipV="1">
          <a:off x="9427845" y="12609286"/>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20" name="【県民会館】&#10;一人当たり面積最小値テキスト">
          <a:extLst>
            <a:ext uri="{FF2B5EF4-FFF2-40B4-BE49-F238E27FC236}">
              <a16:creationId xmlns:a16="http://schemas.microsoft.com/office/drawing/2014/main" id="{5FCAA9E4-765B-418C-9CCB-63B5E23793A5}"/>
            </a:ext>
          </a:extLst>
        </xdr:cNvPr>
        <xdr:cNvSpPr txBox="1"/>
      </xdr:nvSpPr>
      <xdr:spPr>
        <a:xfrm>
          <a:off x="9477375"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1" name="直線コネクタ 320">
          <a:extLst>
            <a:ext uri="{FF2B5EF4-FFF2-40B4-BE49-F238E27FC236}">
              <a16:creationId xmlns:a16="http://schemas.microsoft.com/office/drawing/2014/main" id="{D3E20B3A-9E19-4001-BBB8-BA6DF17C8A3C}"/>
            </a:ext>
          </a:extLst>
        </xdr:cNvPr>
        <xdr:cNvCxnSpPr/>
      </xdr:nvCxnSpPr>
      <xdr:spPr>
        <a:xfrm>
          <a:off x="9363075" y="139636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90913</xdr:rowOff>
    </xdr:from>
    <xdr:ext cx="469744" cy="259045"/>
    <xdr:sp macro="" textlink="">
      <xdr:nvSpPr>
        <xdr:cNvPr id="322" name="【県民会館】&#10;一人当たり面積最大値テキスト">
          <a:extLst>
            <a:ext uri="{FF2B5EF4-FFF2-40B4-BE49-F238E27FC236}">
              <a16:creationId xmlns:a16="http://schemas.microsoft.com/office/drawing/2014/main" id="{8AC8F320-AA67-4F72-A46A-4524D02CCF55}"/>
            </a:ext>
          </a:extLst>
        </xdr:cNvPr>
        <xdr:cNvSpPr txBox="1"/>
      </xdr:nvSpPr>
      <xdr:spPr>
        <a:xfrm>
          <a:off x="9477375"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3" name="直線コネクタ 322">
          <a:extLst>
            <a:ext uri="{FF2B5EF4-FFF2-40B4-BE49-F238E27FC236}">
              <a16:creationId xmlns:a16="http://schemas.microsoft.com/office/drawing/2014/main" id="{4E3546E6-A422-460E-A878-55A4DDA99E93}"/>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324" name="【県民会館】&#10;一人当たり面積平均値テキスト">
          <a:extLst>
            <a:ext uri="{FF2B5EF4-FFF2-40B4-BE49-F238E27FC236}">
              <a16:creationId xmlns:a16="http://schemas.microsoft.com/office/drawing/2014/main" id="{6BF9490A-10B4-4C32-A498-E07C400422E9}"/>
            </a:ext>
          </a:extLst>
        </xdr:cNvPr>
        <xdr:cNvSpPr txBox="1"/>
      </xdr:nvSpPr>
      <xdr:spPr>
        <a:xfrm>
          <a:off x="9477375" y="13256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25" name="フローチャート: 判断 324">
          <a:extLst>
            <a:ext uri="{FF2B5EF4-FFF2-40B4-BE49-F238E27FC236}">
              <a16:creationId xmlns:a16="http://schemas.microsoft.com/office/drawing/2014/main" id="{CDBFEF20-40F8-4D1B-9BD5-403D2EBFAFF0}"/>
            </a:ext>
          </a:extLst>
        </xdr:cNvPr>
        <xdr:cNvSpPr/>
      </xdr:nvSpPr>
      <xdr:spPr>
        <a:xfrm>
          <a:off x="9401175" y="132778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326" name="フローチャート: 判断 325">
          <a:extLst>
            <a:ext uri="{FF2B5EF4-FFF2-40B4-BE49-F238E27FC236}">
              <a16:creationId xmlns:a16="http://schemas.microsoft.com/office/drawing/2014/main" id="{CFEFC119-FC9D-4318-8490-45CBF48645BD}"/>
            </a:ext>
          </a:extLst>
        </xdr:cNvPr>
        <xdr:cNvSpPr/>
      </xdr:nvSpPr>
      <xdr:spPr>
        <a:xfrm>
          <a:off x="8639175" y="133272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27" name="フローチャート: 判断 326">
          <a:extLst>
            <a:ext uri="{FF2B5EF4-FFF2-40B4-BE49-F238E27FC236}">
              <a16:creationId xmlns:a16="http://schemas.microsoft.com/office/drawing/2014/main" id="{43CC720E-7DE8-4CF5-BE73-A59EDD3FC7B1}"/>
            </a:ext>
          </a:extLst>
        </xdr:cNvPr>
        <xdr:cNvSpPr/>
      </xdr:nvSpPr>
      <xdr:spPr>
        <a:xfrm>
          <a:off x="78390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19957</xdr:rowOff>
    </xdr:from>
    <xdr:to>
      <xdr:col>41</xdr:col>
      <xdr:colOff>101600</xdr:colOff>
      <xdr:row>82</xdr:row>
      <xdr:rowOff>121557</xdr:rowOff>
    </xdr:to>
    <xdr:sp macro="" textlink="">
      <xdr:nvSpPr>
        <xdr:cNvPr id="328" name="フローチャート: 判断 327">
          <a:extLst>
            <a:ext uri="{FF2B5EF4-FFF2-40B4-BE49-F238E27FC236}">
              <a16:creationId xmlns:a16="http://schemas.microsoft.com/office/drawing/2014/main" id="{F0AD7DA3-C8BA-494A-9CF0-FDDD7ECA5550}"/>
            </a:ext>
          </a:extLst>
        </xdr:cNvPr>
        <xdr:cNvSpPr/>
      </xdr:nvSpPr>
      <xdr:spPr>
        <a:xfrm>
          <a:off x="7029450" y="132978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3629</xdr:rowOff>
    </xdr:from>
    <xdr:to>
      <xdr:col>36</xdr:col>
      <xdr:colOff>165100</xdr:colOff>
      <xdr:row>84</xdr:row>
      <xdr:rowOff>105229</xdr:rowOff>
    </xdr:to>
    <xdr:sp macro="" textlink="">
      <xdr:nvSpPr>
        <xdr:cNvPr id="329" name="フローチャート: 判断 328">
          <a:extLst>
            <a:ext uri="{FF2B5EF4-FFF2-40B4-BE49-F238E27FC236}">
              <a16:creationId xmlns:a16="http://schemas.microsoft.com/office/drawing/2014/main" id="{84B40DB4-F5C8-4EB5-8278-9648BFA3F5C0}"/>
            </a:ext>
          </a:extLst>
        </xdr:cNvPr>
        <xdr:cNvSpPr/>
      </xdr:nvSpPr>
      <xdr:spPr>
        <a:xfrm>
          <a:off x="6238875" y="136085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6353EA5-49CB-4ED7-B8CF-D474C7DD716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AB62BCE-5262-4E57-BA50-327D70BC54AC}"/>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9560B35-BAE4-401F-B92C-708311F746B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689DCB4-29A8-47C4-B1EB-FFC94E7AD24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179B618-D7FB-401D-8F75-2FD182F60BD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52614</xdr:rowOff>
    </xdr:from>
    <xdr:to>
      <xdr:col>55</xdr:col>
      <xdr:colOff>50800</xdr:colOff>
      <xdr:row>78</xdr:row>
      <xdr:rowOff>154214</xdr:rowOff>
    </xdr:to>
    <xdr:sp macro="" textlink="">
      <xdr:nvSpPr>
        <xdr:cNvPr id="335" name="楕円 334">
          <a:extLst>
            <a:ext uri="{FF2B5EF4-FFF2-40B4-BE49-F238E27FC236}">
              <a16:creationId xmlns:a16="http://schemas.microsoft.com/office/drawing/2014/main" id="{519D103F-AD85-4779-AB0F-95C446679599}"/>
            </a:ext>
          </a:extLst>
        </xdr:cNvPr>
        <xdr:cNvSpPr/>
      </xdr:nvSpPr>
      <xdr:spPr>
        <a:xfrm>
          <a:off x="9401175" y="126795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75491</xdr:rowOff>
    </xdr:from>
    <xdr:ext cx="469744" cy="259045"/>
    <xdr:sp macro="" textlink="">
      <xdr:nvSpPr>
        <xdr:cNvPr id="336" name="【県民会館】&#10;一人当たり面積該当値テキスト">
          <a:extLst>
            <a:ext uri="{FF2B5EF4-FFF2-40B4-BE49-F238E27FC236}">
              <a16:creationId xmlns:a16="http://schemas.microsoft.com/office/drawing/2014/main" id="{705524A5-FC66-4C93-9367-4BF22D4DFEDC}"/>
            </a:ext>
          </a:extLst>
        </xdr:cNvPr>
        <xdr:cNvSpPr txBox="1"/>
      </xdr:nvSpPr>
      <xdr:spPr>
        <a:xfrm>
          <a:off x="9477375" y="1254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52614</xdr:rowOff>
    </xdr:from>
    <xdr:to>
      <xdr:col>50</xdr:col>
      <xdr:colOff>165100</xdr:colOff>
      <xdr:row>78</xdr:row>
      <xdr:rowOff>154214</xdr:rowOff>
    </xdr:to>
    <xdr:sp macro="" textlink="">
      <xdr:nvSpPr>
        <xdr:cNvPr id="337" name="楕円 336">
          <a:extLst>
            <a:ext uri="{FF2B5EF4-FFF2-40B4-BE49-F238E27FC236}">
              <a16:creationId xmlns:a16="http://schemas.microsoft.com/office/drawing/2014/main" id="{409AB2DE-820D-4459-8B15-81F37BE1BAAF}"/>
            </a:ext>
          </a:extLst>
        </xdr:cNvPr>
        <xdr:cNvSpPr/>
      </xdr:nvSpPr>
      <xdr:spPr>
        <a:xfrm>
          <a:off x="8639175" y="12679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103414</xdr:rowOff>
    </xdr:from>
    <xdr:to>
      <xdr:col>55</xdr:col>
      <xdr:colOff>0</xdr:colOff>
      <xdr:row>78</xdr:row>
      <xdr:rowOff>103414</xdr:rowOff>
    </xdr:to>
    <xdr:cxnSp macro="">
      <xdr:nvCxnSpPr>
        <xdr:cNvPr id="338" name="直線コネクタ 337">
          <a:extLst>
            <a:ext uri="{FF2B5EF4-FFF2-40B4-BE49-F238E27FC236}">
              <a16:creationId xmlns:a16="http://schemas.microsoft.com/office/drawing/2014/main" id="{6E4FDB62-D2BC-4FB4-8AAB-5F28ED26446F}"/>
            </a:ext>
          </a:extLst>
        </xdr:cNvPr>
        <xdr:cNvCxnSpPr/>
      </xdr:nvCxnSpPr>
      <xdr:spPr>
        <a:xfrm>
          <a:off x="8686800" y="127367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85271</xdr:rowOff>
    </xdr:from>
    <xdr:to>
      <xdr:col>46</xdr:col>
      <xdr:colOff>38100</xdr:colOff>
      <xdr:row>79</xdr:row>
      <xdr:rowOff>15421</xdr:rowOff>
    </xdr:to>
    <xdr:sp macro="" textlink="">
      <xdr:nvSpPr>
        <xdr:cNvPr id="339" name="楕円 338">
          <a:extLst>
            <a:ext uri="{FF2B5EF4-FFF2-40B4-BE49-F238E27FC236}">
              <a16:creationId xmlns:a16="http://schemas.microsoft.com/office/drawing/2014/main" id="{895597D4-B106-4761-82EE-D5D89A85BED5}"/>
            </a:ext>
          </a:extLst>
        </xdr:cNvPr>
        <xdr:cNvSpPr/>
      </xdr:nvSpPr>
      <xdr:spPr>
        <a:xfrm>
          <a:off x="7839075" y="127185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103414</xdr:rowOff>
    </xdr:from>
    <xdr:to>
      <xdr:col>50</xdr:col>
      <xdr:colOff>114300</xdr:colOff>
      <xdr:row>78</xdr:row>
      <xdr:rowOff>136071</xdr:rowOff>
    </xdr:to>
    <xdr:cxnSp macro="">
      <xdr:nvCxnSpPr>
        <xdr:cNvPr id="340" name="直線コネクタ 339">
          <a:extLst>
            <a:ext uri="{FF2B5EF4-FFF2-40B4-BE49-F238E27FC236}">
              <a16:creationId xmlns:a16="http://schemas.microsoft.com/office/drawing/2014/main" id="{FDC4F305-5192-4765-821A-A031488836D3}"/>
            </a:ext>
          </a:extLst>
        </xdr:cNvPr>
        <xdr:cNvCxnSpPr/>
      </xdr:nvCxnSpPr>
      <xdr:spPr>
        <a:xfrm flipV="1">
          <a:off x="7886700" y="12736739"/>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109764</xdr:rowOff>
    </xdr:from>
    <xdr:to>
      <xdr:col>41</xdr:col>
      <xdr:colOff>101600</xdr:colOff>
      <xdr:row>80</xdr:row>
      <xdr:rowOff>39914</xdr:rowOff>
    </xdr:to>
    <xdr:sp macro="" textlink="">
      <xdr:nvSpPr>
        <xdr:cNvPr id="341" name="楕円 340">
          <a:extLst>
            <a:ext uri="{FF2B5EF4-FFF2-40B4-BE49-F238E27FC236}">
              <a16:creationId xmlns:a16="http://schemas.microsoft.com/office/drawing/2014/main" id="{A46720C5-27A5-41B9-B5CE-73883BDD7487}"/>
            </a:ext>
          </a:extLst>
        </xdr:cNvPr>
        <xdr:cNvSpPr/>
      </xdr:nvSpPr>
      <xdr:spPr>
        <a:xfrm>
          <a:off x="7029450" y="12898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136071</xdr:rowOff>
    </xdr:from>
    <xdr:to>
      <xdr:col>45</xdr:col>
      <xdr:colOff>177800</xdr:colOff>
      <xdr:row>79</xdr:row>
      <xdr:rowOff>160564</xdr:rowOff>
    </xdr:to>
    <xdr:cxnSp macro="">
      <xdr:nvCxnSpPr>
        <xdr:cNvPr id="342" name="直線コネクタ 341">
          <a:extLst>
            <a:ext uri="{FF2B5EF4-FFF2-40B4-BE49-F238E27FC236}">
              <a16:creationId xmlns:a16="http://schemas.microsoft.com/office/drawing/2014/main" id="{1272B158-737D-4FE0-B2FE-23CED21BE0B4}"/>
            </a:ext>
          </a:extLst>
        </xdr:cNvPr>
        <xdr:cNvCxnSpPr/>
      </xdr:nvCxnSpPr>
      <xdr:spPr>
        <a:xfrm flipV="1">
          <a:off x="7077075" y="12766221"/>
          <a:ext cx="809625"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343" name="n_1aveValue【県民会館】&#10;一人当たり面積">
          <a:extLst>
            <a:ext uri="{FF2B5EF4-FFF2-40B4-BE49-F238E27FC236}">
              <a16:creationId xmlns:a16="http://schemas.microsoft.com/office/drawing/2014/main" id="{8F6914C0-5504-4E63-9716-8657C8FE48C9}"/>
            </a:ext>
          </a:extLst>
        </xdr:cNvPr>
        <xdr:cNvSpPr txBox="1"/>
      </xdr:nvSpPr>
      <xdr:spPr>
        <a:xfrm>
          <a:off x="8458277" y="134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4" name="n_2aveValue【県民会館】&#10;一人当たり面積">
          <a:extLst>
            <a:ext uri="{FF2B5EF4-FFF2-40B4-BE49-F238E27FC236}">
              <a16:creationId xmlns:a16="http://schemas.microsoft.com/office/drawing/2014/main" id="{AEFECF2B-0EC8-4B5D-99B7-32A8A8E551FE}"/>
            </a:ext>
          </a:extLst>
        </xdr:cNvPr>
        <xdr:cNvSpPr txBox="1"/>
      </xdr:nvSpPr>
      <xdr:spPr>
        <a:xfrm>
          <a:off x="76772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112684</xdr:rowOff>
    </xdr:from>
    <xdr:ext cx="469744" cy="259045"/>
    <xdr:sp macro="" textlink="">
      <xdr:nvSpPr>
        <xdr:cNvPr id="345" name="n_3aveValue【県民会館】&#10;一人当たり面積">
          <a:extLst>
            <a:ext uri="{FF2B5EF4-FFF2-40B4-BE49-F238E27FC236}">
              <a16:creationId xmlns:a16="http://schemas.microsoft.com/office/drawing/2014/main" id="{F09A78DD-F439-4A39-BE60-8E65F88972FA}"/>
            </a:ext>
          </a:extLst>
        </xdr:cNvPr>
        <xdr:cNvSpPr txBox="1"/>
      </xdr:nvSpPr>
      <xdr:spPr>
        <a:xfrm>
          <a:off x="6867602" y="133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121756</xdr:rowOff>
    </xdr:from>
    <xdr:ext cx="469744" cy="259045"/>
    <xdr:sp macro="" textlink="">
      <xdr:nvSpPr>
        <xdr:cNvPr id="346" name="n_4aveValue【県民会館】&#10;一人当たり面積">
          <a:extLst>
            <a:ext uri="{FF2B5EF4-FFF2-40B4-BE49-F238E27FC236}">
              <a16:creationId xmlns:a16="http://schemas.microsoft.com/office/drawing/2014/main" id="{CF1BA816-E153-414E-BF78-337A7DED01A8}"/>
            </a:ext>
          </a:extLst>
        </xdr:cNvPr>
        <xdr:cNvSpPr txBox="1"/>
      </xdr:nvSpPr>
      <xdr:spPr>
        <a:xfrm>
          <a:off x="6067502" y="134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170741</xdr:rowOff>
    </xdr:from>
    <xdr:ext cx="469744" cy="259045"/>
    <xdr:sp macro="" textlink="">
      <xdr:nvSpPr>
        <xdr:cNvPr id="347" name="n_1mainValue【県民会館】&#10;一人当たり面積">
          <a:extLst>
            <a:ext uri="{FF2B5EF4-FFF2-40B4-BE49-F238E27FC236}">
              <a16:creationId xmlns:a16="http://schemas.microsoft.com/office/drawing/2014/main" id="{FC8A806F-CF42-4D0D-9035-A14F0C52FB29}"/>
            </a:ext>
          </a:extLst>
        </xdr:cNvPr>
        <xdr:cNvSpPr txBox="1"/>
      </xdr:nvSpPr>
      <xdr:spPr>
        <a:xfrm>
          <a:off x="8458277" y="1246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31948</xdr:rowOff>
    </xdr:from>
    <xdr:ext cx="469744" cy="259045"/>
    <xdr:sp macro="" textlink="">
      <xdr:nvSpPr>
        <xdr:cNvPr id="348" name="n_2mainValue【県民会館】&#10;一人当たり面積">
          <a:extLst>
            <a:ext uri="{FF2B5EF4-FFF2-40B4-BE49-F238E27FC236}">
              <a16:creationId xmlns:a16="http://schemas.microsoft.com/office/drawing/2014/main" id="{5472BD33-BD57-4595-9A1C-B07CB1A247FD}"/>
            </a:ext>
          </a:extLst>
        </xdr:cNvPr>
        <xdr:cNvSpPr txBox="1"/>
      </xdr:nvSpPr>
      <xdr:spPr>
        <a:xfrm>
          <a:off x="7677227" y="124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56441</xdr:rowOff>
    </xdr:from>
    <xdr:ext cx="469744" cy="259045"/>
    <xdr:sp macro="" textlink="">
      <xdr:nvSpPr>
        <xdr:cNvPr id="349" name="n_3mainValue【県民会館】&#10;一人当たり面積">
          <a:extLst>
            <a:ext uri="{FF2B5EF4-FFF2-40B4-BE49-F238E27FC236}">
              <a16:creationId xmlns:a16="http://schemas.microsoft.com/office/drawing/2014/main" id="{6BC58E54-5872-45F6-8BE2-F9CB832E0B68}"/>
            </a:ext>
          </a:extLst>
        </xdr:cNvPr>
        <xdr:cNvSpPr txBox="1"/>
      </xdr:nvSpPr>
      <xdr:spPr>
        <a:xfrm>
          <a:off x="6867602"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D54E8DE-E1E3-4725-B999-0AC969B330A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B7A13F4F-2659-4EE2-A2B7-17FDC814BA06}"/>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11A3D241-D94F-42A7-9092-B112B9512217}"/>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A68F1BE1-FCA6-4AF8-B592-D83259A22FA6}"/>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2FE282D6-2B0D-457A-AA44-1F1813E9EDFC}"/>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FB5159E-6248-429F-9B7D-0906DD1FE0C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B6C71101-439C-453B-BEEA-01A27B53B202}"/>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FA316BA-0BBE-4328-8D5C-563E345657C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E85ECB73-60EC-43A6-9EE8-36F668850CF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9" name="直線コネクタ 358">
          <a:extLst>
            <a:ext uri="{FF2B5EF4-FFF2-40B4-BE49-F238E27FC236}">
              <a16:creationId xmlns:a16="http://schemas.microsoft.com/office/drawing/2014/main" id="{9F137DDA-3804-4FD6-895E-FF1722E33EDD}"/>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0" name="テキスト ボックス 359">
          <a:extLst>
            <a:ext uri="{FF2B5EF4-FFF2-40B4-BE49-F238E27FC236}">
              <a16:creationId xmlns:a16="http://schemas.microsoft.com/office/drawing/2014/main" id="{14142B6C-E772-4B7F-87F4-8676C566B43A}"/>
            </a:ext>
          </a:extLst>
        </xdr:cNvPr>
        <xdr:cNvSpPr txBox="1"/>
      </xdr:nvSpPr>
      <xdr:spPr>
        <a:xfrm>
          <a:off x="339891"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1" name="直線コネクタ 360">
          <a:extLst>
            <a:ext uri="{FF2B5EF4-FFF2-40B4-BE49-F238E27FC236}">
              <a16:creationId xmlns:a16="http://schemas.microsoft.com/office/drawing/2014/main" id="{F6702002-F12F-4802-9242-A30C62EB37D7}"/>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2" name="テキスト ボックス 361">
          <a:extLst>
            <a:ext uri="{FF2B5EF4-FFF2-40B4-BE49-F238E27FC236}">
              <a16:creationId xmlns:a16="http://schemas.microsoft.com/office/drawing/2014/main" id="{D40EA15A-FDE1-4F67-BE75-D5D018290C4F}"/>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3" name="直線コネクタ 362">
          <a:extLst>
            <a:ext uri="{FF2B5EF4-FFF2-40B4-BE49-F238E27FC236}">
              <a16:creationId xmlns:a16="http://schemas.microsoft.com/office/drawing/2014/main" id="{4A88D500-A5BF-4B88-89D4-344CFC27599B}"/>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4" name="テキスト ボックス 363">
          <a:extLst>
            <a:ext uri="{FF2B5EF4-FFF2-40B4-BE49-F238E27FC236}">
              <a16:creationId xmlns:a16="http://schemas.microsoft.com/office/drawing/2014/main" id="{67BBEAED-A534-4437-B173-AE0E96CEBD67}"/>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5" name="直線コネクタ 364">
          <a:extLst>
            <a:ext uri="{FF2B5EF4-FFF2-40B4-BE49-F238E27FC236}">
              <a16:creationId xmlns:a16="http://schemas.microsoft.com/office/drawing/2014/main" id="{B39D48B4-034C-4E69-B82F-5E7E2C2C1996}"/>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6" name="テキスト ボックス 365">
          <a:extLst>
            <a:ext uri="{FF2B5EF4-FFF2-40B4-BE49-F238E27FC236}">
              <a16:creationId xmlns:a16="http://schemas.microsoft.com/office/drawing/2014/main" id="{23F1D39C-AC39-4607-BC15-1425E61DC194}"/>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ADF58ED8-7B85-408E-8F69-8E77014CBB6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CD793D3B-5B2E-4EBB-96D5-E23ADB54D927}"/>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保健所】&#10;有形固定資産減価償却率グラフ枠">
          <a:extLst>
            <a:ext uri="{FF2B5EF4-FFF2-40B4-BE49-F238E27FC236}">
              <a16:creationId xmlns:a16="http://schemas.microsoft.com/office/drawing/2014/main" id="{16D39911-024A-40FF-8E27-603516BB0A5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124206</xdr:rowOff>
    </xdr:from>
    <xdr:to>
      <xdr:col>24</xdr:col>
      <xdr:colOff>62865</xdr:colOff>
      <xdr:row>109</xdr:row>
      <xdr:rowOff>5335</xdr:rowOff>
    </xdr:to>
    <xdr:cxnSp macro="">
      <xdr:nvCxnSpPr>
        <xdr:cNvPr id="370" name="直線コネクタ 369">
          <a:extLst>
            <a:ext uri="{FF2B5EF4-FFF2-40B4-BE49-F238E27FC236}">
              <a16:creationId xmlns:a16="http://schemas.microsoft.com/office/drawing/2014/main" id="{5EF78163-0DBA-4E74-A12F-9D37B7596C1F}"/>
            </a:ext>
          </a:extLst>
        </xdr:cNvPr>
        <xdr:cNvCxnSpPr/>
      </xdr:nvCxnSpPr>
      <xdr:spPr>
        <a:xfrm flipV="1">
          <a:off x="4179570" y="16151606"/>
          <a:ext cx="1270" cy="1506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9162</xdr:rowOff>
    </xdr:from>
    <xdr:ext cx="405111" cy="259045"/>
    <xdr:sp macro="" textlink="">
      <xdr:nvSpPr>
        <xdr:cNvPr id="371" name="【保健所】&#10;有形固定資産減価償却率最小値テキスト">
          <a:extLst>
            <a:ext uri="{FF2B5EF4-FFF2-40B4-BE49-F238E27FC236}">
              <a16:creationId xmlns:a16="http://schemas.microsoft.com/office/drawing/2014/main" id="{30021AE4-B44B-42FA-BAA5-F0B4E53A3E43}"/>
            </a:ext>
          </a:extLst>
        </xdr:cNvPr>
        <xdr:cNvSpPr txBox="1"/>
      </xdr:nvSpPr>
      <xdr:spPr>
        <a:xfrm>
          <a:off x="4229100" y="1766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2" name="直線コネクタ 371">
          <a:extLst>
            <a:ext uri="{FF2B5EF4-FFF2-40B4-BE49-F238E27FC236}">
              <a16:creationId xmlns:a16="http://schemas.microsoft.com/office/drawing/2014/main" id="{1668F7AA-6C10-419F-84BF-5EF8B8E6D115}"/>
            </a:ext>
          </a:extLst>
        </xdr:cNvPr>
        <xdr:cNvCxnSpPr/>
      </xdr:nvCxnSpPr>
      <xdr:spPr>
        <a:xfrm>
          <a:off x="4105275" y="17658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70883</xdr:rowOff>
    </xdr:from>
    <xdr:ext cx="405111" cy="259045"/>
    <xdr:sp macro="" textlink="">
      <xdr:nvSpPr>
        <xdr:cNvPr id="373" name="【保健所】&#10;有形固定資産減価償却率最大値テキスト">
          <a:extLst>
            <a:ext uri="{FF2B5EF4-FFF2-40B4-BE49-F238E27FC236}">
              <a16:creationId xmlns:a16="http://schemas.microsoft.com/office/drawing/2014/main" id="{A957806B-B0EC-4065-B47E-C1129C7B55B3}"/>
            </a:ext>
          </a:extLst>
        </xdr:cNvPr>
        <xdr:cNvSpPr txBox="1"/>
      </xdr:nvSpPr>
      <xdr:spPr>
        <a:xfrm>
          <a:off x="4229100" y="159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124206</xdr:rowOff>
    </xdr:from>
    <xdr:to>
      <xdr:col>24</xdr:col>
      <xdr:colOff>152400</xdr:colOff>
      <xdr:row>99</xdr:row>
      <xdr:rowOff>124206</xdr:rowOff>
    </xdr:to>
    <xdr:cxnSp macro="">
      <xdr:nvCxnSpPr>
        <xdr:cNvPr id="374" name="直線コネクタ 373">
          <a:extLst>
            <a:ext uri="{FF2B5EF4-FFF2-40B4-BE49-F238E27FC236}">
              <a16:creationId xmlns:a16="http://schemas.microsoft.com/office/drawing/2014/main" id="{95521051-B8E5-4C0B-A225-964FF3BFF079}"/>
            </a:ext>
          </a:extLst>
        </xdr:cNvPr>
        <xdr:cNvCxnSpPr/>
      </xdr:nvCxnSpPr>
      <xdr:spPr>
        <a:xfrm>
          <a:off x="4105275" y="161516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167149</xdr:rowOff>
    </xdr:from>
    <xdr:ext cx="405111" cy="259045"/>
    <xdr:sp macro="" textlink="">
      <xdr:nvSpPr>
        <xdr:cNvPr id="375" name="【保健所】&#10;有形固定資産減価償却率平均値テキスト">
          <a:extLst>
            <a:ext uri="{FF2B5EF4-FFF2-40B4-BE49-F238E27FC236}">
              <a16:creationId xmlns:a16="http://schemas.microsoft.com/office/drawing/2014/main" id="{BFBB80F4-C834-4918-8D1A-196B5579C44F}"/>
            </a:ext>
          </a:extLst>
        </xdr:cNvPr>
        <xdr:cNvSpPr txBox="1"/>
      </xdr:nvSpPr>
      <xdr:spPr>
        <a:xfrm>
          <a:off x="4229100" y="1684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144272</xdr:rowOff>
    </xdr:from>
    <xdr:to>
      <xdr:col>24</xdr:col>
      <xdr:colOff>114300</xdr:colOff>
      <xdr:row>105</xdr:row>
      <xdr:rowOff>74422</xdr:rowOff>
    </xdr:to>
    <xdr:sp macro="" textlink="">
      <xdr:nvSpPr>
        <xdr:cNvPr id="376" name="フローチャート: 判断 375">
          <a:extLst>
            <a:ext uri="{FF2B5EF4-FFF2-40B4-BE49-F238E27FC236}">
              <a16:creationId xmlns:a16="http://schemas.microsoft.com/office/drawing/2014/main" id="{17FAA3B7-FCFA-454D-9F0F-156BADFC6BB9}"/>
            </a:ext>
          </a:extLst>
        </xdr:cNvPr>
        <xdr:cNvSpPr/>
      </xdr:nvSpPr>
      <xdr:spPr>
        <a:xfrm>
          <a:off x="4124325" y="169812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107696</xdr:rowOff>
    </xdr:from>
    <xdr:to>
      <xdr:col>20</xdr:col>
      <xdr:colOff>38100</xdr:colOff>
      <xdr:row>105</xdr:row>
      <xdr:rowOff>37846</xdr:rowOff>
    </xdr:to>
    <xdr:sp macro="" textlink="">
      <xdr:nvSpPr>
        <xdr:cNvPr id="377" name="フローチャート: 判断 376">
          <a:extLst>
            <a:ext uri="{FF2B5EF4-FFF2-40B4-BE49-F238E27FC236}">
              <a16:creationId xmlns:a16="http://schemas.microsoft.com/office/drawing/2014/main" id="{880E4BB1-CDFB-4F49-9B44-4E5FE086F684}"/>
            </a:ext>
          </a:extLst>
        </xdr:cNvPr>
        <xdr:cNvSpPr/>
      </xdr:nvSpPr>
      <xdr:spPr>
        <a:xfrm>
          <a:off x="3381375" y="169447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114554</xdr:rowOff>
    </xdr:from>
    <xdr:to>
      <xdr:col>15</xdr:col>
      <xdr:colOff>101600</xdr:colOff>
      <xdr:row>105</xdr:row>
      <xdr:rowOff>44704</xdr:rowOff>
    </xdr:to>
    <xdr:sp macro="" textlink="">
      <xdr:nvSpPr>
        <xdr:cNvPr id="378" name="フローチャート: 判断 377">
          <a:extLst>
            <a:ext uri="{FF2B5EF4-FFF2-40B4-BE49-F238E27FC236}">
              <a16:creationId xmlns:a16="http://schemas.microsoft.com/office/drawing/2014/main" id="{8566E9CF-AAA3-4816-9646-108BF958634A}"/>
            </a:ext>
          </a:extLst>
        </xdr:cNvPr>
        <xdr:cNvSpPr/>
      </xdr:nvSpPr>
      <xdr:spPr>
        <a:xfrm>
          <a:off x="2571750" y="16954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79" name="フローチャート: 判断 378">
          <a:extLst>
            <a:ext uri="{FF2B5EF4-FFF2-40B4-BE49-F238E27FC236}">
              <a16:creationId xmlns:a16="http://schemas.microsoft.com/office/drawing/2014/main" id="{114C6FCB-EFEF-4BAB-AD4C-C0A2654EFC2B}"/>
            </a:ext>
          </a:extLst>
        </xdr:cNvPr>
        <xdr:cNvSpPr/>
      </xdr:nvSpPr>
      <xdr:spPr>
        <a:xfrm>
          <a:off x="1781175" y="170046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41402</xdr:rowOff>
    </xdr:from>
    <xdr:to>
      <xdr:col>6</xdr:col>
      <xdr:colOff>38100</xdr:colOff>
      <xdr:row>104</xdr:row>
      <xdr:rowOff>143002</xdr:rowOff>
    </xdr:to>
    <xdr:sp macro="" textlink="">
      <xdr:nvSpPr>
        <xdr:cNvPr id="380" name="フローチャート: 判断 379">
          <a:extLst>
            <a:ext uri="{FF2B5EF4-FFF2-40B4-BE49-F238E27FC236}">
              <a16:creationId xmlns:a16="http://schemas.microsoft.com/office/drawing/2014/main" id="{0125E336-B832-4BE4-B249-51184A71544A}"/>
            </a:ext>
          </a:extLst>
        </xdr:cNvPr>
        <xdr:cNvSpPr/>
      </xdr:nvSpPr>
      <xdr:spPr>
        <a:xfrm>
          <a:off x="981075" y="168847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BC273B1-F946-4465-B7C5-669D0FCA896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7597B185-0221-40C7-9378-C5616325C8E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90E988AB-5FA0-4EE8-9B89-0C8DF4AE3351}"/>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49E86FF5-78EF-4AD0-8C21-20AE27BB472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124017F-FD13-4D17-8177-19E8F245C6A2}"/>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155702</xdr:rowOff>
    </xdr:from>
    <xdr:to>
      <xdr:col>24</xdr:col>
      <xdr:colOff>114300</xdr:colOff>
      <xdr:row>105</xdr:row>
      <xdr:rowOff>85852</xdr:rowOff>
    </xdr:to>
    <xdr:sp macro="" textlink="">
      <xdr:nvSpPr>
        <xdr:cNvPr id="386" name="楕円 385">
          <a:extLst>
            <a:ext uri="{FF2B5EF4-FFF2-40B4-BE49-F238E27FC236}">
              <a16:creationId xmlns:a16="http://schemas.microsoft.com/office/drawing/2014/main" id="{C13CE96B-4D92-46B4-8B50-611DE381A116}"/>
            </a:ext>
          </a:extLst>
        </xdr:cNvPr>
        <xdr:cNvSpPr/>
      </xdr:nvSpPr>
      <xdr:spPr>
        <a:xfrm>
          <a:off x="4124325" y="169990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134129</xdr:rowOff>
    </xdr:from>
    <xdr:ext cx="405111" cy="259045"/>
    <xdr:sp macro="" textlink="">
      <xdr:nvSpPr>
        <xdr:cNvPr id="387" name="【保健所】&#10;有形固定資産減価償却率該当値テキスト">
          <a:extLst>
            <a:ext uri="{FF2B5EF4-FFF2-40B4-BE49-F238E27FC236}">
              <a16:creationId xmlns:a16="http://schemas.microsoft.com/office/drawing/2014/main" id="{481AC693-37B6-493A-BA38-69A6FF98D6FD}"/>
            </a:ext>
          </a:extLst>
        </xdr:cNvPr>
        <xdr:cNvSpPr txBox="1"/>
      </xdr:nvSpPr>
      <xdr:spPr>
        <a:xfrm>
          <a:off x="4229100" y="1697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109982</xdr:rowOff>
    </xdr:from>
    <xdr:to>
      <xdr:col>20</xdr:col>
      <xdr:colOff>38100</xdr:colOff>
      <xdr:row>105</xdr:row>
      <xdr:rowOff>40132</xdr:rowOff>
    </xdr:to>
    <xdr:sp macro="" textlink="">
      <xdr:nvSpPr>
        <xdr:cNvPr id="388" name="楕円 387">
          <a:extLst>
            <a:ext uri="{FF2B5EF4-FFF2-40B4-BE49-F238E27FC236}">
              <a16:creationId xmlns:a16="http://schemas.microsoft.com/office/drawing/2014/main" id="{9F6E77A6-1C20-4C26-B649-2346E00CFA34}"/>
            </a:ext>
          </a:extLst>
        </xdr:cNvPr>
        <xdr:cNvSpPr/>
      </xdr:nvSpPr>
      <xdr:spPr>
        <a:xfrm>
          <a:off x="3381375" y="169470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160782</xdr:rowOff>
    </xdr:from>
    <xdr:to>
      <xdr:col>24</xdr:col>
      <xdr:colOff>63500</xdr:colOff>
      <xdr:row>105</xdr:row>
      <xdr:rowOff>35052</xdr:rowOff>
    </xdr:to>
    <xdr:cxnSp macro="">
      <xdr:nvCxnSpPr>
        <xdr:cNvPr id="389" name="直線コネクタ 388">
          <a:extLst>
            <a:ext uri="{FF2B5EF4-FFF2-40B4-BE49-F238E27FC236}">
              <a16:creationId xmlns:a16="http://schemas.microsoft.com/office/drawing/2014/main" id="{EF30DD63-6607-4EEB-A89F-D5A00F686F61}"/>
            </a:ext>
          </a:extLst>
        </xdr:cNvPr>
        <xdr:cNvCxnSpPr/>
      </xdr:nvCxnSpPr>
      <xdr:spPr>
        <a:xfrm>
          <a:off x="3429000" y="17004157"/>
          <a:ext cx="7524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77978</xdr:rowOff>
    </xdr:from>
    <xdr:to>
      <xdr:col>15</xdr:col>
      <xdr:colOff>101600</xdr:colOff>
      <xdr:row>104</xdr:row>
      <xdr:rowOff>8128</xdr:rowOff>
    </xdr:to>
    <xdr:sp macro="" textlink="">
      <xdr:nvSpPr>
        <xdr:cNvPr id="390" name="楕円 389">
          <a:extLst>
            <a:ext uri="{FF2B5EF4-FFF2-40B4-BE49-F238E27FC236}">
              <a16:creationId xmlns:a16="http://schemas.microsoft.com/office/drawing/2014/main" id="{7BDC39FF-F71F-4C10-84B8-C9E4EAB715DF}"/>
            </a:ext>
          </a:extLst>
        </xdr:cNvPr>
        <xdr:cNvSpPr/>
      </xdr:nvSpPr>
      <xdr:spPr>
        <a:xfrm>
          <a:off x="2571750" y="16756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128778</xdr:rowOff>
    </xdr:from>
    <xdr:to>
      <xdr:col>19</xdr:col>
      <xdr:colOff>177800</xdr:colOff>
      <xdr:row>104</xdr:row>
      <xdr:rowOff>160782</xdr:rowOff>
    </xdr:to>
    <xdr:cxnSp macro="">
      <xdr:nvCxnSpPr>
        <xdr:cNvPr id="391" name="直線コネクタ 390">
          <a:extLst>
            <a:ext uri="{FF2B5EF4-FFF2-40B4-BE49-F238E27FC236}">
              <a16:creationId xmlns:a16="http://schemas.microsoft.com/office/drawing/2014/main" id="{62968EAF-576E-4603-B47D-BAA16C7A28B8}"/>
            </a:ext>
          </a:extLst>
        </xdr:cNvPr>
        <xdr:cNvCxnSpPr/>
      </xdr:nvCxnSpPr>
      <xdr:spPr>
        <a:xfrm>
          <a:off x="2619375" y="16803878"/>
          <a:ext cx="809625"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32258</xdr:rowOff>
    </xdr:from>
    <xdr:to>
      <xdr:col>10</xdr:col>
      <xdr:colOff>165100</xdr:colOff>
      <xdr:row>103</xdr:row>
      <xdr:rowOff>133858</xdr:rowOff>
    </xdr:to>
    <xdr:sp macro="" textlink="">
      <xdr:nvSpPr>
        <xdr:cNvPr id="392" name="楕円 391">
          <a:extLst>
            <a:ext uri="{FF2B5EF4-FFF2-40B4-BE49-F238E27FC236}">
              <a16:creationId xmlns:a16="http://schemas.microsoft.com/office/drawing/2014/main" id="{9F95A892-E76E-4759-80D7-ED085B7ACFF1}"/>
            </a:ext>
          </a:extLst>
        </xdr:cNvPr>
        <xdr:cNvSpPr/>
      </xdr:nvSpPr>
      <xdr:spPr>
        <a:xfrm>
          <a:off x="1781175" y="167073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83058</xdr:rowOff>
    </xdr:from>
    <xdr:to>
      <xdr:col>15</xdr:col>
      <xdr:colOff>50800</xdr:colOff>
      <xdr:row>103</xdr:row>
      <xdr:rowOff>128778</xdr:rowOff>
    </xdr:to>
    <xdr:cxnSp macro="">
      <xdr:nvCxnSpPr>
        <xdr:cNvPr id="393" name="直線コネクタ 392">
          <a:extLst>
            <a:ext uri="{FF2B5EF4-FFF2-40B4-BE49-F238E27FC236}">
              <a16:creationId xmlns:a16="http://schemas.microsoft.com/office/drawing/2014/main" id="{4BD9E66B-968D-4357-9F20-0D8F07B5B0F4}"/>
            </a:ext>
          </a:extLst>
        </xdr:cNvPr>
        <xdr:cNvCxnSpPr/>
      </xdr:nvCxnSpPr>
      <xdr:spPr>
        <a:xfrm>
          <a:off x="1828800" y="16764508"/>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54373</xdr:rowOff>
    </xdr:from>
    <xdr:ext cx="405111" cy="259045"/>
    <xdr:sp macro="" textlink="">
      <xdr:nvSpPr>
        <xdr:cNvPr id="394" name="n_1aveValue【保健所】&#10;有形固定資産減価償却率">
          <a:extLst>
            <a:ext uri="{FF2B5EF4-FFF2-40B4-BE49-F238E27FC236}">
              <a16:creationId xmlns:a16="http://schemas.microsoft.com/office/drawing/2014/main" id="{71360300-F1EE-4AA8-B2DF-2F42EE7714EE}"/>
            </a:ext>
          </a:extLst>
        </xdr:cNvPr>
        <xdr:cNvSpPr txBox="1"/>
      </xdr:nvSpPr>
      <xdr:spPr>
        <a:xfrm>
          <a:off x="3239144" y="167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35831</xdr:rowOff>
    </xdr:from>
    <xdr:ext cx="405111" cy="259045"/>
    <xdr:sp macro="" textlink="">
      <xdr:nvSpPr>
        <xdr:cNvPr id="395" name="n_2aveValue【保健所】&#10;有形固定資産減価償却率">
          <a:extLst>
            <a:ext uri="{FF2B5EF4-FFF2-40B4-BE49-F238E27FC236}">
              <a16:creationId xmlns:a16="http://schemas.microsoft.com/office/drawing/2014/main" id="{8FA5BC39-1B0E-483B-A21D-66D839BF960D}"/>
            </a:ext>
          </a:extLst>
        </xdr:cNvPr>
        <xdr:cNvSpPr txBox="1"/>
      </xdr:nvSpPr>
      <xdr:spPr>
        <a:xfrm>
          <a:off x="2439044" y="1703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396" name="n_3aveValue【保健所】&#10;有形固定資産減価償却率">
          <a:extLst>
            <a:ext uri="{FF2B5EF4-FFF2-40B4-BE49-F238E27FC236}">
              <a16:creationId xmlns:a16="http://schemas.microsoft.com/office/drawing/2014/main" id="{2ECD4BF7-56A4-440A-94C7-42AEDB916845}"/>
            </a:ext>
          </a:extLst>
        </xdr:cNvPr>
        <xdr:cNvSpPr txBox="1"/>
      </xdr:nvSpPr>
      <xdr:spPr>
        <a:xfrm>
          <a:off x="1648469" y="1709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159529</xdr:rowOff>
    </xdr:from>
    <xdr:ext cx="405111" cy="259045"/>
    <xdr:sp macro="" textlink="">
      <xdr:nvSpPr>
        <xdr:cNvPr id="397" name="n_4aveValue【保健所】&#10;有形固定資産減価償却率">
          <a:extLst>
            <a:ext uri="{FF2B5EF4-FFF2-40B4-BE49-F238E27FC236}">
              <a16:creationId xmlns:a16="http://schemas.microsoft.com/office/drawing/2014/main" id="{0C9875C1-F5E0-4384-97D1-81A5B85BB4E5}"/>
            </a:ext>
          </a:extLst>
        </xdr:cNvPr>
        <xdr:cNvSpPr txBox="1"/>
      </xdr:nvSpPr>
      <xdr:spPr>
        <a:xfrm>
          <a:off x="848369" y="1667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31259</xdr:rowOff>
    </xdr:from>
    <xdr:ext cx="405111" cy="259045"/>
    <xdr:sp macro="" textlink="">
      <xdr:nvSpPr>
        <xdr:cNvPr id="398" name="n_1mainValue【保健所】&#10;有形固定資産減価償却率">
          <a:extLst>
            <a:ext uri="{FF2B5EF4-FFF2-40B4-BE49-F238E27FC236}">
              <a16:creationId xmlns:a16="http://schemas.microsoft.com/office/drawing/2014/main" id="{DAAFC9B5-6516-49A2-8793-E58A92C81B18}"/>
            </a:ext>
          </a:extLst>
        </xdr:cNvPr>
        <xdr:cNvSpPr txBox="1"/>
      </xdr:nvSpPr>
      <xdr:spPr>
        <a:xfrm>
          <a:off x="3239144" y="1703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24655</xdr:rowOff>
    </xdr:from>
    <xdr:ext cx="405111" cy="259045"/>
    <xdr:sp macro="" textlink="">
      <xdr:nvSpPr>
        <xdr:cNvPr id="399" name="n_2mainValue【保健所】&#10;有形固定資産減価償却率">
          <a:extLst>
            <a:ext uri="{FF2B5EF4-FFF2-40B4-BE49-F238E27FC236}">
              <a16:creationId xmlns:a16="http://schemas.microsoft.com/office/drawing/2014/main" id="{56A5B8C8-9C66-44BF-945C-3B65DB42CE45}"/>
            </a:ext>
          </a:extLst>
        </xdr:cNvPr>
        <xdr:cNvSpPr txBox="1"/>
      </xdr:nvSpPr>
      <xdr:spPr>
        <a:xfrm>
          <a:off x="2439044" y="1654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150385</xdr:rowOff>
    </xdr:from>
    <xdr:ext cx="405111" cy="259045"/>
    <xdr:sp macro="" textlink="">
      <xdr:nvSpPr>
        <xdr:cNvPr id="400" name="n_3mainValue【保健所】&#10;有形固定資産減価償却率">
          <a:extLst>
            <a:ext uri="{FF2B5EF4-FFF2-40B4-BE49-F238E27FC236}">
              <a16:creationId xmlns:a16="http://schemas.microsoft.com/office/drawing/2014/main" id="{8E770E78-6AD8-4C2F-87AB-18BB9292FC5B}"/>
            </a:ext>
          </a:extLst>
        </xdr:cNvPr>
        <xdr:cNvSpPr txBox="1"/>
      </xdr:nvSpPr>
      <xdr:spPr>
        <a:xfrm>
          <a:off x="1648469" y="1650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97889073-254E-43C4-B63E-B83DEF5B7D3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BEE27D59-29E2-4713-B2E6-C0DA33866954}"/>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0491986E-8EE9-4C3B-AFCE-38B8BBD1D2C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2145EB41-1C52-451D-826C-098A518A6D1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7487C4D2-A7EA-4671-B5CA-723AA5DEDD5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ACB6F200-16E1-4689-8799-DE30A7AF7C7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38441B21-4147-40B6-A88E-2584787D9E5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AD373C5C-4A45-4305-94F0-2AC5006CA74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9" name="テキスト ボックス 408">
          <a:extLst>
            <a:ext uri="{FF2B5EF4-FFF2-40B4-BE49-F238E27FC236}">
              <a16:creationId xmlns:a16="http://schemas.microsoft.com/office/drawing/2014/main" id="{8C15F162-5A47-45EA-A8A3-E375C697C031}"/>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5F9B2601-DC2C-44CB-A0A5-88A04952D4B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87042BAB-F989-408F-8471-FBC21EDF2C9C}"/>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1B2C6AC6-96B6-49E3-A101-458A2159D78C}"/>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EFAA8CA7-14B2-47D3-B50F-C38D7C9CC79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1AE75698-970F-4C79-A6A5-A9CA2B14A6E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E6B2037B-BCE0-4AD4-A84B-68D2A5827A11}"/>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3657729F-5B8B-4548-9438-0DE042AB046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23E207A1-8D24-4B7D-8958-95D356FA8C66}"/>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4279A0A2-14B7-48E6-B22E-65505954E3D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8EB49F4A-C3E6-4A9F-A2D6-9F6E8618F44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保健所】&#10;一人当たり面積グラフ枠">
          <a:extLst>
            <a:ext uri="{FF2B5EF4-FFF2-40B4-BE49-F238E27FC236}">
              <a16:creationId xmlns:a16="http://schemas.microsoft.com/office/drawing/2014/main" id="{A172F47A-A3F1-4C94-999A-1C251871177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21" name="直線コネクタ 420">
          <a:extLst>
            <a:ext uri="{FF2B5EF4-FFF2-40B4-BE49-F238E27FC236}">
              <a16:creationId xmlns:a16="http://schemas.microsoft.com/office/drawing/2014/main" id="{16D0752C-05AC-4A25-B2B5-1BEDF9EA12EE}"/>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22" name="【保健所】&#10;一人当たり面積最小値テキスト">
          <a:extLst>
            <a:ext uri="{FF2B5EF4-FFF2-40B4-BE49-F238E27FC236}">
              <a16:creationId xmlns:a16="http://schemas.microsoft.com/office/drawing/2014/main" id="{0527063F-3A26-4451-AC50-E289CB6849B7}"/>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23" name="直線コネクタ 422">
          <a:extLst>
            <a:ext uri="{FF2B5EF4-FFF2-40B4-BE49-F238E27FC236}">
              <a16:creationId xmlns:a16="http://schemas.microsoft.com/office/drawing/2014/main" id="{44B16996-9BCC-4C1E-B27B-2AC63592F316}"/>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24" name="【保健所】&#10;一人当たり面積最大値テキスト">
          <a:extLst>
            <a:ext uri="{FF2B5EF4-FFF2-40B4-BE49-F238E27FC236}">
              <a16:creationId xmlns:a16="http://schemas.microsoft.com/office/drawing/2014/main" id="{3C60000D-9AD0-4387-BCAF-A57DEE8252A8}"/>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25" name="直線コネクタ 424">
          <a:extLst>
            <a:ext uri="{FF2B5EF4-FFF2-40B4-BE49-F238E27FC236}">
              <a16:creationId xmlns:a16="http://schemas.microsoft.com/office/drawing/2014/main" id="{CF4208F0-2F31-4FFB-A497-53273B430B53}"/>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426" name="【保健所】&#10;一人当たり面積平均値テキスト">
          <a:extLst>
            <a:ext uri="{FF2B5EF4-FFF2-40B4-BE49-F238E27FC236}">
              <a16:creationId xmlns:a16="http://schemas.microsoft.com/office/drawing/2014/main" id="{8EF9F089-6EC6-49C0-9173-3C073DEEC59A}"/>
            </a:ext>
          </a:extLst>
        </xdr:cNvPr>
        <xdr:cNvSpPr txBox="1"/>
      </xdr:nvSpPr>
      <xdr:spPr>
        <a:xfrm>
          <a:off x="9477375" y="1715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フローチャート: 判断 426">
          <a:extLst>
            <a:ext uri="{FF2B5EF4-FFF2-40B4-BE49-F238E27FC236}">
              <a16:creationId xmlns:a16="http://schemas.microsoft.com/office/drawing/2014/main" id="{5393D62A-DE05-41E7-A55D-9FCF12085AA8}"/>
            </a:ext>
          </a:extLst>
        </xdr:cNvPr>
        <xdr:cNvSpPr/>
      </xdr:nvSpPr>
      <xdr:spPr>
        <a:xfrm>
          <a:off x="9401175" y="171665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28" name="フローチャート: 判断 427">
          <a:extLst>
            <a:ext uri="{FF2B5EF4-FFF2-40B4-BE49-F238E27FC236}">
              <a16:creationId xmlns:a16="http://schemas.microsoft.com/office/drawing/2014/main" id="{16AF10D2-F6CD-4583-BC70-A22C336C8FC5}"/>
            </a:ext>
          </a:extLst>
        </xdr:cNvPr>
        <xdr:cNvSpPr/>
      </xdr:nvSpPr>
      <xdr:spPr>
        <a:xfrm>
          <a:off x="8639175" y="1708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9" name="フローチャート: 判断 428">
          <a:extLst>
            <a:ext uri="{FF2B5EF4-FFF2-40B4-BE49-F238E27FC236}">
              <a16:creationId xmlns:a16="http://schemas.microsoft.com/office/drawing/2014/main" id="{66D90112-3D39-4BCA-B930-FA3A3889AABA}"/>
            </a:ext>
          </a:extLst>
        </xdr:cNvPr>
        <xdr:cNvSpPr/>
      </xdr:nvSpPr>
      <xdr:spPr>
        <a:xfrm>
          <a:off x="7839075" y="170878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30" name="フローチャート: 判断 429">
          <a:extLst>
            <a:ext uri="{FF2B5EF4-FFF2-40B4-BE49-F238E27FC236}">
              <a16:creationId xmlns:a16="http://schemas.microsoft.com/office/drawing/2014/main" id="{F60C017B-52BE-4CCB-ACBA-44E839F3DD18}"/>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31" name="フローチャート: 判断 430">
          <a:extLst>
            <a:ext uri="{FF2B5EF4-FFF2-40B4-BE49-F238E27FC236}">
              <a16:creationId xmlns:a16="http://schemas.microsoft.com/office/drawing/2014/main" id="{41D6187D-2603-4ECB-AA83-82BB14C1D901}"/>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6DB357A-34A5-4A26-B144-8F7913721F1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4B01111-FF24-4674-A285-D6A3C0E950A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EBB0195-9443-4BEC-9250-30C948350978}"/>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68FF809-00FF-48DA-96E9-AE65AFC2F99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EA857BE-1A50-43E9-AB5D-BC02B295087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37" name="楕円 436">
          <a:extLst>
            <a:ext uri="{FF2B5EF4-FFF2-40B4-BE49-F238E27FC236}">
              <a16:creationId xmlns:a16="http://schemas.microsoft.com/office/drawing/2014/main" id="{82F965F7-685E-4D63-A750-9D410284C59B}"/>
            </a:ext>
          </a:extLst>
        </xdr:cNvPr>
        <xdr:cNvSpPr/>
      </xdr:nvSpPr>
      <xdr:spPr>
        <a:xfrm>
          <a:off x="9401175" y="170878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438" name="【保健所】&#10;一人当たり面積該当値テキスト">
          <a:extLst>
            <a:ext uri="{FF2B5EF4-FFF2-40B4-BE49-F238E27FC236}">
              <a16:creationId xmlns:a16="http://schemas.microsoft.com/office/drawing/2014/main" id="{DF9EAE2E-16E3-44B0-8F12-B3E119F30A97}"/>
            </a:ext>
          </a:extLst>
        </xdr:cNvPr>
        <xdr:cNvSpPr txBox="1"/>
      </xdr:nvSpPr>
      <xdr:spPr>
        <a:xfrm>
          <a:off x="9477375"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39" name="楕円 438">
          <a:extLst>
            <a:ext uri="{FF2B5EF4-FFF2-40B4-BE49-F238E27FC236}">
              <a16:creationId xmlns:a16="http://schemas.microsoft.com/office/drawing/2014/main" id="{B51318DF-7036-465B-A41F-0531CF61CCBE}"/>
            </a:ext>
          </a:extLst>
        </xdr:cNvPr>
        <xdr:cNvSpPr/>
      </xdr:nvSpPr>
      <xdr:spPr>
        <a:xfrm>
          <a:off x="86391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440" name="直線コネクタ 439">
          <a:extLst>
            <a:ext uri="{FF2B5EF4-FFF2-40B4-BE49-F238E27FC236}">
              <a16:creationId xmlns:a16="http://schemas.microsoft.com/office/drawing/2014/main" id="{321AA96A-0B4A-47E7-9640-CF09091E5293}"/>
            </a:ext>
          </a:extLst>
        </xdr:cNvPr>
        <xdr:cNvCxnSpPr/>
      </xdr:nvCxnSpPr>
      <xdr:spPr>
        <a:xfrm>
          <a:off x="8686800" y="171354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151130</xdr:rowOff>
    </xdr:from>
    <xdr:to>
      <xdr:col>46</xdr:col>
      <xdr:colOff>38100</xdr:colOff>
      <xdr:row>104</xdr:row>
      <xdr:rowOff>81280</xdr:rowOff>
    </xdr:to>
    <xdr:sp macro="" textlink="">
      <xdr:nvSpPr>
        <xdr:cNvPr id="441" name="楕円 440">
          <a:extLst>
            <a:ext uri="{FF2B5EF4-FFF2-40B4-BE49-F238E27FC236}">
              <a16:creationId xmlns:a16="http://schemas.microsoft.com/office/drawing/2014/main" id="{4D982581-C503-4004-8011-73C13E57B761}"/>
            </a:ext>
          </a:extLst>
        </xdr:cNvPr>
        <xdr:cNvSpPr/>
      </xdr:nvSpPr>
      <xdr:spPr>
        <a:xfrm>
          <a:off x="7839075" y="168294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105</xdr:row>
      <xdr:rowOff>133350</xdr:rowOff>
    </xdr:to>
    <xdr:cxnSp macro="">
      <xdr:nvCxnSpPr>
        <xdr:cNvPr id="442" name="直線コネクタ 441">
          <a:extLst>
            <a:ext uri="{FF2B5EF4-FFF2-40B4-BE49-F238E27FC236}">
              <a16:creationId xmlns:a16="http://schemas.microsoft.com/office/drawing/2014/main" id="{A19D485F-B9E5-463E-B9F0-18401053DA82}"/>
            </a:ext>
          </a:extLst>
        </xdr:cNvPr>
        <xdr:cNvCxnSpPr/>
      </xdr:nvCxnSpPr>
      <xdr:spPr>
        <a:xfrm>
          <a:off x="7886700" y="16867505"/>
          <a:ext cx="8001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151130</xdr:rowOff>
    </xdr:from>
    <xdr:to>
      <xdr:col>41</xdr:col>
      <xdr:colOff>101600</xdr:colOff>
      <xdr:row>104</xdr:row>
      <xdr:rowOff>81280</xdr:rowOff>
    </xdr:to>
    <xdr:sp macro="" textlink="">
      <xdr:nvSpPr>
        <xdr:cNvPr id="443" name="楕円 442">
          <a:extLst>
            <a:ext uri="{FF2B5EF4-FFF2-40B4-BE49-F238E27FC236}">
              <a16:creationId xmlns:a16="http://schemas.microsoft.com/office/drawing/2014/main" id="{EB005E40-8806-464F-8A6F-2D6658E99C6E}"/>
            </a:ext>
          </a:extLst>
        </xdr:cNvPr>
        <xdr:cNvSpPr/>
      </xdr:nvSpPr>
      <xdr:spPr>
        <a:xfrm>
          <a:off x="7029450" y="16829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30480</xdr:rowOff>
    </xdr:from>
    <xdr:to>
      <xdr:col>45</xdr:col>
      <xdr:colOff>177800</xdr:colOff>
      <xdr:row>104</xdr:row>
      <xdr:rowOff>30480</xdr:rowOff>
    </xdr:to>
    <xdr:cxnSp macro="">
      <xdr:nvCxnSpPr>
        <xdr:cNvPr id="444" name="直線コネクタ 443">
          <a:extLst>
            <a:ext uri="{FF2B5EF4-FFF2-40B4-BE49-F238E27FC236}">
              <a16:creationId xmlns:a16="http://schemas.microsoft.com/office/drawing/2014/main" id="{B9E23E11-13A5-4A9C-85C7-F4102459BBA2}"/>
            </a:ext>
          </a:extLst>
        </xdr:cNvPr>
        <xdr:cNvCxnSpPr/>
      </xdr:nvCxnSpPr>
      <xdr:spPr>
        <a:xfrm>
          <a:off x="7077075" y="1686750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45" name="n_1aveValue【保健所】&#10;一人当たり面積">
          <a:extLst>
            <a:ext uri="{FF2B5EF4-FFF2-40B4-BE49-F238E27FC236}">
              <a16:creationId xmlns:a16="http://schemas.microsoft.com/office/drawing/2014/main" id="{89422933-A9D1-4046-8B64-D540812937A6}"/>
            </a:ext>
          </a:extLst>
        </xdr:cNvPr>
        <xdr:cNvSpPr txBox="1"/>
      </xdr:nvSpPr>
      <xdr:spPr>
        <a:xfrm>
          <a:off x="845827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46" name="n_2aveValue【保健所】&#10;一人当たり面積">
          <a:extLst>
            <a:ext uri="{FF2B5EF4-FFF2-40B4-BE49-F238E27FC236}">
              <a16:creationId xmlns:a16="http://schemas.microsoft.com/office/drawing/2014/main" id="{38422887-36D4-4089-A0C5-0B631DE4A729}"/>
            </a:ext>
          </a:extLst>
        </xdr:cNvPr>
        <xdr:cNvSpPr txBox="1"/>
      </xdr:nvSpPr>
      <xdr:spPr>
        <a:xfrm>
          <a:off x="76772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47" name="n_3aveValue【保健所】&#10;一人当たり面積">
          <a:extLst>
            <a:ext uri="{FF2B5EF4-FFF2-40B4-BE49-F238E27FC236}">
              <a16:creationId xmlns:a16="http://schemas.microsoft.com/office/drawing/2014/main" id="{0A7E50AE-FC52-48BF-838B-547DE102E15E}"/>
            </a:ext>
          </a:extLst>
        </xdr:cNvPr>
        <xdr:cNvSpPr txBox="1"/>
      </xdr:nvSpPr>
      <xdr:spPr>
        <a:xfrm>
          <a:off x="68676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48" name="n_4aveValue【保健所】&#10;一人当たり面積">
          <a:extLst>
            <a:ext uri="{FF2B5EF4-FFF2-40B4-BE49-F238E27FC236}">
              <a16:creationId xmlns:a16="http://schemas.microsoft.com/office/drawing/2014/main" id="{0E28FF02-8285-4D52-B4FE-9276908599EC}"/>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49" name="n_1mainValue【保健所】&#10;一人当たり面積">
          <a:extLst>
            <a:ext uri="{FF2B5EF4-FFF2-40B4-BE49-F238E27FC236}">
              <a16:creationId xmlns:a16="http://schemas.microsoft.com/office/drawing/2014/main" id="{C0DE8269-1656-488D-BB69-79E583842CBE}"/>
            </a:ext>
          </a:extLst>
        </xdr:cNvPr>
        <xdr:cNvSpPr txBox="1"/>
      </xdr:nvSpPr>
      <xdr:spPr>
        <a:xfrm>
          <a:off x="8458277"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97807</xdr:rowOff>
    </xdr:from>
    <xdr:ext cx="469744" cy="259045"/>
    <xdr:sp macro="" textlink="">
      <xdr:nvSpPr>
        <xdr:cNvPr id="450" name="n_2mainValue【保健所】&#10;一人当たり面積">
          <a:extLst>
            <a:ext uri="{FF2B5EF4-FFF2-40B4-BE49-F238E27FC236}">
              <a16:creationId xmlns:a16="http://schemas.microsoft.com/office/drawing/2014/main" id="{1DFD97E8-95DA-4164-9147-3FD67CA5991F}"/>
            </a:ext>
          </a:extLst>
        </xdr:cNvPr>
        <xdr:cNvSpPr txBox="1"/>
      </xdr:nvSpPr>
      <xdr:spPr>
        <a:xfrm>
          <a:off x="7677227" y="1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97807</xdr:rowOff>
    </xdr:from>
    <xdr:ext cx="469744" cy="259045"/>
    <xdr:sp macro="" textlink="">
      <xdr:nvSpPr>
        <xdr:cNvPr id="451" name="n_3mainValue【保健所】&#10;一人当たり面積">
          <a:extLst>
            <a:ext uri="{FF2B5EF4-FFF2-40B4-BE49-F238E27FC236}">
              <a16:creationId xmlns:a16="http://schemas.microsoft.com/office/drawing/2014/main" id="{0833898B-2790-4241-A56B-7BD39168ECE3}"/>
            </a:ext>
          </a:extLst>
        </xdr:cNvPr>
        <xdr:cNvSpPr txBox="1"/>
      </xdr:nvSpPr>
      <xdr:spPr>
        <a:xfrm>
          <a:off x="6867602" y="1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8E1431E9-B934-4FDE-A119-47943A19226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3" name="正方形/長方形 452">
          <a:extLst>
            <a:ext uri="{FF2B5EF4-FFF2-40B4-BE49-F238E27FC236}">
              <a16:creationId xmlns:a16="http://schemas.microsoft.com/office/drawing/2014/main" id="{98605D08-1E7A-4473-83F2-2FEC913187AD}"/>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4" name="正方形/長方形 453">
          <a:extLst>
            <a:ext uri="{FF2B5EF4-FFF2-40B4-BE49-F238E27FC236}">
              <a16:creationId xmlns:a16="http://schemas.microsoft.com/office/drawing/2014/main" id="{2F853B5D-2130-4BA1-A1EC-DB7188955EC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5" name="正方形/長方形 454">
          <a:extLst>
            <a:ext uri="{FF2B5EF4-FFF2-40B4-BE49-F238E27FC236}">
              <a16:creationId xmlns:a16="http://schemas.microsoft.com/office/drawing/2014/main" id="{D4D8DEA7-0137-44C4-AF60-9C162FBFE2C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6" name="正方形/長方形 455">
          <a:extLst>
            <a:ext uri="{FF2B5EF4-FFF2-40B4-BE49-F238E27FC236}">
              <a16:creationId xmlns:a16="http://schemas.microsoft.com/office/drawing/2014/main" id="{1A32C0A4-3A29-413A-A36C-BC45B301270F}"/>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3061E991-CA0C-4551-A62C-C442C67514C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8D9BCF99-AAEB-4ADE-A320-5D1CDE73B108}"/>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D767A5E3-6C1D-49FA-8D88-B6914DD5A75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a:extLst>
            <a:ext uri="{FF2B5EF4-FFF2-40B4-BE49-F238E27FC236}">
              <a16:creationId xmlns:a16="http://schemas.microsoft.com/office/drawing/2014/main" id="{2B8E9AC5-DD06-482C-8B9F-F1D70CA81248}"/>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a:extLst>
            <a:ext uri="{FF2B5EF4-FFF2-40B4-BE49-F238E27FC236}">
              <a16:creationId xmlns:a16="http://schemas.microsoft.com/office/drawing/2014/main" id="{0D6FA844-AF2B-41AB-A859-B1D798884852}"/>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a:extLst>
            <a:ext uri="{FF2B5EF4-FFF2-40B4-BE49-F238E27FC236}">
              <a16:creationId xmlns:a16="http://schemas.microsoft.com/office/drawing/2014/main" id="{AA4F910B-B908-4092-99F3-A396184C1120}"/>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a:extLst>
            <a:ext uri="{FF2B5EF4-FFF2-40B4-BE49-F238E27FC236}">
              <a16:creationId xmlns:a16="http://schemas.microsoft.com/office/drawing/2014/main" id="{F75369ED-A04C-47F0-BAEB-E52EBE030DE9}"/>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a:extLst>
            <a:ext uri="{FF2B5EF4-FFF2-40B4-BE49-F238E27FC236}">
              <a16:creationId xmlns:a16="http://schemas.microsoft.com/office/drawing/2014/main" id="{C8E8CF82-936E-460E-958A-2A3B4FCA4B13}"/>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a:extLst>
            <a:ext uri="{FF2B5EF4-FFF2-40B4-BE49-F238E27FC236}">
              <a16:creationId xmlns:a16="http://schemas.microsoft.com/office/drawing/2014/main" id="{60C41D18-1C69-4E86-9255-BED6DDA3ECB5}"/>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a:extLst>
            <a:ext uri="{FF2B5EF4-FFF2-40B4-BE49-F238E27FC236}">
              <a16:creationId xmlns:a16="http://schemas.microsoft.com/office/drawing/2014/main" id="{C22CED00-D943-4D7D-8409-B54A2C24811C}"/>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a:extLst>
            <a:ext uri="{FF2B5EF4-FFF2-40B4-BE49-F238E27FC236}">
              <a16:creationId xmlns:a16="http://schemas.microsoft.com/office/drawing/2014/main" id="{F121AF70-9553-483C-AE3F-8710D33D8C0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a:extLst>
            <a:ext uri="{FF2B5EF4-FFF2-40B4-BE49-F238E27FC236}">
              <a16:creationId xmlns:a16="http://schemas.microsoft.com/office/drawing/2014/main" id="{BD1B86D0-97BD-409F-9509-10AA8AE4547B}"/>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a:extLst>
            <a:ext uri="{FF2B5EF4-FFF2-40B4-BE49-F238E27FC236}">
              <a16:creationId xmlns:a16="http://schemas.microsoft.com/office/drawing/2014/main" id="{8E88932B-4BD3-4B64-BA57-6CB382DF6279}"/>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0" name="テキスト ボックス 469">
          <a:extLst>
            <a:ext uri="{FF2B5EF4-FFF2-40B4-BE49-F238E27FC236}">
              <a16:creationId xmlns:a16="http://schemas.microsoft.com/office/drawing/2014/main" id="{2E30353E-2D91-4DC6-900D-6810E08BD741}"/>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a:extLst>
            <a:ext uri="{FF2B5EF4-FFF2-40B4-BE49-F238E27FC236}">
              <a16:creationId xmlns:a16="http://schemas.microsoft.com/office/drawing/2014/main" id="{61077537-50A9-4124-85B9-B2F188C6289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2" name="テキスト ボックス 471">
          <a:extLst>
            <a:ext uri="{FF2B5EF4-FFF2-40B4-BE49-F238E27FC236}">
              <a16:creationId xmlns:a16="http://schemas.microsoft.com/office/drawing/2014/main" id="{EB5719D2-472D-4659-9220-C31FCD9E9BD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試験研究機関】&#10;有形固定資産減価償却率グラフ枠">
          <a:extLst>
            <a:ext uri="{FF2B5EF4-FFF2-40B4-BE49-F238E27FC236}">
              <a16:creationId xmlns:a16="http://schemas.microsoft.com/office/drawing/2014/main" id="{8B2533A3-743E-4A4A-914B-6E1456B7F90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167640</xdr:rowOff>
    </xdr:from>
    <xdr:to>
      <xdr:col>85</xdr:col>
      <xdr:colOff>126364</xdr:colOff>
      <xdr:row>42</xdr:row>
      <xdr:rowOff>57150</xdr:rowOff>
    </xdr:to>
    <xdr:cxnSp macro="">
      <xdr:nvCxnSpPr>
        <xdr:cNvPr id="474" name="直線コネクタ 473">
          <a:extLst>
            <a:ext uri="{FF2B5EF4-FFF2-40B4-BE49-F238E27FC236}">
              <a16:creationId xmlns:a16="http://schemas.microsoft.com/office/drawing/2014/main" id="{32CC8FF4-1580-4E32-8E7C-478548877DD9}"/>
            </a:ext>
          </a:extLst>
        </xdr:cNvPr>
        <xdr:cNvCxnSpPr/>
      </xdr:nvCxnSpPr>
      <xdr:spPr>
        <a:xfrm flipV="1">
          <a:off x="14695170" y="5831840"/>
          <a:ext cx="1269" cy="1026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60977</xdr:rowOff>
    </xdr:from>
    <xdr:ext cx="405111" cy="259045"/>
    <xdr:sp macro="" textlink="">
      <xdr:nvSpPr>
        <xdr:cNvPr id="475" name="【試験研究機関】&#10;有形固定資産減価償却率最小値テキスト">
          <a:extLst>
            <a:ext uri="{FF2B5EF4-FFF2-40B4-BE49-F238E27FC236}">
              <a16:creationId xmlns:a16="http://schemas.microsoft.com/office/drawing/2014/main" id="{CBC688A1-370C-483D-A1D2-41B1842CDB4B}"/>
            </a:ext>
          </a:extLst>
        </xdr:cNvPr>
        <xdr:cNvSpPr txBox="1"/>
      </xdr:nvSpPr>
      <xdr:spPr>
        <a:xfrm>
          <a:off x="14744700"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76" name="直線コネクタ 475">
          <a:extLst>
            <a:ext uri="{FF2B5EF4-FFF2-40B4-BE49-F238E27FC236}">
              <a16:creationId xmlns:a16="http://schemas.microsoft.com/office/drawing/2014/main" id="{5872D9D3-70FD-44F6-A371-89F73CA1B13B}"/>
            </a:ext>
          </a:extLst>
        </xdr:cNvPr>
        <xdr:cNvCxnSpPr/>
      </xdr:nvCxnSpPr>
      <xdr:spPr>
        <a:xfrm>
          <a:off x="14611350" y="68580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114317</xdr:rowOff>
    </xdr:from>
    <xdr:ext cx="405111" cy="259045"/>
    <xdr:sp macro="" textlink="">
      <xdr:nvSpPr>
        <xdr:cNvPr id="477" name="【試験研究機関】&#10;有形固定資産減価償却率最大値テキスト">
          <a:extLst>
            <a:ext uri="{FF2B5EF4-FFF2-40B4-BE49-F238E27FC236}">
              <a16:creationId xmlns:a16="http://schemas.microsoft.com/office/drawing/2014/main" id="{50A8182F-D0E6-4DF5-A810-ED6F707EE7BE}"/>
            </a:ext>
          </a:extLst>
        </xdr:cNvPr>
        <xdr:cNvSpPr txBox="1"/>
      </xdr:nvSpPr>
      <xdr:spPr>
        <a:xfrm>
          <a:off x="147447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167640</xdr:rowOff>
    </xdr:from>
    <xdr:to>
      <xdr:col>86</xdr:col>
      <xdr:colOff>25400</xdr:colOff>
      <xdr:row>35</xdr:row>
      <xdr:rowOff>167640</xdr:rowOff>
    </xdr:to>
    <xdr:cxnSp macro="">
      <xdr:nvCxnSpPr>
        <xdr:cNvPr id="478" name="直線コネクタ 477">
          <a:extLst>
            <a:ext uri="{FF2B5EF4-FFF2-40B4-BE49-F238E27FC236}">
              <a16:creationId xmlns:a16="http://schemas.microsoft.com/office/drawing/2014/main" id="{E032CCA0-91AD-4DF9-8265-914CF726EE1A}"/>
            </a:ext>
          </a:extLst>
        </xdr:cNvPr>
        <xdr:cNvCxnSpPr/>
      </xdr:nvCxnSpPr>
      <xdr:spPr>
        <a:xfrm>
          <a:off x="14611350" y="58318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60977</xdr:rowOff>
    </xdr:from>
    <xdr:ext cx="405111" cy="259045"/>
    <xdr:sp macro="" textlink="">
      <xdr:nvSpPr>
        <xdr:cNvPr id="479" name="【試験研究機関】&#10;有形固定資産減価償却率平均値テキスト">
          <a:extLst>
            <a:ext uri="{FF2B5EF4-FFF2-40B4-BE49-F238E27FC236}">
              <a16:creationId xmlns:a16="http://schemas.microsoft.com/office/drawing/2014/main" id="{7443A52A-929E-452E-AF80-5CD95093434B}"/>
            </a:ext>
          </a:extLst>
        </xdr:cNvPr>
        <xdr:cNvSpPr txBox="1"/>
      </xdr:nvSpPr>
      <xdr:spPr>
        <a:xfrm>
          <a:off x="14744700" y="637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80" name="フローチャート: 判断 479">
          <a:extLst>
            <a:ext uri="{FF2B5EF4-FFF2-40B4-BE49-F238E27FC236}">
              <a16:creationId xmlns:a16="http://schemas.microsoft.com/office/drawing/2014/main" id="{13C070BE-56E1-4E16-A127-DC85BD03C24F}"/>
            </a:ext>
          </a:extLst>
        </xdr:cNvPr>
        <xdr:cNvSpPr/>
      </xdr:nvSpPr>
      <xdr:spPr>
        <a:xfrm>
          <a:off x="14649450" y="64008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59690</xdr:rowOff>
    </xdr:from>
    <xdr:to>
      <xdr:col>81</xdr:col>
      <xdr:colOff>101600</xdr:colOff>
      <xdr:row>39</xdr:row>
      <xdr:rowOff>161290</xdr:rowOff>
    </xdr:to>
    <xdr:sp macro="" textlink="">
      <xdr:nvSpPr>
        <xdr:cNvPr id="481" name="フローチャート: 判断 480">
          <a:extLst>
            <a:ext uri="{FF2B5EF4-FFF2-40B4-BE49-F238E27FC236}">
              <a16:creationId xmlns:a16="http://schemas.microsoft.com/office/drawing/2014/main" id="{8B48E7DC-B90F-4860-9372-1D6C7C326508}"/>
            </a:ext>
          </a:extLst>
        </xdr:cNvPr>
        <xdr:cNvSpPr/>
      </xdr:nvSpPr>
      <xdr:spPr>
        <a:xfrm>
          <a:off x="13887450" y="63747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29210</xdr:rowOff>
    </xdr:from>
    <xdr:to>
      <xdr:col>76</xdr:col>
      <xdr:colOff>165100</xdr:colOff>
      <xdr:row>39</xdr:row>
      <xdr:rowOff>130810</xdr:rowOff>
    </xdr:to>
    <xdr:sp macro="" textlink="">
      <xdr:nvSpPr>
        <xdr:cNvPr id="482" name="フローチャート: 判断 481">
          <a:extLst>
            <a:ext uri="{FF2B5EF4-FFF2-40B4-BE49-F238E27FC236}">
              <a16:creationId xmlns:a16="http://schemas.microsoft.com/office/drawing/2014/main" id="{2AD23405-5D6E-4F8E-99BD-B21CCC239498}"/>
            </a:ext>
          </a:extLst>
        </xdr:cNvPr>
        <xdr:cNvSpPr/>
      </xdr:nvSpPr>
      <xdr:spPr>
        <a:xfrm>
          <a:off x="13096875" y="63411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29210</xdr:rowOff>
    </xdr:from>
    <xdr:to>
      <xdr:col>72</xdr:col>
      <xdr:colOff>38100</xdr:colOff>
      <xdr:row>39</xdr:row>
      <xdr:rowOff>130810</xdr:rowOff>
    </xdr:to>
    <xdr:sp macro="" textlink="">
      <xdr:nvSpPr>
        <xdr:cNvPr id="483" name="フローチャート: 判断 482">
          <a:extLst>
            <a:ext uri="{FF2B5EF4-FFF2-40B4-BE49-F238E27FC236}">
              <a16:creationId xmlns:a16="http://schemas.microsoft.com/office/drawing/2014/main" id="{01EF5027-5057-4719-A425-EF10855D9F08}"/>
            </a:ext>
          </a:extLst>
        </xdr:cNvPr>
        <xdr:cNvSpPr/>
      </xdr:nvSpPr>
      <xdr:spPr>
        <a:xfrm>
          <a:off x="12296775" y="63411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86360</xdr:rowOff>
    </xdr:from>
    <xdr:to>
      <xdr:col>67</xdr:col>
      <xdr:colOff>101600</xdr:colOff>
      <xdr:row>39</xdr:row>
      <xdr:rowOff>16510</xdr:rowOff>
    </xdr:to>
    <xdr:sp macro="" textlink="">
      <xdr:nvSpPr>
        <xdr:cNvPr id="484" name="フローチャート: 判断 483">
          <a:extLst>
            <a:ext uri="{FF2B5EF4-FFF2-40B4-BE49-F238E27FC236}">
              <a16:creationId xmlns:a16="http://schemas.microsoft.com/office/drawing/2014/main" id="{A6152BB6-F4FF-4050-A835-872E24A8C7BE}"/>
            </a:ext>
          </a:extLst>
        </xdr:cNvPr>
        <xdr:cNvSpPr/>
      </xdr:nvSpPr>
      <xdr:spPr>
        <a:xfrm>
          <a:off x="11487150" y="6236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A2D54A2-91EF-4927-9B6A-F8122A70DF2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C84CB8-A3E0-4307-85C4-DF10C75F44E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0AC2116-E2FD-4BCC-8C96-7C87988AFE7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7BC75AF-63C9-438A-A72F-3D30E571DB9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EBD2F7A-C9F5-4EE0-A47F-262FFCB4F472}"/>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90" name="楕円 489">
          <a:extLst>
            <a:ext uri="{FF2B5EF4-FFF2-40B4-BE49-F238E27FC236}">
              <a16:creationId xmlns:a16="http://schemas.microsoft.com/office/drawing/2014/main" id="{4556D77D-7860-4FD7-A334-E1FB2B0C674F}"/>
            </a:ext>
          </a:extLst>
        </xdr:cNvPr>
        <xdr:cNvSpPr/>
      </xdr:nvSpPr>
      <xdr:spPr>
        <a:xfrm>
          <a:off x="14649450" y="57842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69867</xdr:rowOff>
    </xdr:from>
    <xdr:ext cx="405111" cy="259045"/>
    <xdr:sp macro="" textlink="">
      <xdr:nvSpPr>
        <xdr:cNvPr id="491" name="【試験研究機関】&#10;有形固定資産減価償却率該当値テキスト">
          <a:extLst>
            <a:ext uri="{FF2B5EF4-FFF2-40B4-BE49-F238E27FC236}">
              <a16:creationId xmlns:a16="http://schemas.microsoft.com/office/drawing/2014/main" id="{53469DD5-1E4D-4C3C-986B-2E634A34E176}"/>
            </a:ext>
          </a:extLst>
        </xdr:cNvPr>
        <xdr:cNvSpPr txBox="1"/>
      </xdr:nvSpPr>
      <xdr:spPr>
        <a:xfrm>
          <a:off x="14744700"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92" name="楕円 491">
          <a:extLst>
            <a:ext uri="{FF2B5EF4-FFF2-40B4-BE49-F238E27FC236}">
              <a16:creationId xmlns:a16="http://schemas.microsoft.com/office/drawing/2014/main" id="{B77B36D3-F3E2-4367-A3DA-9BEF6BBCB794}"/>
            </a:ext>
          </a:extLst>
        </xdr:cNvPr>
        <xdr:cNvSpPr/>
      </xdr:nvSpPr>
      <xdr:spPr>
        <a:xfrm>
          <a:off x="13887450" y="57080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167640</xdr:rowOff>
    </xdr:to>
    <xdr:cxnSp macro="">
      <xdr:nvCxnSpPr>
        <xdr:cNvPr id="493" name="直線コネクタ 492">
          <a:extLst>
            <a:ext uri="{FF2B5EF4-FFF2-40B4-BE49-F238E27FC236}">
              <a16:creationId xmlns:a16="http://schemas.microsoft.com/office/drawing/2014/main" id="{B1E1E17C-E5DF-44CD-85CE-CE8FF05B81FA}"/>
            </a:ext>
          </a:extLst>
        </xdr:cNvPr>
        <xdr:cNvCxnSpPr/>
      </xdr:nvCxnSpPr>
      <xdr:spPr>
        <a:xfrm>
          <a:off x="13935075" y="575564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124460</xdr:rowOff>
    </xdr:from>
    <xdr:to>
      <xdr:col>76</xdr:col>
      <xdr:colOff>165100</xdr:colOff>
      <xdr:row>35</xdr:row>
      <xdr:rowOff>54610</xdr:rowOff>
    </xdr:to>
    <xdr:sp macro="" textlink="">
      <xdr:nvSpPr>
        <xdr:cNvPr id="494" name="楕円 493">
          <a:extLst>
            <a:ext uri="{FF2B5EF4-FFF2-40B4-BE49-F238E27FC236}">
              <a16:creationId xmlns:a16="http://schemas.microsoft.com/office/drawing/2014/main" id="{E7476134-F63A-4F4F-885B-7DC84441074A}"/>
            </a:ext>
          </a:extLst>
        </xdr:cNvPr>
        <xdr:cNvSpPr/>
      </xdr:nvSpPr>
      <xdr:spPr>
        <a:xfrm>
          <a:off x="13096875" y="5626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xdr:rowOff>
    </xdr:from>
    <xdr:to>
      <xdr:col>81</xdr:col>
      <xdr:colOff>50800</xdr:colOff>
      <xdr:row>35</xdr:row>
      <xdr:rowOff>91440</xdr:rowOff>
    </xdr:to>
    <xdr:cxnSp macro="">
      <xdr:nvCxnSpPr>
        <xdr:cNvPr id="495" name="直線コネクタ 494">
          <a:extLst>
            <a:ext uri="{FF2B5EF4-FFF2-40B4-BE49-F238E27FC236}">
              <a16:creationId xmlns:a16="http://schemas.microsoft.com/office/drawing/2014/main" id="{153684DB-BF63-4A07-8C05-556B3F4753A0}"/>
            </a:ext>
          </a:extLst>
        </xdr:cNvPr>
        <xdr:cNvCxnSpPr/>
      </xdr:nvCxnSpPr>
      <xdr:spPr>
        <a:xfrm>
          <a:off x="13144500" y="5674360"/>
          <a:ext cx="790575"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21590</xdr:rowOff>
    </xdr:from>
    <xdr:to>
      <xdr:col>72</xdr:col>
      <xdr:colOff>38100</xdr:colOff>
      <xdr:row>34</xdr:row>
      <xdr:rowOff>123190</xdr:rowOff>
    </xdr:to>
    <xdr:sp macro="" textlink="">
      <xdr:nvSpPr>
        <xdr:cNvPr id="496" name="楕円 495">
          <a:extLst>
            <a:ext uri="{FF2B5EF4-FFF2-40B4-BE49-F238E27FC236}">
              <a16:creationId xmlns:a16="http://schemas.microsoft.com/office/drawing/2014/main" id="{61B1EB06-8888-437E-953D-80FADC6AECDE}"/>
            </a:ext>
          </a:extLst>
        </xdr:cNvPr>
        <xdr:cNvSpPr/>
      </xdr:nvSpPr>
      <xdr:spPr>
        <a:xfrm>
          <a:off x="12296775" y="55270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35</xdr:row>
      <xdr:rowOff>3810</xdr:rowOff>
    </xdr:to>
    <xdr:cxnSp macro="">
      <xdr:nvCxnSpPr>
        <xdr:cNvPr id="497" name="直線コネクタ 496">
          <a:extLst>
            <a:ext uri="{FF2B5EF4-FFF2-40B4-BE49-F238E27FC236}">
              <a16:creationId xmlns:a16="http://schemas.microsoft.com/office/drawing/2014/main" id="{A3B2CEEF-A09A-4755-82FF-EFB6620BDDD5}"/>
            </a:ext>
          </a:extLst>
        </xdr:cNvPr>
        <xdr:cNvCxnSpPr/>
      </xdr:nvCxnSpPr>
      <xdr:spPr>
        <a:xfrm>
          <a:off x="12344400" y="5574665"/>
          <a:ext cx="8001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152417</xdr:rowOff>
    </xdr:from>
    <xdr:ext cx="405111" cy="259045"/>
    <xdr:sp macro="" textlink="">
      <xdr:nvSpPr>
        <xdr:cNvPr id="498" name="n_1aveValue【試験研究機関】&#10;有形固定資産減価償却率">
          <a:extLst>
            <a:ext uri="{FF2B5EF4-FFF2-40B4-BE49-F238E27FC236}">
              <a16:creationId xmlns:a16="http://schemas.microsoft.com/office/drawing/2014/main" id="{794403AE-EA7A-428C-832F-A6281BB2AF98}"/>
            </a:ext>
          </a:extLst>
        </xdr:cNvPr>
        <xdr:cNvSpPr txBox="1"/>
      </xdr:nvSpPr>
      <xdr:spPr>
        <a:xfrm>
          <a:off x="1374521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499" name="n_2aveValue【試験研究機関】&#10;有形固定資産減価償却率">
          <a:extLst>
            <a:ext uri="{FF2B5EF4-FFF2-40B4-BE49-F238E27FC236}">
              <a16:creationId xmlns:a16="http://schemas.microsoft.com/office/drawing/2014/main" id="{18AAA086-DF23-44CD-AE06-4D0F218EB179}"/>
            </a:ext>
          </a:extLst>
        </xdr:cNvPr>
        <xdr:cNvSpPr txBox="1"/>
      </xdr:nvSpPr>
      <xdr:spPr>
        <a:xfrm>
          <a:off x="12964169"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500" name="n_3aveValue【試験研究機関】&#10;有形固定資産減価償却率">
          <a:extLst>
            <a:ext uri="{FF2B5EF4-FFF2-40B4-BE49-F238E27FC236}">
              <a16:creationId xmlns:a16="http://schemas.microsoft.com/office/drawing/2014/main" id="{6CDF4168-E243-4EFC-A083-9A09F1FD6B36}"/>
            </a:ext>
          </a:extLst>
        </xdr:cNvPr>
        <xdr:cNvSpPr txBox="1"/>
      </xdr:nvSpPr>
      <xdr:spPr>
        <a:xfrm>
          <a:off x="12164069"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33037</xdr:rowOff>
    </xdr:from>
    <xdr:ext cx="405111" cy="259045"/>
    <xdr:sp macro="" textlink="">
      <xdr:nvSpPr>
        <xdr:cNvPr id="501" name="n_4aveValue【試験研究機関】&#10;有形固定資産減価償却率">
          <a:extLst>
            <a:ext uri="{FF2B5EF4-FFF2-40B4-BE49-F238E27FC236}">
              <a16:creationId xmlns:a16="http://schemas.microsoft.com/office/drawing/2014/main" id="{AF8B820A-A2C0-458D-A0E0-BF77DD7E47FE}"/>
            </a:ext>
          </a:extLst>
        </xdr:cNvPr>
        <xdr:cNvSpPr txBox="1"/>
      </xdr:nvSpPr>
      <xdr:spPr>
        <a:xfrm>
          <a:off x="113544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502" name="n_1mainValue【試験研究機関】&#10;有形固定資産減価償却率">
          <a:extLst>
            <a:ext uri="{FF2B5EF4-FFF2-40B4-BE49-F238E27FC236}">
              <a16:creationId xmlns:a16="http://schemas.microsoft.com/office/drawing/2014/main" id="{7321EFEC-FA63-4B6F-91B6-CD30EEAFC501}"/>
            </a:ext>
          </a:extLst>
        </xdr:cNvPr>
        <xdr:cNvSpPr txBox="1"/>
      </xdr:nvSpPr>
      <xdr:spPr>
        <a:xfrm>
          <a:off x="13745219"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503" name="n_2mainValue【試験研究機関】&#10;有形固定資産減価償却率">
          <a:extLst>
            <a:ext uri="{FF2B5EF4-FFF2-40B4-BE49-F238E27FC236}">
              <a16:creationId xmlns:a16="http://schemas.microsoft.com/office/drawing/2014/main" id="{E7B6437E-3914-4C6D-977D-E8F8E04E2AA1}"/>
            </a:ext>
          </a:extLst>
        </xdr:cNvPr>
        <xdr:cNvSpPr txBox="1"/>
      </xdr:nvSpPr>
      <xdr:spPr>
        <a:xfrm>
          <a:off x="12964169"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139717</xdr:rowOff>
    </xdr:from>
    <xdr:ext cx="405111" cy="259045"/>
    <xdr:sp macro="" textlink="">
      <xdr:nvSpPr>
        <xdr:cNvPr id="504" name="n_3mainValue【試験研究機関】&#10;有形固定資産減価償却率">
          <a:extLst>
            <a:ext uri="{FF2B5EF4-FFF2-40B4-BE49-F238E27FC236}">
              <a16:creationId xmlns:a16="http://schemas.microsoft.com/office/drawing/2014/main" id="{C55F83D1-FB00-4E6A-8105-E529F785D832}"/>
            </a:ext>
          </a:extLst>
        </xdr:cNvPr>
        <xdr:cNvSpPr txBox="1"/>
      </xdr:nvSpPr>
      <xdr:spPr>
        <a:xfrm>
          <a:off x="12164069"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39BEFF45-A679-467F-97DC-2A3618E5CE1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6" name="正方形/長方形 505">
          <a:extLst>
            <a:ext uri="{FF2B5EF4-FFF2-40B4-BE49-F238E27FC236}">
              <a16:creationId xmlns:a16="http://schemas.microsoft.com/office/drawing/2014/main" id="{DE7A8268-878E-4BCB-802F-249E6F958759}"/>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07" name="正方形/長方形 506">
          <a:extLst>
            <a:ext uri="{FF2B5EF4-FFF2-40B4-BE49-F238E27FC236}">
              <a16:creationId xmlns:a16="http://schemas.microsoft.com/office/drawing/2014/main" id="{D4001D71-9842-49A3-ABFF-FF27308ABB11}"/>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08" name="正方形/長方形 507">
          <a:extLst>
            <a:ext uri="{FF2B5EF4-FFF2-40B4-BE49-F238E27FC236}">
              <a16:creationId xmlns:a16="http://schemas.microsoft.com/office/drawing/2014/main" id="{958B3E88-001D-4FF9-815B-C3C78999B01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09" name="正方形/長方形 508">
          <a:extLst>
            <a:ext uri="{FF2B5EF4-FFF2-40B4-BE49-F238E27FC236}">
              <a16:creationId xmlns:a16="http://schemas.microsoft.com/office/drawing/2014/main" id="{6A30C5F9-45F4-4243-A8C7-08735FE87BBF}"/>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AD589F1D-E4DC-41BF-AD88-4499F235CBD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AAC94F96-0CCA-4BDA-8847-BBA7D1DA38F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B6841244-B2EB-492A-ABAD-EA10FCE905E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3" name="直線コネクタ 512">
          <a:extLst>
            <a:ext uri="{FF2B5EF4-FFF2-40B4-BE49-F238E27FC236}">
              <a16:creationId xmlns:a16="http://schemas.microsoft.com/office/drawing/2014/main" id="{A117C6DF-277F-4BCC-B49D-7C5780C37D21}"/>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4" name="テキスト ボックス 513">
          <a:extLst>
            <a:ext uri="{FF2B5EF4-FFF2-40B4-BE49-F238E27FC236}">
              <a16:creationId xmlns:a16="http://schemas.microsoft.com/office/drawing/2014/main" id="{9B52D686-E5F5-4EF2-B3C4-B603C6E95E82}"/>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5" name="直線コネクタ 514">
          <a:extLst>
            <a:ext uri="{FF2B5EF4-FFF2-40B4-BE49-F238E27FC236}">
              <a16:creationId xmlns:a16="http://schemas.microsoft.com/office/drawing/2014/main" id="{9A49884E-5909-49FB-9F27-D0698977E04D}"/>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6" name="テキスト ボックス 515">
          <a:extLst>
            <a:ext uri="{FF2B5EF4-FFF2-40B4-BE49-F238E27FC236}">
              <a16:creationId xmlns:a16="http://schemas.microsoft.com/office/drawing/2014/main" id="{F74035A1-14FA-4538-9718-19D909B8BD42}"/>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7" name="直線コネクタ 516">
          <a:extLst>
            <a:ext uri="{FF2B5EF4-FFF2-40B4-BE49-F238E27FC236}">
              <a16:creationId xmlns:a16="http://schemas.microsoft.com/office/drawing/2014/main" id="{249A1B57-E9AE-4152-86C8-6303E67C5A81}"/>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8" name="テキスト ボックス 517">
          <a:extLst>
            <a:ext uri="{FF2B5EF4-FFF2-40B4-BE49-F238E27FC236}">
              <a16:creationId xmlns:a16="http://schemas.microsoft.com/office/drawing/2014/main" id="{42D9B3B7-E326-49CB-99FC-B0CFE37B4AA6}"/>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9" name="直線コネクタ 518">
          <a:extLst>
            <a:ext uri="{FF2B5EF4-FFF2-40B4-BE49-F238E27FC236}">
              <a16:creationId xmlns:a16="http://schemas.microsoft.com/office/drawing/2014/main" id="{79BED6F8-A9F7-4A33-AD76-86F23AF65D4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0" name="テキスト ボックス 519">
          <a:extLst>
            <a:ext uri="{FF2B5EF4-FFF2-40B4-BE49-F238E27FC236}">
              <a16:creationId xmlns:a16="http://schemas.microsoft.com/office/drawing/2014/main" id="{FE61E044-7BC0-4036-A286-8B94726D88E5}"/>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1" name="直線コネクタ 520">
          <a:extLst>
            <a:ext uri="{FF2B5EF4-FFF2-40B4-BE49-F238E27FC236}">
              <a16:creationId xmlns:a16="http://schemas.microsoft.com/office/drawing/2014/main" id="{03BA7EDD-DE66-4832-809D-A156ADAA689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2" name="テキスト ボックス 521">
          <a:extLst>
            <a:ext uri="{FF2B5EF4-FFF2-40B4-BE49-F238E27FC236}">
              <a16:creationId xmlns:a16="http://schemas.microsoft.com/office/drawing/2014/main" id="{B111B3C6-0C33-4AAF-9C19-7DCEE82B4418}"/>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3" name="直線コネクタ 522">
          <a:extLst>
            <a:ext uri="{FF2B5EF4-FFF2-40B4-BE49-F238E27FC236}">
              <a16:creationId xmlns:a16="http://schemas.microsoft.com/office/drawing/2014/main" id="{797C37AE-3A78-4CAA-8A78-07476D6437FD}"/>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4" name="テキスト ボックス 523">
          <a:extLst>
            <a:ext uri="{FF2B5EF4-FFF2-40B4-BE49-F238E27FC236}">
              <a16:creationId xmlns:a16="http://schemas.microsoft.com/office/drawing/2014/main" id="{E2710C8B-EE58-4336-AABA-62498B0A4689}"/>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E14BC66A-101B-4E8D-ADA6-BFDB06EF337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430E7DB3-54E6-445C-9C84-004C421F255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試験研究機関】&#10;一人当たり面積グラフ枠">
          <a:extLst>
            <a:ext uri="{FF2B5EF4-FFF2-40B4-BE49-F238E27FC236}">
              <a16:creationId xmlns:a16="http://schemas.microsoft.com/office/drawing/2014/main" id="{5F90234C-3AEB-45EF-B1B8-BF1794494B1C}"/>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528" name="直線コネクタ 527">
          <a:extLst>
            <a:ext uri="{FF2B5EF4-FFF2-40B4-BE49-F238E27FC236}">
              <a16:creationId xmlns:a16="http://schemas.microsoft.com/office/drawing/2014/main" id="{FC8B793B-8011-40CD-945A-F7E41B0B2AD2}"/>
            </a:ext>
          </a:extLst>
        </xdr:cNvPr>
        <xdr:cNvCxnSpPr/>
      </xdr:nvCxnSpPr>
      <xdr:spPr>
        <a:xfrm flipV="1">
          <a:off x="19952970" y="5469164"/>
          <a:ext cx="1269" cy="132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29" name="【試験研究機関】&#10;一人当たり面積最小値テキスト">
          <a:extLst>
            <a:ext uri="{FF2B5EF4-FFF2-40B4-BE49-F238E27FC236}">
              <a16:creationId xmlns:a16="http://schemas.microsoft.com/office/drawing/2014/main" id="{A9897C14-4C84-48DA-8408-BA2270E4BA13}"/>
            </a:ext>
          </a:extLst>
        </xdr:cNvPr>
        <xdr:cNvSpPr txBox="1"/>
      </xdr:nvSpPr>
      <xdr:spPr>
        <a:xfrm>
          <a:off x="20002500" y="68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30" name="直線コネクタ 529">
          <a:extLst>
            <a:ext uri="{FF2B5EF4-FFF2-40B4-BE49-F238E27FC236}">
              <a16:creationId xmlns:a16="http://schemas.microsoft.com/office/drawing/2014/main" id="{29DA301B-1FCA-4098-A41F-B85292218776}"/>
            </a:ext>
          </a:extLst>
        </xdr:cNvPr>
        <xdr:cNvCxnSpPr/>
      </xdr:nvCxnSpPr>
      <xdr:spPr>
        <a:xfrm>
          <a:off x="19878675" y="67940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531" name="【試験研究機関】&#10;一人当たり面積最大値テキスト">
          <a:extLst>
            <a:ext uri="{FF2B5EF4-FFF2-40B4-BE49-F238E27FC236}">
              <a16:creationId xmlns:a16="http://schemas.microsoft.com/office/drawing/2014/main" id="{FE260E64-DC11-4B6B-BBAB-C10F7711806C}"/>
            </a:ext>
          </a:extLst>
        </xdr:cNvPr>
        <xdr:cNvSpPr txBox="1"/>
      </xdr:nvSpPr>
      <xdr:spPr>
        <a:xfrm>
          <a:off x="20002500" y="524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532" name="直線コネクタ 531">
          <a:extLst>
            <a:ext uri="{FF2B5EF4-FFF2-40B4-BE49-F238E27FC236}">
              <a16:creationId xmlns:a16="http://schemas.microsoft.com/office/drawing/2014/main" id="{66CAD618-2036-41A5-9AC3-1B5AB8617AE9}"/>
            </a:ext>
          </a:extLst>
        </xdr:cNvPr>
        <xdr:cNvCxnSpPr/>
      </xdr:nvCxnSpPr>
      <xdr:spPr>
        <a:xfrm>
          <a:off x="19878675" y="5469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168020</xdr:rowOff>
    </xdr:from>
    <xdr:ext cx="469744" cy="259045"/>
    <xdr:sp macro="" textlink="">
      <xdr:nvSpPr>
        <xdr:cNvPr id="533" name="【試験研究機関】&#10;一人当たり面積平均値テキスト">
          <a:extLst>
            <a:ext uri="{FF2B5EF4-FFF2-40B4-BE49-F238E27FC236}">
              <a16:creationId xmlns:a16="http://schemas.microsoft.com/office/drawing/2014/main" id="{15A8B180-759D-4138-9948-E867EE4AFCF8}"/>
            </a:ext>
          </a:extLst>
        </xdr:cNvPr>
        <xdr:cNvSpPr txBox="1"/>
      </xdr:nvSpPr>
      <xdr:spPr>
        <a:xfrm>
          <a:off x="20002500" y="583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145143</xdr:rowOff>
    </xdr:from>
    <xdr:to>
      <xdr:col>116</xdr:col>
      <xdr:colOff>114300</xdr:colOff>
      <xdr:row>37</xdr:row>
      <xdr:rowOff>75293</xdr:rowOff>
    </xdr:to>
    <xdr:sp macro="" textlink="">
      <xdr:nvSpPr>
        <xdr:cNvPr id="534" name="フローチャート: 判断 533">
          <a:extLst>
            <a:ext uri="{FF2B5EF4-FFF2-40B4-BE49-F238E27FC236}">
              <a16:creationId xmlns:a16="http://schemas.microsoft.com/office/drawing/2014/main" id="{AFF80C08-51EA-4B1D-8454-4BD09DB12E00}"/>
            </a:ext>
          </a:extLst>
        </xdr:cNvPr>
        <xdr:cNvSpPr/>
      </xdr:nvSpPr>
      <xdr:spPr>
        <a:xfrm>
          <a:off x="19897725" y="59712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35" name="フローチャート: 判断 534">
          <a:extLst>
            <a:ext uri="{FF2B5EF4-FFF2-40B4-BE49-F238E27FC236}">
              <a16:creationId xmlns:a16="http://schemas.microsoft.com/office/drawing/2014/main" id="{B78FBB21-2BB2-45C2-93F6-EBA42CE35C12}"/>
            </a:ext>
          </a:extLst>
        </xdr:cNvPr>
        <xdr:cNvSpPr/>
      </xdr:nvSpPr>
      <xdr:spPr>
        <a:xfrm>
          <a:off x="19154775" y="59885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17236</xdr:rowOff>
    </xdr:from>
    <xdr:to>
      <xdr:col>107</xdr:col>
      <xdr:colOff>101600</xdr:colOff>
      <xdr:row>37</xdr:row>
      <xdr:rowOff>118836</xdr:rowOff>
    </xdr:to>
    <xdr:sp macro="" textlink="">
      <xdr:nvSpPr>
        <xdr:cNvPr id="536" name="フローチャート: 判断 535">
          <a:extLst>
            <a:ext uri="{FF2B5EF4-FFF2-40B4-BE49-F238E27FC236}">
              <a16:creationId xmlns:a16="http://schemas.microsoft.com/office/drawing/2014/main" id="{93B679A7-CBCF-414B-A2FF-05F060D87AA5}"/>
            </a:ext>
          </a:extLst>
        </xdr:cNvPr>
        <xdr:cNvSpPr/>
      </xdr:nvSpPr>
      <xdr:spPr>
        <a:xfrm>
          <a:off x="18345150" y="60084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37" name="フローチャート: 判断 536">
          <a:extLst>
            <a:ext uri="{FF2B5EF4-FFF2-40B4-BE49-F238E27FC236}">
              <a16:creationId xmlns:a16="http://schemas.microsoft.com/office/drawing/2014/main" id="{4318EDFA-9B66-4F80-BC12-DB468C9929FF}"/>
            </a:ext>
          </a:extLst>
        </xdr:cNvPr>
        <xdr:cNvSpPr/>
      </xdr:nvSpPr>
      <xdr:spPr>
        <a:xfrm>
          <a:off x="17554575" y="598850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98878</xdr:rowOff>
    </xdr:from>
    <xdr:to>
      <xdr:col>98</xdr:col>
      <xdr:colOff>38100</xdr:colOff>
      <xdr:row>40</xdr:row>
      <xdr:rowOff>29028</xdr:rowOff>
    </xdr:to>
    <xdr:sp macro="" textlink="">
      <xdr:nvSpPr>
        <xdr:cNvPr id="538" name="フローチャート: 判断 537">
          <a:extLst>
            <a:ext uri="{FF2B5EF4-FFF2-40B4-BE49-F238E27FC236}">
              <a16:creationId xmlns:a16="http://schemas.microsoft.com/office/drawing/2014/main" id="{671339CC-7A48-413B-88BC-AA8E3C294A38}"/>
            </a:ext>
          </a:extLst>
        </xdr:cNvPr>
        <xdr:cNvSpPr/>
      </xdr:nvSpPr>
      <xdr:spPr>
        <a:xfrm>
          <a:off x="16754475" y="64171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5AA046DC-644C-4AA7-B288-0ADBD69E2F5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4DF142E9-55F2-4A0E-9C42-32C806CE50F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D405E179-BCD8-4A4E-89B1-676726A2FFCA}"/>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D6B68E9D-954C-400F-814B-BB6056F0DEA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7D3C5700-A29A-4593-91DE-37CAFB2D359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544" name="楕円 543">
          <a:extLst>
            <a:ext uri="{FF2B5EF4-FFF2-40B4-BE49-F238E27FC236}">
              <a16:creationId xmlns:a16="http://schemas.microsoft.com/office/drawing/2014/main" id="{D1628DDE-1AD4-4B68-B49A-70CC0409A0C0}"/>
            </a:ext>
          </a:extLst>
        </xdr:cNvPr>
        <xdr:cNvSpPr/>
      </xdr:nvSpPr>
      <xdr:spPr>
        <a:xfrm>
          <a:off x="19897725" y="60597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50091</xdr:rowOff>
    </xdr:from>
    <xdr:ext cx="469744" cy="259045"/>
    <xdr:sp macro="" textlink="">
      <xdr:nvSpPr>
        <xdr:cNvPr id="545" name="【試験研究機関】&#10;一人当たり面積該当値テキスト">
          <a:extLst>
            <a:ext uri="{FF2B5EF4-FFF2-40B4-BE49-F238E27FC236}">
              <a16:creationId xmlns:a16="http://schemas.microsoft.com/office/drawing/2014/main" id="{85A09FCD-1AD9-4C06-BB17-2BFF1050A521}"/>
            </a:ext>
          </a:extLst>
        </xdr:cNvPr>
        <xdr:cNvSpPr txBox="1"/>
      </xdr:nvSpPr>
      <xdr:spPr>
        <a:xfrm>
          <a:off x="20002500"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60778</xdr:rowOff>
    </xdr:from>
    <xdr:to>
      <xdr:col>112</xdr:col>
      <xdr:colOff>38100</xdr:colOff>
      <xdr:row>37</xdr:row>
      <xdr:rowOff>162378</xdr:rowOff>
    </xdr:to>
    <xdr:sp macro="" textlink="">
      <xdr:nvSpPr>
        <xdr:cNvPr id="546" name="楕円 545">
          <a:extLst>
            <a:ext uri="{FF2B5EF4-FFF2-40B4-BE49-F238E27FC236}">
              <a16:creationId xmlns:a16="http://schemas.microsoft.com/office/drawing/2014/main" id="{3962038F-95F5-4C4F-B1B0-71E8FFE1FCA6}"/>
            </a:ext>
          </a:extLst>
        </xdr:cNvPr>
        <xdr:cNvSpPr/>
      </xdr:nvSpPr>
      <xdr:spPr>
        <a:xfrm>
          <a:off x="19154775" y="6055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111578</xdr:rowOff>
    </xdr:from>
    <xdr:to>
      <xdr:col>116</xdr:col>
      <xdr:colOff>63500</xdr:colOff>
      <xdr:row>37</xdr:row>
      <xdr:rowOff>122464</xdr:rowOff>
    </xdr:to>
    <xdr:cxnSp macro="">
      <xdr:nvCxnSpPr>
        <xdr:cNvPr id="547" name="直線コネクタ 546">
          <a:extLst>
            <a:ext uri="{FF2B5EF4-FFF2-40B4-BE49-F238E27FC236}">
              <a16:creationId xmlns:a16="http://schemas.microsoft.com/office/drawing/2014/main" id="{C8B71D60-E788-4A08-967F-C553D4C0CC03}"/>
            </a:ext>
          </a:extLst>
        </xdr:cNvPr>
        <xdr:cNvCxnSpPr/>
      </xdr:nvCxnSpPr>
      <xdr:spPr>
        <a:xfrm>
          <a:off x="19202400" y="6102803"/>
          <a:ext cx="752475"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128815</xdr:rowOff>
    </xdr:from>
    <xdr:to>
      <xdr:col>107</xdr:col>
      <xdr:colOff>101600</xdr:colOff>
      <xdr:row>39</xdr:row>
      <xdr:rowOff>58965</xdr:rowOff>
    </xdr:to>
    <xdr:sp macro="" textlink="">
      <xdr:nvSpPr>
        <xdr:cNvPr id="548" name="楕円 547">
          <a:extLst>
            <a:ext uri="{FF2B5EF4-FFF2-40B4-BE49-F238E27FC236}">
              <a16:creationId xmlns:a16="http://schemas.microsoft.com/office/drawing/2014/main" id="{8716BDAC-A8FB-45C6-B528-77B638D83660}"/>
            </a:ext>
          </a:extLst>
        </xdr:cNvPr>
        <xdr:cNvSpPr/>
      </xdr:nvSpPr>
      <xdr:spPr>
        <a:xfrm>
          <a:off x="18345150" y="62787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111578</xdr:rowOff>
    </xdr:from>
    <xdr:to>
      <xdr:col>111</xdr:col>
      <xdr:colOff>177800</xdr:colOff>
      <xdr:row>39</xdr:row>
      <xdr:rowOff>8165</xdr:rowOff>
    </xdr:to>
    <xdr:cxnSp macro="">
      <xdr:nvCxnSpPr>
        <xdr:cNvPr id="549" name="直線コネクタ 548">
          <a:extLst>
            <a:ext uri="{FF2B5EF4-FFF2-40B4-BE49-F238E27FC236}">
              <a16:creationId xmlns:a16="http://schemas.microsoft.com/office/drawing/2014/main" id="{FC8B123E-5AA5-4176-BCBB-7DDB891DDE1D}"/>
            </a:ext>
          </a:extLst>
        </xdr:cNvPr>
        <xdr:cNvCxnSpPr/>
      </xdr:nvCxnSpPr>
      <xdr:spPr>
        <a:xfrm flipV="1">
          <a:off x="18392775" y="6102803"/>
          <a:ext cx="809625" cy="2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128815</xdr:rowOff>
    </xdr:from>
    <xdr:to>
      <xdr:col>102</xdr:col>
      <xdr:colOff>165100</xdr:colOff>
      <xdr:row>39</xdr:row>
      <xdr:rowOff>58965</xdr:rowOff>
    </xdr:to>
    <xdr:sp macro="" textlink="">
      <xdr:nvSpPr>
        <xdr:cNvPr id="550" name="楕円 549">
          <a:extLst>
            <a:ext uri="{FF2B5EF4-FFF2-40B4-BE49-F238E27FC236}">
              <a16:creationId xmlns:a16="http://schemas.microsoft.com/office/drawing/2014/main" id="{7E370C0D-DAAC-462E-8C41-3862904CBC9D}"/>
            </a:ext>
          </a:extLst>
        </xdr:cNvPr>
        <xdr:cNvSpPr/>
      </xdr:nvSpPr>
      <xdr:spPr>
        <a:xfrm>
          <a:off x="17554575" y="6278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8165</xdr:rowOff>
    </xdr:from>
    <xdr:to>
      <xdr:col>107</xdr:col>
      <xdr:colOff>50800</xdr:colOff>
      <xdr:row>39</xdr:row>
      <xdr:rowOff>8165</xdr:rowOff>
    </xdr:to>
    <xdr:cxnSp macro="">
      <xdr:nvCxnSpPr>
        <xdr:cNvPr id="551" name="直線コネクタ 550">
          <a:extLst>
            <a:ext uri="{FF2B5EF4-FFF2-40B4-BE49-F238E27FC236}">
              <a16:creationId xmlns:a16="http://schemas.microsoft.com/office/drawing/2014/main" id="{F5779B7B-0941-4ACA-BCB6-22A6703707F1}"/>
            </a:ext>
          </a:extLst>
        </xdr:cNvPr>
        <xdr:cNvCxnSpPr/>
      </xdr:nvCxnSpPr>
      <xdr:spPr>
        <a:xfrm>
          <a:off x="17602200" y="632641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552" name="n_1aveValue【試験研究機関】&#10;一人当たり面積">
          <a:extLst>
            <a:ext uri="{FF2B5EF4-FFF2-40B4-BE49-F238E27FC236}">
              <a16:creationId xmlns:a16="http://schemas.microsoft.com/office/drawing/2014/main" id="{B813E3D2-1EB7-4ED4-B5AB-9841A91C3F4F}"/>
            </a:ext>
          </a:extLst>
        </xdr:cNvPr>
        <xdr:cNvSpPr txBox="1"/>
      </xdr:nvSpPr>
      <xdr:spPr>
        <a:xfrm>
          <a:off x="189834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135363</xdr:rowOff>
    </xdr:from>
    <xdr:ext cx="469744" cy="259045"/>
    <xdr:sp macro="" textlink="">
      <xdr:nvSpPr>
        <xdr:cNvPr id="553" name="n_2aveValue【試験研究機関】&#10;一人当たり面積">
          <a:extLst>
            <a:ext uri="{FF2B5EF4-FFF2-40B4-BE49-F238E27FC236}">
              <a16:creationId xmlns:a16="http://schemas.microsoft.com/office/drawing/2014/main" id="{4446700E-2E5D-40BF-925F-B459686CA65E}"/>
            </a:ext>
          </a:extLst>
        </xdr:cNvPr>
        <xdr:cNvSpPr txBox="1"/>
      </xdr:nvSpPr>
      <xdr:spPr>
        <a:xfrm>
          <a:off x="18183302" y="580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554" name="n_3aveValue【試験研究機関】&#10;一人当たり面積">
          <a:extLst>
            <a:ext uri="{FF2B5EF4-FFF2-40B4-BE49-F238E27FC236}">
              <a16:creationId xmlns:a16="http://schemas.microsoft.com/office/drawing/2014/main" id="{C71B4A0E-CE73-44A9-9CED-7112598E20FC}"/>
            </a:ext>
          </a:extLst>
        </xdr:cNvPr>
        <xdr:cNvSpPr txBox="1"/>
      </xdr:nvSpPr>
      <xdr:spPr>
        <a:xfrm>
          <a:off x="17383202" y="577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45555</xdr:rowOff>
    </xdr:from>
    <xdr:ext cx="469744" cy="259045"/>
    <xdr:sp macro="" textlink="">
      <xdr:nvSpPr>
        <xdr:cNvPr id="555" name="n_4aveValue【試験研究機関】&#10;一人当たり面積">
          <a:extLst>
            <a:ext uri="{FF2B5EF4-FFF2-40B4-BE49-F238E27FC236}">
              <a16:creationId xmlns:a16="http://schemas.microsoft.com/office/drawing/2014/main" id="{D9430F67-FD64-401D-9DCE-FD3FF69315FC}"/>
            </a:ext>
          </a:extLst>
        </xdr:cNvPr>
        <xdr:cNvSpPr txBox="1"/>
      </xdr:nvSpPr>
      <xdr:spPr>
        <a:xfrm>
          <a:off x="16592627" y="620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153505</xdr:rowOff>
    </xdr:from>
    <xdr:ext cx="469744" cy="259045"/>
    <xdr:sp macro="" textlink="">
      <xdr:nvSpPr>
        <xdr:cNvPr id="556" name="n_1mainValue【試験研究機関】&#10;一人当たり面積">
          <a:extLst>
            <a:ext uri="{FF2B5EF4-FFF2-40B4-BE49-F238E27FC236}">
              <a16:creationId xmlns:a16="http://schemas.microsoft.com/office/drawing/2014/main" id="{D38AC43C-F07C-4C35-8F43-346198FA8E9C}"/>
            </a:ext>
          </a:extLst>
        </xdr:cNvPr>
        <xdr:cNvSpPr txBox="1"/>
      </xdr:nvSpPr>
      <xdr:spPr>
        <a:xfrm>
          <a:off x="18983402" y="614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50092</xdr:rowOff>
    </xdr:from>
    <xdr:ext cx="469744" cy="259045"/>
    <xdr:sp macro="" textlink="">
      <xdr:nvSpPr>
        <xdr:cNvPr id="557" name="n_2mainValue【試験研究機関】&#10;一人当たり面積">
          <a:extLst>
            <a:ext uri="{FF2B5EF4-FFF2-40B4-BE49-F238E27FC236}">
              <a16:creationId xmlns:a16="http://schemas.microsoft.com/office/drawing/2014/main" id="{5C6E8DD6-4653-48E9-B30A-5A5A73B9EC6D}"/>
            </a:ext>
          </a:extLst>
        </xdr:cNvPr>
        <xdr:cNvSpPr txBox="1"/>
      </xdr:nvSpPr>
      <xdr:spPr>
        <a:xfrm>
          <a:off x="18183302" y="63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50092</xdr:rowOff>
    </xdr:from>
    <xdr:ext cx="469744" cy="259045"/>
    <xdr:sp macro="" textlink="">
      <xdr:nvSpPr>
        <xdr:cNvPr id="558" name="n_3mainValue【試験研究機関】&#10;一人当たり面積">
          <a:extLst>
            <a:ext uri="{FF2B5EF4-FFF2-40B4-BE49-F238E27FC236}">
              <a16:creationId xmlns:a16="http://schemas.microsoft.com/office/drawing/2014/main" id="{DF315540-2B98-498E-AA87-F25EF8427019}"/>
            </a:ext>
          </a:extLst>
        </xdr:cNvPr>
        <xdr:cNvSpPr txBox="1"/>
      </xdr:nvSpPr>
      <xdr:spPr>
        <a:xfrm>
          <a:off x="17383202" y="63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E63BB2E2-4797-4C2D-BBEC-C3786C34214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0" name="正方形/長方形 559">
          <a:extLst>
            <a:ext uri="{FF2B5EF4-FFF2-40B4-BE49-F238E27FC236}">
              <a16:creationId xmlns:a16="http://schemas.microsoft.com/office/drawing/2014/main" id="{AA627BD0-1F02-4913-8D5E-EE16AF161A35}"/>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1" name="正方形/長方形 560">
          <a:extLst>
            <a:ext uri="{FF2B5EF4-FFF2-40B4-BE49-F238E27FC236}">
              <a16:creationId xmlns:a16="http://schemas.microsoft.com/office/drawing/2014/main" id="{6242E1AA-0BBD-4942-86DB-E8C3D1C8787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2" name="正方形/長方形 561">
          <a:extLst>
            <a:ext uri="{FF2B5EF4-FFF2-40B4-BE49-F238E27FC236}">
              <a16:creationId xmlns:a16="http://schemas.microsoft.com/office/drawing/2014/main" id="{C7481B49-B84B-4A69-B739-45BACD528901}"/>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3" name="正方形/長方形 562">
          <a:extLst>
            <a:ext uri="{FF2B5EF4-FFF2-40B4-BE49-F238E27FC236}">
              <a16:creationId xmlns:a16="http://schemas.microsoft.com/office/drawing/2014/main" id="{D155C919-65B1-4517-8E75-E864701A13C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75FCC835-A711-42D3-A678-93163927EB5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A3A63DCD-E008-4E6C-9204-79D3CE3C1F1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B70E5979-52C8-4502-AFA2-8D1E50C246B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7" name="テキスト ボックス 566">
          <a:extLst>
            <a:ext uri="{FF2B5EF4-FFF2-40B4-BE49-F238E27FC236}">
              <a16:creationId xmlns:a16="http://schemas.microsoft.com/office/drawing/2014/main" id="{B32B27A3-85E5-47A3-97EB-EC04702936A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8" name="直線コネクタ 567">
          <a:extLst>
            <a:ext uri="{FF2B5EF4-FFF2-40B4-BE49-F238E27FC236}">
              <a16:creationId xmlns:a16="http://schemas.microsoft.com/office/drawing/2014/main" id="{992563D2-AF7D-48BD-A922-B6686F9CBF3F}"/>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9" name="テキスト ボックス 568">
          <a:extLst>
            <a:ext uri="{FF2B5EF4-FFF2-40B4-BE49-F238E27FC236}">
              <a16:creationId xmlns:a16="http://schemas.microsoft.com/office/drawing/2014/main" id="{85195CF2-21C8-4AA4-8E2A-0B1A048BA06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0" name="直線コネクタ 569">
          <a:extLst>
            <a:ext uri="{FF2B5EF4-FFF2-40B4-BE49-F238E27FC236}">
              <a16:creationId xmlns:a16="http://schemas.microsoft.com/office/drawing/2014/main" id="{6AED3C67-A9CB-4A73-AE93-30EC96FB6BCE}"/>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1" name="テキスト ボックス 570">
          <a:extLst>
            <a:ext uri="{FF2B5EF4-FFF2-40B4-BE49-F238E27FC236}">
              <a16:creationId xmlns:a16="http://schemas.microsoft.com/office/drawing/2014/main" id="{0661EB22-E7EB-40CE-8717-75051EBD2A5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2" name="直線コネクタ 571">
          <a:extLst>
            <a:ext uri="{FF2B5EF4-FFF2-40B4-BE49-F238E27FC236}">
              <a16:creationId xmlns:a16="http://schemas.microsoft.com/office/drawing/2014/main" id="{247206F4-E9B2-4D58-B851-1B28F735F5F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3" name="テキスト ボックス 572">
          <a:extLst>
            <a:ext uri="{FF2B5EF4-FFF2-40B4-BE49-F238E27FC236}">
              <a16:creationId xmlns:a16="http://schemas.microsoft.com/office/drawing/2014/main" id="{5AC4E7E6-79A9-4996-AAF1-8F6CB3A6267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4" name="直線コネクタ 573">
          <a:extLst>
            <a:ext uri="{FF2B5EF4-FFF2-40B4-BE49-F238E27FC236}">
              <a16:creationId xmlns:a16="http://schemas.microsoft.com/office/drawing/2014/main" id="{F0A11E31-FA37-4F2F-8BA2-7C64D5967C97}"/>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5" name="テキスト ボックス 574">
          <a:extLst>
            <a:ext uri="{FF2B5EF4-FFF2-40B4-BE49-F238E27FC236}">
              <a16:creationId xmlns:a16="http://schemas.microsoft.com/office/drawing/2014/main" id="{013F8521-F483-401E-A7E1-BC31827FEBD1}"/>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7605B9C0-1100-478C-8168-31217BFC45CF}"/>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7" name="テキスト ボックス 576">
          <a:extLst>
            <a:ext uri="{FF2B5EF4-FFF2-40B4-BE49-F238E27FC236}">
              <a16:creationId xmlns:a16="http://schemas.microsoft.com/office/drawing/2014/main" id="{A2AD7907-FB23-47D9-8542-B84B17EDFBA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警察施設】&#10;有形固定資産減価償却率グラフ枠">
          <a:extLst>
            <a:ext uri="{FF2B5EF4-FFF2-40B4-BE49-F238E27FC236}">
              <a16:creationId xmlns:a16="http://schemas.microsoft.com/office/drawing/2014/main" id="{AF52C14A-921F-4509-85D6-05F9292DEBF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579" name="直線コネクタ 578">
          <a:extLst>
            <a:ext uri="{FF2B5EF4-FFF2-40B4-BE49-F238E27FC236}">
              <a16:creationId xmlns:a16="http://schemas.microsoft.com/office/drawing/2014/main" id="{FABC854B-B3AA-4BD4-AF5E-98A88711575F}"/>
            </a:ext>
          </a:extLst>
        </xdr:cNvPr>
        <xdr:cNvCxnSpPr/>
      </xdr:nvCxnSpPr>
      <xdr:spPr>
        <a:xfrm flipV="1">
          <a:off x="14695170" y="9078341"/>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580" name="【警察施設】&#10;有形固定資産減価償却率最小値テキスト">
          <a:extLst>
            <a:ext uri="{FF2B5EF4-FFF2-40B4-BE49-F238E27FC236}">
              <a16:creationId xmlns:a16="http://schemas.microsoft.com/office/drawing/2014/main" id="{F96C6D2F-A406-43D7-B0B3-8F5176FA1C13}"/>
            </a:ext>
          </a:extLst>
        </xdr:cNvPr>
        <xdr:cNvSpPr txBox="1"/>
      </xdr:nvSpPr>
      <xdr:spPr>
        <a:xfrm>
          <a:off x="14744700" y="1037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581" name="直線コネクタ 580">
          <a:extLst>
            <a:ext uri="{FF2B5EF4-FFF2-40B4-BE49-F238E27FC236}">
              <a16:creationId xmlns:a16="http://schemas.microsoft.com/office/drawing/2014/main" id="{6C079B4F-E090-4C21-83BD-D9610A1E85AA}"/>
            </a:ext>
          </a:extLst>
        </xdr:cNvPr>
        <xdr:cNvCxnSpPr/>
      </xdr:nvCxnSpPr>
      <xdr:spPr>
        <a:xfrm>
          <a:off x="14611350" y="10375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582" name="【警察施設】&#10;有形固定資産減価償却率最大値テキスト">
          <a:extLst>
            <a:ext uri="{FF2B5EF4-FFF2-40B4-BE49-F238E27FC236}">
              <a16:creationId xmlns:a16="http://schemas.microsoft.com/office/drawing/2014/main" id="{C238EC0B-297A-48E4-8A5D-CEF5EFF4C2EA}"/>
            </a:ext>
          </a:extLst>
        </xdr:cNvPr>
        <xdr:cNvSpPr txBox="1"/>
      </xdr:nvSpPr>
      <xdr:spPr>
        <a:xfrm>
          <a:off x="14744700" y="8875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583" name="直線コネクタ 582">
          <a:extLst>
            <a:ext uri="{FF2B5EF4-FFF2-40B4-BE49-F238E27FC236}">
              <a16:creationId xmlns:a16="http://schemas.microsoft.com/office/drawing/2014/main" id="{2FBD05AB-04B3-4C4E-987C-B6CA792617D6}"/>
            </a:ext>
          </a:extLst>
        </xdr:cNvPr>
        <xdr:cNvCxnSpPr/>
      </xdr:nvCxnSpPr>
      <xdr:spPr>
        <a:xfrm>
          <a:off x="14611350" y="90783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83075</xdr:rowOff>
    </xdr:from>
    <xdr:ext cx="405111" cy="259045"/>
    <xdr:sp macro="" textlink="">
      <xdr:nvSpPr>
        <xdr:cNvPr id="584" name="【警察施設】&#10;有形固定資産減価償却率平均値テキスト">
          <a:extLst>
            <a:ext uri="{FF2B5EF4-FFF2-40B4-BE49-F238E27FC236}">
              <a16:creationId xmlns:a16="http://schemas.microsoft.com/office/drawing/2014/main" id="{44265B98-6339-4C40-8046-6AF4D59AC7DF}"/>
            </a:ext>
          </a:extLst>
        </xdr:cNvPr>
        <xdr:cNvSpPr txBox="1"/>
      </xdr:nvSpPr>
      <xdr:spPr>
        <a:xfrm>
          <a:off x="14744700" y="9477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585" name="フローチャート: 判断 584">
          <a:extLst>
            <a:ext uri="{FF2B5EF4-FFF2-40B4-BE49-F238E27FC236}">
              <a16:creationId xmlns:a16="http://schemas.microsoft.com/office/drawing/2014/main" id="{1407CB52-8DC4-47D5-A3E4-9ADA4337C2BB}"/>
            </a:ext>
          </a:extLst>
        </xdr:cNvPr>
        <xdr:cNvSpPr/>
      </xdr:nvSpPr>
      <xdr:spPr>
        <a:xfrm>
          <a:off x="14649450" y="94994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586" name="フローチャート: 判断 585">
          <a:extLst>
            <a:ext uri="{FF2B5EF4-FFF2-40B4-BE49-F238E27FC236}">
              <a16:creationId xmlns:a16="http://schemas.microsoft.com/office/drawing/2014/main" id="{8747F868-AC29-4454-8A31-49675F25D3A7}"/>
            </a:ext>
          </a:extLst>
        </xdr:cNvPr>
        <xdr:cNvSpPr/>
      </xdr:nvSpPr>
      <xdr:spPr>
        <a:xfrm>
          <a:off x="13887450" y="94748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587" name="フローチャート: 判断 586">
          <a:extLst>
            <a:ext uri="{FF2B5EF4-FFF2-40B4-BE49-F238E27FC236}">
              <a16:creationId xmlns:a16="http://schemas.microsoft.com/office/drawing/2014/main" id="{1E3B06E7-7252-4927-899F-C116B5DB754C}"/>
            </a:ext>
          </a:extLst>
        </xdr:cNvPr>
        <xdr:cNvSpPr/>
      </xdr:nvSpPr>
      <xdr:spPr>
        <a:xfrm>
          <a:off x="13096875" y="9341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588" name="フローチャート: 判断 587">
          <a:extLst>
            <a:ext uri="{FF2B5EF4-FFF2-40B4-BE49-F238E27FC236}">
              <a16:creationId xmlns:a16="http://schemas.microsoft.com/office/drawing/2014/main" id="{7FCD67E6-AF02-416F-AB1C-9905B4D8FF0A}"/>
            </a:ext>
          </a:extLst>
        </xdr:cNvPr>
        <xdr:cNvSpPr/>
      </xdr:nvSpPr>
      <xdr:spPr>
        <a:xfrm>
          <a:off x="12296775" y="94460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589" name="フローチャート: 判断 588">
          <a:extLst>
            <a:ext uri="{FF2B5EF4-FFF2-40B4-BE49-F238E27FC236}">
              <a16:creationId xmlns:a16="http://schemas.microsoft.com/office/drawing/2014/main" id="{7B7A1C01-803D-4305-A05A-7EC5BFAAA56D}"/>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175D00FE-5E07-432A-A593-20E44B3BF7A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71F1C878-45D5-4C40-BB9A-481EE30D72DC}"/>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C149AD9-0CFB-4CF6-A1AA-EBDD07A685A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1B6BB29-44AA-4423-80BB-733DE7E7C6E3}"/>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884972F-FB22-4004-B45F-11E522867F8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134366</xdr:rowOff>
    </xdr:from>
    <xdr:to>
      <xdr:col>85</xdr:col>
      <xdr:colOff>177800</xdr:colOff>
      <xdr:row>56</xdr:row>
      <xdr:rowOff>64516</xdr:rowOff>
    </xdr:to>
    <xdr:sp macro="" textlink="">
      <xdr:nvSpPr>
        <xdr:cNvPr id="595" name="楕円 594">
          <a:extLst>
            <a:ext uri="{FF2B5EF4-FFF2-40B4-BE49-F238E27FC236}">
              <a16:creationId xmlns:a16="http://schemas.microsoft.com/office/drawing/2014/main" id="{1C4DA7BA-C4FD-438E-B362-FBFD0BD98C75}"/>
            </a:ext>
          </a:extLst>
        </xdr:cNvPr>
        <xdr:cNvSpPr/>
      </xdr:nvSpPr>
      <xdr:spPr>
        <a:xfrm>
          <a:off x="14649450" y="90402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87393</xdr:rowOff>
    </xdr:from>
    <xdr:ext cx="405111" cy="259045"/>
    <xdr:sp macro="" textlink="">
      <xdr:nvSpPr>
        <xdr:cNvPr id="596" name="【警察施設】&#10;有形固定資産減価償却率該当値テキスト">
          <a:extLst>
            <a:ext uri="{FF2B5EF4-FFF2-40B4-BE49-F238E27FC236}">
              <a16:creationId xmlns:a16="http://schemas.microsoft.com/office/drawing/2014/main" id="{AC55613D-D793-438D-BCC7-B78F90B183F5}"/>
            </a:ext>
          </a:extLst>
        </xdr:cNvPr>
        <xdr:cNvSpPr txBox="1"/>
      </xdr:nvSpPr>
      <xdr:spPr>
        <a:xfrm>
          <a:off x="14744700" y="899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152654</xdr:rowOff>
    </xdr:from>
    <xdr:to>
      <xdr:col>81</xdr:col>
      <xdr:colOff>101600</xdr:colOff>
      <xdr:row>56</xdr:row>
      <xdr:rowOff>82804</xdr:rowOff>
    </xdr:to>
    <xdr:sp macro="" textlink="">
      <xdr:nvSpPr>
        <xdr:cNvPr id="597" name="楕円 596">
          <a:extLst>
            <a:ext uri="{FF2B5EF4-FFF2-40B4-BE49-F238E27FC236}">
              <a16:creationId xmlns:a16="http://schemas.microsoft.com/office/drawing/2014/main" id="{6E95C9C8-8404-4F60-9D71-42D09926BC97}"/>
            </a:ext>
          </a:extLst>
        </xdr:cNvPr>
        <xdr:cNvSpPr/>
      </xdr:nvSpPr>
      <xdr:spPr>
        <a:xfrm>
          <a:off x="13887450" y="90585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xdr:rowOff>
    </xdr:from>
    <xdr:to>
      <xdr:col>85</xdr:col>
      <xdr:colOff>127000</xdr:colOff>
      <xdr:row>56</xdr:row>
      <xdr:rowOff>32004</xdr:rowOff>
    </xdr:to>
    <xdr:cxnSp macro="">
      <xdr:nvCxnSpPr>
        <xdr:cNvPr id="598" name="直線コネクタ 597">
          <a:extLst>
            <a:ext uri="{FF2B5EF4-FFF2-40B4-BE49-F238E27FC236}">
              <a16:creationId xmlns:a16="http://schemas.microsoft.com/office/drawing/2014/main" id="{8E0858A3-3F18-409A-B0AF-F8B0651267B6}"/>
            </a:ext>
          </a:extLst>
        </xdr:cNvPr>
        <xdr:cNvCxnSpPr/>
      </xdr:nvCxnSpPr>
      <xdr:spPr>
        <a:xfrm flipV="1">
          <a:off x="13935075" y="9078341"/>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113792</xdr:rowOff>
    </xdr:from>
    <xdr:to>
      <xdr:col>76</xdr:col>
      <xdr:colOff>165100</xdr:colOff>
      <xdr:row>57</xdr:row>
      <xdr:rowOff>43942</xdr:rowOff>
    </xdr:to>
    <xdr:sp macro="" textlink="">
      <xdr:nvSpPr>
        <xdr:cNvPr id="599" name="楕円 598">
          <a:extLst>
            <a:ext uri="{FF2B5EF4-FFF2-40B4-BE49-F238E27FC236}">
              <a16:creationId xmlns:a16="http://schemas.microsoft.com/office/drawing/2014/main" id="{220F95D0-A6B8-4470-998E-76B0C698E248}"/>
            </a:ext>
          </a:extLst>
        </xdr:cNvPr>
        <xdr:cNvSpPr/>
      </xdr:nvSpPr>
      <xdr:spPr>
        <a:xfrm>
          <a:off x="13096875" y="91815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32004</xdr:rowOff>
    </xdr:from>
    <xdr:to>
      <xdr:col>81</xdr:col>
      <xdr:colOff>50800</xdr:colOff>
      <xdr:row>56</xdr:row>
      <xdr:rowOff>164592</xdr:rowOff>
    </xdr:to>
    <xdr:cxnSp macro="">
      <xdr:nvCxnSpPr>
        <xdr:cNvPr id="600" name="直線コネクタ 599">
          <a:extLst>
            <a:ext uri="{FF2B5EF4-FFF2-40B4-BE49-F238E27FC236}">
              <a16:creationId xmlns:a16="http://schemas.microsoft.com/office/drawing/2014/main" id="{DEBE20B5-2051-4073-9ECC-E7153DACE02B}"/>
            </a:ext>
          </a:extLst>
        </xdr:cNvPr>
        <xdr:cNvCxnSpPr/>
      </xdr:nvCxnSpPr>
      <xdr:spPr>
        <a:xfrm flipV="1">
          <a:off x="13144500" y="9096629"/>
          <a:ext cx="790575"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72644</xdr:rowOff>
    </xdr:from>
    <xdr:to>
      <xdr:col>72</xdr:col>
      <xdr:colOff>38100</xdr:colOff>
      <xdr:row>57</xdr:row>
      <xdr:rowOff>2794</xdr:rowOff>
    </xdr:to>
    <xdr:sp macro="" textlink="">
      <xdr:nvSpPr>
        <xdr:cNvPr id="601" name="楕円 600">
          <a:extLst>
            <a:ext uri="{FF2B5EF4-FFF2-40B4-BE49-F238E27FC236}">
              <a16:creationId xmlns:a16="http://schemas.microsoft.com/office/drawing/2014/main" id="{C703B4CF-560D-4723-B974-0CC570B5A1BC}"/>
            </a:ext>
          </a:extLst>
        </xdr:cNvPr>
        <xdr:cNvSpPr/>
      </xdr:nvSpPr>
      <xdr:spPr>
        <a:xfrm>
          <a:off x="12296775" y="91372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123444</xdr:rowOff>
    </xdr:from>
    <xdr:to>
      <xdr:col>76</xdr:col>
      <xdr:colOff>114300</xdr:colOff>
      <xdr:row>56</xdr:row>
      <xdr:rowOff>164592</xdr:rowOff>
    </xdr:to>
    <xdr:cxnSp macro="">
      <xdr:nvCxnSpPr>
        <xdr:cNvPr id="602" name="直線コネクタ 601">
          <a:extLst>
            <a:ext uri="{FF2B5EF4-FFF2-40B4-BE49-F238E27FC236}">
              <a16:creationId xmlns:a16="http://schemas.microsoft.com/office/drawing/2014/main" id="{45D75D6E-7315-4322-A275-ADBDBAF80443}"/>
            </a:ext>
          </a:extLst>
        </xdr:cNvPr>
        <xdr:cNvCxnSpPr/>
      </xdr:nvCxnSpPr>
      <xdr:spPr>
        <a:xfrm>
          <a:off x="12344400" y="9194419"/>
          <a:ext cx="8001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603" name="n_1aveValue【警察施設】&#10;有形固定資産減価償却率">
          <a:extLst>
            <a:ext uri="{FF2B5EF4-FFF2-40B4-BE49-F238E27FC236}">
              <a16:creationId xmlns:a16="http://schemas.microsoft.com/office/drawing/2014/main" id="{19BCCE4F-D421-43A7-AEDA-AF1B50DA0DEC}"/>
            </a:ext>
          </a:extLst>
        </xdr:cNvPr>
        <xdr:cNvSpPr txBox="1"/>
      </xdr:nvSpPr>
      <xdr:spPr>
        <a:xfrm>
          <a:off x="13745219" y="956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32783</xdr:rowOff>
    </xdr:from>
    <xdr:ext cx="405111" cy="259045"/>
    <xdr:sp macro="" textlink="">
      <xdr:nvSpPr>
        <xdr:cNvPr id="604" name="n_2aveValue【警察施設】&#10;有形固定資産減価償却率">
          <a:extLst>
            <a:ext uri="{FF2B5EF4-FFF2-40B4-BE49-F238E27FC236}">
              <a16:creationId xmlns:a16="http://schemas.microsoft.com/office/drawing/2014/main" id="{9C96B3B6-C76E-4E9D-ABBF-558224B4193B}"/>
            </a:ext>
          </a:extLst>
        </xdr:cNvPr>
        <xdr:cNvSpPr txBox="1"/>
      </xdr:nvSpPr>
      <xdr:spPr>
        <a:xfrm>
          <a:off x="12964169" y="94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147083</xdr:rowOff>
    </xdr:from>
    <xdr:ext cx="405111" cy="259045"/>
    <xdr:sp macro="" textlink="">
      <xdr:nvSpPr>
        <xdr:cNvPr id="605" name="n_3aveValue【警察施設】&#10;有形固定資産減価償却率">
          <a:extLst>
            <a:ext uri="{FF2B5EF4-FFF2-40B4-BE49-F238E27FC236}">
              <a16:creationId xmlns:a16="http://schemas.microsoft.com/office/drawing/2014/main" id="{DC5ED6FD-98C1-4096-B55C-8CB938955C58}"/>
            </a:ext>
          </a:extLst>
        </xdr:cNvPr>
        <xdr:cNvSpPr txBox="1"/>
      </xdr:nvSpPr>
      <xdr:spPr>
        <a:xfrm>
          <a:off x="12164069" y="95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606" name="n_4aveValue【警察施設】&#10;有形固定資産減価償却率">
          <a:extLst>
            <a:ext uri="{FF2B5EF4-FFF2-40B4-BE49-F238E27FC236}">
              <a16:creationId xmlns:a16="http://schemas.microsoft.com/office/drawing/2014/main" id="{6323D891-6D4F-457B-8F69-9E423D662C61}"/>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99331</xdr:rowOff>
    </xdr:from>
    <xdr:ext cx="405111" cy="259045"/>
    <xdr:sp macro="" textlink="">
      <xdr:nvSpPr>
        <xdr:cNvPr id="607" name="n_1mainValue【警察施設】&#10;有形固定資産減価償却率">
          <a:extLst>
            <a:ext uri="{FF2B5EF4-FFF2-40B4-BE49-F238E27FC236}">
              <a16:creationId xmlns:a16="http://schemas.microsoft.com/office/drawing/2014/main" id="{27AB0070-92D3-4D04-AFED-04C6D141A7E8}"/>
            </a:ext>
          </a:extLst>
        </xdr:cNvPr>
        <xdr:cNvSpPr txBox="1"/>
      </xdr:nvSpPr>
      <xdr:spPr>
        <a:xfrm>
          <a:off x="13745219" y="8846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60469</xdr:rowOff>
    </xdr:from>
    <xdr:ext cx="405111" cy="259045"/>
    <xdr:sp macro="" textlink="">
      <xdr:nvSpPr>
        <xdr:cNvPr id="608" name="n_2mainValue【警察施設】&#10;有形固定資産減価償却率">
          <a:extLst>
            <a:ext uri="{FF2B5EF4-FFF2-40B4-BE49-F238E27FC236}">
              <a16:creationId xmlns:a16="http://schemas.microsoft.com/office/drawing/2014/main" id="{B28FEFC8-023A-427C-8F92-82C2E9E30F69}"/>
            </a:ext>
          </a:extLst>
        </xdr:cNvPr>
        <xdr:cNvSpPr txBox="1"/>
      </xdr:nvSpPr>
      <xdr:spPr>
        <a:xfrm>
          <a:off x="12964169" y="8969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19321</xdr:rowOff>
    </xdr:from>
    <xdr:ext cx="405111" cy="259045"/>
    <xdr:sp macro="" textlink="">
      <xdr:nvSpPr>
        <xdr:cNvPr id="609" name="n_3mainValue【警察施設】&#10;有形固定資産減価償却率">
          <a:extLst>
            <a:ext uri="{FF2B5EF4-FFF2-40B4-BE49-F238E27FC236}">
              <a16:creationId xmlns:a16="http://schemas.microsoft.com/office/drawing/2014/main" id="{47C048F5-A6EA-4372-AC50-6C3251522166}"/>
            </a:ext>
          </a:extLst>
        </xdr:cNvPr>
        <xdr:cNvSpPr txBox="1"/>
      </xdr:nvSpPr>
      <xdr:spPr>
        <a:xfrm>
          <a:off x="12164069" y="892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4993E07E-458F-4D4E-BC2A-A8826497D8E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1" name="正方形/長方形 610">
          <a:extLst>
            <a:ext uri="{FF2B5EF4-FFF2-40B4-BE49-F238E27FC236}">
              <a16:creationId xmlns:a16="http://schemas.microsoft.com/office/drawing/2014/main" id="{06C63168-CF09-42D6-B36F-5E235BF50A8C}"/>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2" name="正方形/長方形 611">
          <a:extLst>
            <a:ext uri="{FF2B5EF4-FFF2-40B4-BE49-F238E27FC236}">
              <a16:creationId xmlns:a16="http://schemas.microsoft.com/office/drawing/2014/main" id="{C4B78D8A-2DDE-41B4-9377-5323F56A018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3" name="正方形/長方形 612">
          <a:extLst>
            <a:ext uri="{FF2B5EF4-FFF2-40B4-BE49-F238E27FC236}">
              <a16:creationId xmlns:a16="http://schemas.microsoft.com/office/drawing/2014/main" id="{BF8E2557-AA8E-481C-A069-135714486BEE}"/>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4" name="正方形/長方形 613">
          <a:extLst>
            <a:ext uri="{FF2B5EF4-FFF2-40B4-BE49-F238E27FC236}">
              <a16:creationId xmlns:a16="http://schemas.microsoft.com/office/drawing/2014/main" id="{BE13F68E-53B1-4C81-AE93-27C043DB021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BF0E135B-5BD6-4A61-9463-35ED5A0CFCF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32BC6889-9A36-488A-9619-D526B28479C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AA6FF447-28E0-4DF9-BFBA-FD35C822076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D1FCD42D-8ACA-4B7B-BB13-27527448117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74757E3C-C6DF-4C88-BA10-70B016739D7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9143256B-EEDD-4AEC-AB43-2C9CB205661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2951EB02-F080-42C8-9D71-30547D4251E0}"/>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8FDBD852-4CA0-4D43-A964-C6A91F5A7629}"/>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26411BF5-4071-48C7-8792-BAEE9510EC3C}"/>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64DAB591-9CD3-413F-BAF5-51EAA54078F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932A8CCF-AF0D-4D3C-BF77-6F2BDDFD116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A6AFD49C-702B-4964-B151-76A9BADBCCA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85D2226D-392E-4A7C-8C00-90BF3798DF3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19CCF83D-C9D4-464B-966B-61A9DB98F0F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DCF5FD72-842E-4221-AFDC-E4BF57ABE6C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ED920851-2FA7-4B6C-BA3B-B4D6F583A3B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D2F4C4B8-1677-4A29-A7CB-BC03AE1CC4A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632" name="直線コネクタ 631">
          <a:extLst>
            <a:ext uri="{FF2B5EF4-FFF2-40B4-BE49-F238E27FC236}">
              <a16:creationId xmlns:a16="http://schemas.microsoft.com/office/drawing/2014/main" id="{5796DB5A-B769-49C1-A26F-990C4CF244BA}"/>
            </a:ext>
          </a:extLst>
        </xdr:cNvPr>
        <xdr:cNvCxnSpPr/>
      </xdr:nvCxnSpPr>
      <xdr:spPr>
        <a:xfrm flipV="1">
          <a:off x="19952970" y="8943975"/>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633" name="【警察施設】&#10;一人当たり面積最小値テキスト">
          <a:extLst>
            <a:ext uri="{FF2B5EF4-FFF2-40B4-BE49-F238E27FC236}">
              <a16:creationId xmlns:a16="http://schemas.microsoft.com/office/drawing/2014/main" id="{A3ECB731-F94D-4BD9-A48B-ED251E5B39C1}"/>
            </a:ext>
          </a:extLst>
        </xdr:cNvPr>
        <xdr:cNvSpPr txBox="1"/>
      </xdr:nvSpPr>
      <xdr:spPr>
        <a:xfrm>
          <a:off x="200025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634" name="直線コネクタ 633">
          <a:extLst>
            <a:ext uri="{FF2B5EF4-FFF2-40B4-BE49-F238E27FC236}">
              <a16:creationId xmlns:a16="http://schemas.microsoft.com/office/drawing/2014/main" id="{0CA22413-6E49-44A2-A37E-10CDAF8044B1}"/>
            </a:ext>
          </a:extLst>
        </xdr:cNvPr>
        <xdr:cNvCxnSpPr/>
      </xdr:nvCxnSpPr>
      <xdr:spPr>
        <a:xfrm>
          <a:off x="19878675" y="10220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35" name="【警察施設】&#10;一人当たり面積最大値テキスト">
          <a:extLst>
            <a:ext uri="{FF2B5EF4-FFF2-40B4-BE49-F238E27FC236}">
              <a16:creationId xmlns:a16="http://schemas.microsoft.com/office/drawing/2014/main" id="{7770EE14-859D-4207-975C-B959F7F39BE4}"/>
            </a:ext>
          </a:extLst>
        </xdr:cNvPr>
        <xdr:cNvSpPr txBox="1"/>
      </xdr:nvSpPr>
      <xdr:spPr>
        <a:xfrm>
          <a:off x="20002500"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36" name="直線コネクタ 635">
          <a:extLst>
            <a:ext uri="{FF2B5EF4-FFF2-40B4-BE49-F238E27FC236}">
              <a16:creationId xmlns:a16="http://schemas.microsoft.com/office/drawing/2014/main" id="{384EE7B8-F3E7-4930-9631-CB00D2C7D529}"/>
            </a:ext>
          </a:extLst>
        </xdr:cNvPr>
        <xdr:cNvCxnSpPr/>
      </xdr:nvCxnSpPr>
      <xdr:spPr>
        <a:xfrm>
          <a:off x="19878675" y="8943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67327</xdr:rowOff>
    </xdr:from>
    <xdr:ext cx="469744" cy="259045"/>
    <xdr:sp macro="" textlink="">
      <xdr:nvSpPr>
        <xdr:cNvPr id="637" name="【警察施設】&#10;一人当たり面積平均値テキスト">
          <a:extLst>
            <a:ext uri="{FF2B5EF4-FFF2-40B4-BE49-F238E27FC236}">
              <a16:creationId xmlns:a16="http://schemas.microsoft.com/office/drawing/2014/main" id="{4AE3FC12-571E-4647-A02B-E5197A33EE66}"/>
            </a:ext>
          </a:extLst>
        </xdr:cNvPr>
        <xdr:cNvSpPr txBox="1"/>
      </xdr:nvSpPr>
      <xdr:spPr>
        <a:xfrm>
          <a:off x="20002500" y="961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638" name="フローチャート: 判断 637">
          <a:extLst>
            <a:ext uri="{FF2B5EF4-FFF2-40B4-BE49-F238E27FC236}">
              <a16:creationId xmlns:a16="http://schemas.microsoft.com/office/drawing/2014/main" id="{8C48B81B-B2F2-42F7-8612-D617C5F53FA1}"/>
            </a:ext>
          </a:extLst>
        </xdr:cNvPr>
        <xdr:cNvSpPr/>
      </xdr:nvSpPr>
      <xdr:spPr>
        <a:xfrm>
          <a:off x="19897725" y="976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639" name="フローチャート: 判断 638">
          <a:extLst>
            <a:ext uri="{FF2B5EF4-FFF2-40B4-BE49-F238E27FC236}">
              <a16:creationId xmlns:a16="http://schemas.microsoft.com/office/drawing/2014/main" id="{5B55683F-D99D-4A94-8E30-186FD40884DF}"/>
            </a:ext>
          </a:extLst>
        </xdr:cNvPr>
        <xdr:cNvSpPr/>
      </xdr:nvSpPr>
      <xdr:spPr>
        <a:xfrm>
          <a:off x="19154775" y="972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640" name="フローチャート: 判断 639">
          <a:extLst>
            <a:ext uri="{FF2B5EF4-FFF2-40B4-BE49-F238E27FC236}">
              <a16:creationId xmlns:a16="http://schemas.microsoft.com/office/drawing/2014/main" id="{CC4B9E62-5C10-4621-885C-F18E33975423}"/>
            </a:ext>
          </a:extLst>
        </xdr:cNvPr>
        <xdr:cNvSpPr/>
      </xdr:nvSpPr>
      <xdr:spPr>
        <a:xfrm>
          <a:off x="18345150" y="95535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41" name="フローチャート: 判断 640">
          <a:extLst>
            <a:ext uri="{FF2B5EF4-FFF2-40B4-BE49-F238E27FC236}">
              <a16:creationId xmlns:a16="http://schemas.microsoft.com/office/drawing/2014/main" id="{74A31271-52EE-45BA-8AEE-EFCE14027A30}"/>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42" name="フローチャート: 判断 641">
          <a:extLst>
            <a:ext uri="{FF2B5EF4-FFF2-40B4-BE49-F238E27FC236}">
              <a16:creationId xmlns:a16="http://schemas.microsoft.com/office/drawing/2014/main" id="{2DD0DBBA-1DD3-4EF7-8447-1487588D846B}"/>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61A0FF8-2991-4762-9CAA-1EBE4B15D265}"/>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727FFDD-51B4-45AC-9CC9-E40F6A0F9FC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89EF4D3-6AFF-48B7-B08D-B7DD5B6C735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731971B-C8AA-4130-AF2F-0F62A4A0383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4113308-408D-4101-9DBD-45071A13DFD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48" name="楕円 647">
          <a:extLst>
            <a:ext uri="{FF2B5EF4-FFF2-40B4-BE49-F238E27FC236}">
              <a16:creationId xmlns:a16="http://schemas.microsoft.com/office/drawing/2014/main" id="{9D07BCDD-E651-46B9-892D-121DB3B6192C}"/>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137177</xdr:rowOff>
    </xdr:from>
    <xdr:ext cx="469744" cy="259045"/>
    <xdr:sp macro="" textlink="">
      <xdr:nvSpPr>
        <xdr:cNvPr id="649" name="【警察施設】&#10;一人当たり面積該当値テキスト">
          <a:extLst>
            <a:ext uri="{FF2B5EF4-FFF2-40B4-BE49-F238E27FC236}">
              <a16:creationId xmlns:a16="http://schemas.microsoft.com/office/drawing/2014/main" id="{8217B225-23C1-4AB1-895C-38836BB7C5BA}"/>
            </a:ext>
          </a:extLst>
        </xdr:cNvPr>
        <xdr:cNvSpPr txBox="1"/>
      </xdr:nvSpPr>
      <xdr:spPr>
        <a:xfrm>
          <a:off x="20002500"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50" name="楕円 649">
          <a:extLst>
            <a:ext uri="{FF2B5EF4-FFF2-40B4-BE49-F238E27FC236}">
              <a16:creationId xmlns:a16="http://schemas.microsoft.com/office/drawing/2014/main" id="{D4B3E491-A38F-4915-BEAE-215389A87996}"/>
            </a:ext>
          </a:extLst>
        </xdr:cNvPr>
        <xdr:cNvSpPr/>
      </xdr:nvSpPr>
      <xdr:spPr>
        <a:xfrm>
          <a:off x="191547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51" name="直線コネクタ 650">
          <a:extLst>
            <a:ext uri="{FF2B5EF4-FFF2-40B4-BE49-F238E27FC236}">
              <a16:creationId xmlns:a16="http://schemas.microsoft.com/office/drawing/2014/main" id="{3AD8B427-2AC2-4194-9FCC-AA859F0C085D}"/>
            </a:ext>
          </a:extLst>
        </xdr:cNvPr>
        <xdr:cNvCxnSpPr/>
      </xdr:nvCxnSpPr>
      <xdr:spPr>
        <a:xfrm>
          <a:off x="19202400" y="100774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652" name="楕円 651">
          <a:extLst>
            <a:ext uri="{FF2B5EF4-FFF2-40B4-BE49-F238E27FC236}">
              <a16:creationId xmlns:a16="http://schemas.microsoft.com/office/drawing/2014/main" id="{A9A25CEA-E615-4398-85EE-4E3A5679BC8D}"/>
            </a:ext>
          </a:extLst>
        </xdr:cNvPr>
        <xdr:cNvSpPr/>
      </xdr:nvSpPr>
      <xdr:spPr>
        <a:xfrm>
          <a:off x="183451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62</xdr:row>
      <xdr:rowOff>38100</xdr:rowOff>
    </xdr:to>
    <xdr:cxnSp macro="">
      <xdr:nvCxnSpPr>
        <xdr:cNvPr id="653" name="直線コネクタ 652">
          <a:extLst>
            <a:ext uri="{FF2B5EF4-FFF2-40B4-BE49-F238E27FC236}">
              <a16:creationId xmlns:a16="http://schemas.microsoft.com/office/drawing/2014/main" id="{372846C3-B4F0-455C-BE2D-737604100880}"/>
            </a:ext>
          </a:extLst>
        </xdr:cNvPr>
        <xdr:cNvCxnSpPr/>
      </xdr:nvCxnSpPr>
      <xdr:spPr>
        <a:xfrm>
          <a:off x="18392775" y="9734550"/>
          <a:ext cx="80962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54" name="楕円 653">
          <a:extLst>
            <a:ext uri="{FF2B5EF4-FFF2-40B4-BE49-F238E27FC236}">
              <a16:creationId xmlns:a16="http://schemas.microsoft.com/office/drawing/2014/main" id="{83F6C0D4-CC36-4D61-980B-10F2581722AE}"/>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62</xdr:row>
      <xdr:rowOff>38100</xdr:rowOff>
    </xdr:to>
    <xdr:cxnSp macro="">
      <xdr:nvCxnSpPr>
        <xdr:cNvPr id="655" name="直線コネクタ 654">
          <a:extLst>
            <a:ext uri="{FF2B5EF4-FFF2-40B4-BE49-F238E27FC236}">
              <a16:creationId xmlns:a16="http://schemas.microsoft.com/office/drawing/2014/main" id="{0BED61E5-23AE-4BC2-B80B-8EF31130CFB7}"/>
            </a:ext>
          </a:extLst>
        </xdr:cNvPr>
        <xdr:cNvCxnSpPr/>
      </xdr:nvCxnSpPr>
      <xdr:spPr>
        <a:xfrm flipV="1">
          <a:off x="17602200" y="9734550"/>
          <a:ext cx="790575"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656" name="n_1aveValue【警察施設】&#10;一人当たり面積">
          <a:extLst>
            <a:ext uri="{FF2B5EF4-FFF2-40B4-BE49-F238E27FC236}">
              <a16:creationId xmlns:a16="http://schemas.microsoft.com/office/drawing/2014/main" id="{CE4B12D5-32D0-4CF1-BAF6-619BE16BA955}"/>
            </a:ext>
          </a:extLst>
        </xdr:cNvPr>
        <xdr:cNvSpPr txBox="1"/>
      </xdr:nvSpPr>
      <xdr:spPr>
        <a:xfrm>
          <a:off x="18983402"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657" name="n_2aveValue【警察施設】&#10;一人当たり面積">
          <a:extLst>
            <a:ext uri="{FF2B5EF4-FFF2-40B4-BE49-F238E27FC236}">
              <a16:creationId xmlns:a16="http://schemas.microsoft.com/office/drawing/2014/main" id="{8B351D48-404E-45F2-91B9-F9B73717B6AD}"/>
            </a:ext>
          </a:extLst>
        </xdr:cNvPr>
        <xdr:cNvSpPr txBox="1"/>
      </xdr:nvSpPr>
      <xdr:spPr>
        <a:xfrm>
          <a:off x="18183302"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58" name="n_3aveValue【警察施設】&#10;一人当たり面積">
          <a:extLst>
            <a:ext uri="{FF2B5EF4-FFF2-40B4-BE49-F238E27FC236}">
              <a16:creationId xmlns:a16="http://schemas.microsoft.com/office/drawing/2014/main" id="{181A3144-825C-4773-A226-8E7FA21FAA95}"/>
            </a:ext>
          </a:extLst>
        </xdr:cNvPr>
        <xdr:cNvSpPr txBox="1"/>
      </xdr:nvSpPr>
      <xdr:spPr>
        <a:xfrm>
          <a:off x="173832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659" name="n_4aveValue【警察施設】&#10;一人当たり面積">
          <a:extLst>
            <a:ext uri="{FF2B5EF4-FFF2-40B4-BE49-F238E27FC236}">
              <a16:creationId xmlns:a16="http://schemas.microsoft.com/office/drawing/2014/main" id="{39363412-4DDA-4962-A888-CBD8D85C934F}"/>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60" name="n_1mainValue【警察施設】&#10;一人当たり面積">
          <a:extLst>
            <a:ext uri="{FF2B5EF4-FFF2-40B4-BE49-F238E27FC236}">
              <a16:creationId xmlns:a16="http://schemas.microsoft.com/office/drawing/2014/main" id="{50769181-C60C-48DA-962F-FB083C49D90A}"/>
            </a:ext>
          </a:extLst>
        </xdr:cNvPr>
        <xdr:cNvSpPr txBox="1"/>
      </xdr:nvSpPr>
      <xdr:spPr>
        <a:xfrm>
          <a:off x="189834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60977</xdr:rowOff>
    </xdr:from>
    <xdr:ext cx="469744" cy="259045"/>
    <xdr:sp macro="" textlink="">
      <xdr:nvSpPr>
        <xdr:cNvPr id="661" name="n_2mainValue【警察施設】&#10;一人当たり面積">
          <a:extLst>
            <a:ext uri="{FF2B5EF4-FFF2-40B4-BE49-F238E27FC236}">
              <a16:creationId xmlns:a16="http://schemas.microsoft.com/office/drawing/2014/main" id="{712AE44F-FCE3-4353-B782-54FF6DE28D8E}"/>
            </a:ext>
          </a:extLst>
        </xdr:cNvPr>
        <xdr:cNvSpPr txBox="1"/>
      </xdr:nvSpPr>
      <xdr:spPr>
        <a:xfrm>
          <a:off x="181833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62" name="n_3mainValue【警察施設】&#10;一人当たり面積">
          <a:extLst>
            <a:ext uri="{FF2B5EF4-FFF2-40B4-BE49-F238E27FC236}">
              <a16:creationId xmlns:a16="http://schemas.microsoft.com/office/drawing/2014/main" id="{4F24192B-CD37-4739-839A-2718EA0DAA18}"/>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7E1D68F1-9FFD-47AE-AED0-ABC38D0F745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B6B6B7F4-945A-4798-8EDC-3F6E76E5BC10}"/>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6D923CA1-BE96-42E4-A10D-B4690C6CCBD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852301C8-E0C2-4060-AC47-B9BCEA22E20B}"/>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2AEBFAE1-7589-400F-8E0E-BF97E7F5333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3531925F-33AA-4500-9B96-115F820105F5}"/>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8649C65C-0C37-4E3B-83AC-D7D4554B973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97DBFBB7-4E7F-4CDF-B5B6-183B3A0CA78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A469732B-1BC1-429D-99EF-519B2946DF48}"/>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2" name="直線コネクタ 671">
          <a:extLst>
            <a:ext uri="{FF2B5EF4-FFF2-40B4-BE49-F238E27FC236}">
              <a16:creationId xmlns:a16="http://schemas.microsoft.com/office/drawing/2014/main" id="{668F9789-F52F-496F-AC72-4021E7DEF8C6}"/>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3" name="テキスト ボックス 672">
          <a:extLst>
            <a:ext uri="{FF2B5EF4-FFF2-40B4-BE49-F238E27FC236}">
              <a16:creationId xmlns:a16="http://schemas.microsoft.com/office/drawing/2014/main" id="{BA2DB323-3BAB-41E9-B7FC-910D5F8B09A4}"/>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4" name="直線コネクタ 673">
          <a:extLst>
            <a:ext uri="{FF2B5EF4-FFF2-40B4-BE49-F238E27FC236}">
              <a16:creationId xmlns:a16="http://schemas.microsoft.com/office/drawing/2014/main" id="{9EE065BB-1863-49E3-903E-2EB5B00C222A}"/>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5" name="テキスト ボックス 674">
          <a:extLst>
            <a:ext uri="{FF2B5EF4-FFF2-40B4-BE49-F238E27FC236}">
              <a16:creationId xmlns:a16="http://schemas.microsoft.com/office/drawing/2014/main" id="{9427F403-B192-465B-9B4F-B76B0C0ACADD}"/>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6" name="直線コネクタ 675">
          <a:extLst>
            <a:ext uri="{FF2B5EF4-FFF2-40B4-BE49-F238E27FC236}">
              <a16:creationId xmlns:a16="http://schemas.microsoft.com/office/drawing/2014/main" id="{BADE51D7-FDC0-4EE0-A8BB-76030105E2C0}"/>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7" name="テキスト ボックス 676">
          <a:extLst>
            <a:ext uri="{FF2B5EF4-FFF2-40B4-BE49-F238E27FC236}">
              <a16:creationId xmlns:a16="http://schemas.microsoft.com/office/drawing/2014/main" id="{C910B82D-5D57-4131-8DC5-C8AA01DBABEE}"/>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8" name="直線コネクタ 677">
          <a:extLst>
            <a:ext uri="{FF2B5EF4-FFF2-40B4-BE49-F238E27FC236}">
              <a16:creationId xmlns:a16="http://schemas.microsoft.com/office/drawing/2014/main" id="{FB4F754F-0086-45C5-B31D-8974DC62A09D}"/>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9" name="テキスト ボックス 678">
          <a:extLst>
            <a:ext uri="{FF2B5EF4-FFF2-40B4-BE49-F238E27FC236}">
              <a16:creationId xmlns:a16="http://schemas.microsoft.com/office/drawing/2014/main" id="{CF56B77D-462A-4B1C-ACFD-E3E8BFE7992F}"/>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0" name="直線コネクタ 679">
          <a:extLst>
            <a:ext uri="{FF2B5EF4-FFF2-40B4-BE49-F238E27FC236}">
              <a16:creationId xmlns:a16="http://schemas.microsoft.com/office/drawing/2014/main" id="{165BF52C-F2BB-4231-AD26-CBA4189C4AB1}"/>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1" name="テキスト ボックス 680">
          <a:extLst>
            <a:ext uri="{FF2B5EF4-FFF2-40B4-BE49-F238E27FC236}">
              <a16:creationId xmlns:a16="http://schemas.microsoft.com/office/drawing/2014/main" id="{7634E05F-D415-406E-B37A-58F765550E0F}"/>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2" name="直線コネクタ 681">
          <a:extLst>
            <a:ext uri="{FF2B5EF4-FFF2-40B4-BE49-F238E27FC236}">
              <a16:creationId xmlns:a16="http://schemas.microsoft.com/office/drawing/2014/main" id="{29F320F0-ADFB-468B-9A37-C966B1BBCDDD}"/>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3" name="テキスト ボックス 682">
          <a:extLst>
            <a:ext uri="{FF2B5EF4-FFF2-40B4-BE49-F238E27FC236}">
              <a16:creationId xmlns:a16="http://schemas.microsoft.com/office/drawing/2014/main" id="{262D7AA8-D246-478F-BFDE-1AD6DF6BA7C4}"/>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a:extLst>
            <a:ext uri="{FF2B5EF4-FFF2-40B4-BE49-F238E27FC236}">
              <a16:creationId xmlns:a16="http://schemas.microsoft.com/office/drawing/2014/main" id="{BB99860F-4023-4B4D-93D9-4604350824B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a:extLst>
            <a:ext uri="{FF2B5EF4-FFF2-40B4-BE49-F238E27FC236}">
              <a16:creationId xmlns:a16="http://schemas.microsoft.com/office/drawing/2014/main" id="{E5DFCE30-1E3F-4A58-80FA-A75C0EADA51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庁舎】&#10;有形固定資産減価償却率グラフ枠">
          <a:extLst>
            <a:ext uri="{FF2B5EF4-FFF2-40B4-BE49-F238E27FC236}">
              <a16:creationId xmlns:a16="http://schemas.microsoft.com/office/drawing/2014/main" id="{09D40FEF-37DF-4F21-9BA9-D2E0AA321315}"/>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131173</xdr:rowOff>
    </xdr:from>
    <xdr:to>
      <xdr:col>85</xdr:col>
      <xdr:colOff>126364</xdr:colOff>
      <xdr:row>86</xdr:row>
      <xdr:rowOff>8708</xdr:rowOff>
    </xdr:to>
    <xdr:cxnSp macro="">
      <xdr:nvCxnSpPr>
        <xdr:cNvPr id="687" name="直線コネクタ 686">
          <a:extLst>
            <a:ext uri="{FF2B5EF4-FFF2-40B4-BE49-F238E27FC236}">
              <a16:creationId xmlns:a16="http://schemas.microsoft.com/office/drawing/2014/main" id="{39B92275-2711-4428-895D-EEFF2BCB3037}"/>
            </a:ext>
          </a:extLst>
        </xdr:cNvPr>
        <xdr:cNvCxnSpPr/>
      </xdr:nvCxnSpPr>
      <xdr:spPr>
        <a:xfrm flipV="1">
          <a:off x="14695170" y="12923248"/>
          <a:ext cx="1269" cy="1014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12535</xdr:rowOff>
    </xdr:from>
    <xdr:ext cx="405111" cy="259045"/>
    <xdr:sp macro="" textlink="">
      <xdr:nvSpPr>
        <xdr:cNvPr id="688" name="【庁舎】&#10;有形固定資産減価償却率最小値テキスト">
          <a:extLst>
            <a:ext uri="{FF2B5EF4-FFF2-40B4-BE49-F238E27FC236}">
              <a16:creationId xmlns:a16="http://schemas.microsoft.com/office/drawing/2014/main" id="{AE0C2859-3DA5-43FA-9139-6C6172EA15E2}"/>
            </a:ext>
          </a:extLst>
        </xdr:cNvPr>
        <xdr:cNvSpPr txBox="1"/>
      </xdr:nvSpPr>
      <xdr:spPr>
        <a:xfrm>
          <a:off x="14744700" y="139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8708</xdr:rowOff>
    </xdr:from>
    <xdr:to>
      <xdr:col>86</xdr:col>
      <xdr:colOff>25400</xdr:colOff>
      <xdr:row>86</xdr:row>
      <xdr:rowOff>8708</xdr:rowOff>
    </xdr:to>
    <xdr:cxnSp macro="">
      <xdr:nvCxnSpPr>
        <xdr:cNvPr id="689" name="直線コネクタ 688">
          <a:extLst>
            <a:ext uri="{FF2B5EF4-FFF2-40B4-BE49-F238E27FC236}">
              <a16:creationId xmlns:a16="http://schemas.microsoft.com/office/drawing/2014/main" id="{EF31F898-0DBB-46B8-9EEB-3C1CA14FFF31}"/>
            </a:ext>
          </a:extLst>
        </xdr:cNvPr>
        <xdr:cNvCxnSpPr/>
      </xdr:nvCxnSpPr>
      <xdr:spPr>
        <a:xfrm>
          <a:off x="14611350" y="13937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77850</xdr:rowOff>
    </xdr:from>
    <xdr:ext cx="405111" cy="259045"/>
    <xdr:sp macro="" textlink="">
      <xdr:nvSpPr>
        <xdr:cNvPr id="690" name="【庁舎】&#10;有形固定資産減価償却率最大値テキスト">
          <a:extLst>
            <a:ext uri="{FF2B5EF4-FFF2-40B4-BE49-F238E27FC236}">
              <a16:creationId xmlns:a16="http://schemas.microsoft.com/office/drawing/2014/main" id="{589DD7CA-14C1-4668-9724-0C9ED6DA8C5A}"/>
            </a:ext>
          </a:extLst>
        </xdr:cNvPr>
        <xdr:cNvSpPr txBox="1"/>
      </xdr:nvSpPr>
      <xdr:spPr>
        <a:xfrm>
          <a:off x="14744700" y="1270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131173</xdr:rowOff>
    </xdr:from>
    <xdr:to>
      <xdr:col>86</xdr:col>
      <xdr:colOff>25400</xdr:colOff>
      <xdr:row>79</xdr:row>
      <xdr:rowOff>131173</xdr:rowOff>
    </xdr:to>
    <xdr:cxnSp macro="">
      <xdr:nvCxnSpPr>
        <xdr:cNvPr id="691" name="直線コネクタ 690">
          <a:extLst>
            <a:ext uri="{FF2B5EF4-FFF2-40B4-BE49-F238E27FC236}">
              <a16:creationId xmlns:a16="http://schemas.microsoft.com/office/drawing/2014/main" id="{62266B60-9301-4303-806B-D433BE438587}"/>
            </a:ext>
          </a:extLst>
        </xdr:cNvPr>
        <xdr:cNvCxnSpPr/>
      </xdr:nvCxnSpPr>
      <xdr:spPr>
        <a:xfrm>
          <a:off x="14611350" y="129232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145341</xdr:rowOff>
    </xdr:from>
    <xdr:ext cx="405111" cy="259045"/>
    <xdr:sp macro="" textlink="">
      <xdr:nvSpPr>
        <xdr:cNvPr id="692" name="【庁舎】&#10;有形固定資産減価償却率平均値テキスト">
          <a:extLst>
            <a:ext uri="{FF2B5EF4-FFF2-40B4-BE49-F238E27FC236}">
              <a16:creationId xmlns:a16="http://schemas.microsoft.com/office/drawing/2014/main" id="{065F73C7-0C76-481A-A934-4EAAFE27CEAE}"/>
            </a:ext>
          </a:extLst>
        </xdr:cNvPr>
        <xdr:cNvSpPr txBox="1"/>
      </xdr:nvSpPr>
      <xdr:spPr>
        <a:xfrm>
          <a:off x="14744700" y="1342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693" name="フローチャート: 判断 692">
          <a:extLst>
            <a:ext uri="{FF2B5EF4-FFF2-40B4-BE49-F238E27FC236}">
              <a16:creationId xmlns:a16="http://schemas.microsoft.com/office/drawing/2014/main" id="{CB050D28-A1A2-4365-80A9-3CE69252BD38}"/>
            </a:ext>
          </a:extLst>
        </xdr:cNvPr>
        <xdr:cNvSpPr/>
      </xdr:nvSpPr>
      <xdr:spPr>
        <a:xfrm>
          <a:off x="14649450" y="13441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82006</xdr:rowOff>
    </xdr:from>
    <xdr:to>
      <xdr:col>81</xdr:col>
      <xdr:colOff>101600</xdr:colOff>
      <xdr:row>83</xdr:row>
      <xdr:rowOff>12156</xdr:rowOff>
    </xdr:to>
    <xdr:sp macro="" textlink="">
      <xdr:nvSpPr>
        <xdr:cNvPr id="694" name="フローチャート: 判断 693">
          <a:extLst>
            <a:ext uri="{FF2B5EF4-FFF2-40B4-BE49-F238E27FC236}">
              <a16:creationId xmlns:a16="http://schemas.microsoft.com/office/drawing/2014/main" id="{DAA785FB-F847-4FE5-9DFF-45EEAE567E56}"/>
            </a:ext>
          </a:extLst>
        </xdr:cNvPr>
        <xdr:cNvSpPr/>
      </xdr:nvSpPr>
      <xdr:spPr>
        <a:xfrm>
          <a:off x="13887450" y="1336303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168548</xdr:rowOff>
    </xdr:from>
    <xdr:to>
      <xdr:col>76</xdr:col>
      <xdr:colOff>165100</xdr:colOff>
      <xdr:row>82</xdr:row>
      <xdr:rowOff>98698</xdr:rowOff>
    </xdr:to>
    <xdr:sp macro="" textlink="">
      <xdr:nvSpPr>
        <xdr:cNvPr id="695" name="フローチャート: 判断 694">
          <a:extLst>
            <a:ext uri="{FF2B5EF4-FFF2-40B4-BE49-F238E27FC236}">
              <a16:creationId xmlns:a16="http://schemas.microsoft.com/office/drawing/2014/main" id="{56216F49-67B8-421F-BBE2-995A5DAA5D09}"/>
            </a:ext>
          </a:extLst>
        </xdr:cNvPr>
        <xdr:cNvSpPr/>
      </xdr:nvSpPr>
      <xdr:spPr>
        <a:xfrm>
          <a:off x="13096875" y="13274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91802</xdr:rowOff>
    </xdr:from>
    <xdr:to>
      <xdr:col>72</xdr:col>
      <xdr:colOff>38100</xdr:colOff>
      <xdr:row>83</xdr:row>
      <xdr:rowOff>21952</xdr:rowOff>
    </xdr:to>
    <xdr:sp macro="" textlink="">
      <xdr:nvSpPr>
        <xdr:cNvPr id="696" name="フローチャート: 判断 695">
          <a:extLst>
            <a:ext uri="{FF2B5EF4-FFF2-40B4-BE49-F238E27FC236}">
              <a16:creationId xmlns:a16="http://schemas.microsoft.com/office/drawing/2014/main" id="{00B804E3-2F85-4470-8E96-6A51811391F9}"/>
            </a:ext>
          </a:extLst>
        </xdr:cNvPr>
        <xdr:cNvSpPr/>
      </xdr:nvSpPr>
      <xdr:spPr>
        <a:xfrm>
          <a:off x="12296775" y="133664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165281</xdr:rowOff>
    </xdr:from>
    <xdr:to>
      <xdr:col>67</xdr:col>
      <xdr:colOff>101600</xdr:colOff>
      <xdr:row>80</xdr:row>
      <xdr:rowOff>95431</xdr:rowOff>
    </xdr:to>
    <xdr:sp macro="" textlink="">
      <xdr:nvSpPr>
        <xdr:cNvPr id="697" name="フローチャート: 判断 696">
          <a:extLst>
            <a:ext uri="{FF2B5EF4-FFF2-40B4-BE49-F238E27FC236}">
              <a16:creationId xmlns:a16="http://schemas.microsoft.com/office/drawing/2014/main" id="{FE6DCB55-7724-4555-875D-48444BE3DA3E}"/>
            </a:ext>
          </a:extLst>
        </xdr:cNvPr>
        <xdr:cNvSpPr/>
      </xdr:nvSpPr>
      <xdr:spPr>
        <a:xfrm>
          <a:off x="11487150" y="129541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8FEFCEF5-0CE5-4CA5-AB2A-5D54FEE23DB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543CCE19-16B9-47FD-AA84-57F60112223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A2BF914D-8660-4ED9-9DA6-FBC953C07254}"/>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C01CD2C8-3205-40D8-B92D-878F822598F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A567B7C3-31EB-4D91-B666-161540DB8B0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03" name="楕円 702">
          <a:extLst>
            <a:ext uri="{FF2B5EF4-FFF2-40B4-BE49-F238E27FC236}">
              <a16:creationId xmlns:a16="http://schemas.microsoft.com/office/drawing/2014/main" id="{7B38C316-6B9D-45AD-BB7C-41930B4741E4}"/>
            </a:ext>
          </a:extLst>
        </xdr:cNvPr>
        <xdr:cNvSpPr/>
      </xdr:nvSpPr>
      <xdr:spPr>
        <a:xfrm>
          <a:off x="14649450" y="132714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6911</xdr:rowOff>
    </xdr:from>
    <xdr:ext cx="405111" cy="259045"/>
    <xdr:sp macro="" textlink="">
      <xdr:nvSpPr>
        <xdr:cNvPr id="704" name="【庁舎】&#10;有形固定資産減価償却率該当値テキスト">
          <a:extLst>
            <a:ext uri="{FF2B5EF4-FFF2-40B4-BE49-F238E27FC236}">
              <a16:creationId xmlns:a16="http://schemas.microsoft.com/office/drawing/2014/main" id="{A0C25BD1-FC9D-4A2A-8043-48B5C78318A1}"/>
            </a:ext>
          </a:extLst>
        </xdr:cNvPr>
        <xdr:cNvSpPr txBox="1"/>
      </xdr:nvSpPr>
      <xdr:spPr>
        <a:xfrm>
          <a:off x="14744700" y="1312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705" name="楕円 704">
          <a:extLst>
            <a:ext uri="{FF2B5EF4-FFF2-40B4-BE49-F238E27FC236}">
              <a16:creationId xmlns:a16="http://schemas.microsoft.com/office/drawing/2014/main" id="{D7ECE1E5-BD7B-4C85-BA9E-1FF218A55939}"/>
            </a:ext>
          </a:extLst>
        </xdr:cNvPr>
        <xdr:cNvSpPr/>
      </xdr:nvSpPr>
      <xdr:spPr>
        <a:xfrm>
          <a:off x="13887450" y="131831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82</xdr:row>
      <xdr:rowOff>34834</xdr:rowOff>
    </xdr:to>
    <xdr:cxnSp macro="">
      <xdr:nvCxnSpPr>
        <xdr:cNvPr id="706" name="直線コネクタ 705">
          <a:extLst>
            <a:ext uri="{FF2B5EF4-FFF2-40B4-BE49-F238E27FC236}">
              <a16:creationId xmlns:a16="http://schemas.microsoft.com/office/drawing/2014/main" id="{A7475B91-90B6-4845-AE82-A5A1422F58BD}"/>
            </a:ext>
          </a:extLst>
        </xdr:cNvPr>
        <xdr:cNvCxnSpPr/>
      </xdr:nvCxnSpPr>
      <xdr:spPr>
        <a:xfrm>
          <a:off x="13935075" y="13230769"/>
          <a:ext cx="762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707" name="楕円 706">
          <a:extLst>
            <a:ext uri="{FF2B5EF4-FFF2-40B4-BE49-F238E27FC236}">
              <a16:creationId xmlns:a16="http://schemas.microsoft.com/office/drawing/2014/main" id="{41EEF469-4FCC-4445-89D1-D183C0B78BC7}"/>
            </a:ext>
          </a:extLst>
        </xdr:cNvPr>
        <xdr:cNvSpPr/>
      </xdr:nvSpPr>
      <xdr:spPr>
        <a:xfrm>
          <a:off x="13096875" y="1275125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168729</xdr:rowOff>
    </xdr:from>
    <xdr:to>
      <xdr:col>81</xdr:col>
      <xdr:colOff>50800</xdr:colOff>
      <xdr:row>81</xdr:row>
      <xdr:rowOff>114844</xdr:rowOff>
    </xdr:to>
    <xdr:cxnSp macro="">
      <xdr:nvCxnSpPr>
        <xdr:cNvPr id="708" name="直線コネクタ 707">
          <a:extLst>
            <a:ext uri="{FF2B5EF4-FFF2-40B4-BE49-F238E27FC236}">
              <a16:creationId xmlns:a16="http://schemas.microsoft.com/office/drawing/2014/main" id="{3C1C4F57-6FB5-4522-A914-DCA450E55BE3}"/>
            </a:ext>
          </a:extLst>
        </xdr:cNvPr>
        <xdr:cNvCxnSpPr/>
      </xdr:nvCxnSpPr>
      <xdr:spPr>
        <a:xfrm>
          <a:off x="13144500" y="12789354"/>
          <a:ext cx="790575" cy="4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46082</xdr:rowOff>
    </xdr:from>
    <xdr:to>
      <xdr:col>72</xdr:col>
      <xdr:colOff>38100</xdr:colOff>
      <xdr:row>78</xdr:row>
      <xdr:rowOff>147682</xdr:rowOff>
    </xdr:to>
    <xdr:sp macro="" textlink="">
      <xdr:nvSpPr>
        <xdr:cNvPr id="709" name="楕円 708">
          <a:extLst>
            <a:ext uri="{FF2B5EF4-FFF2-40B4-BE49-F238E27FC236}">
              <a16:creationId xmlns:a16="http://schemas.microsoft.com/office/drawing/2014/main" id="{A33FAF10-778C-4374-AAB2-D809CA542465}"/>
            </a:ext>
          </a:extLst>
        </xdr:cNvPr>
        <xdr:cNvSpPr/>
      </xdr:nvSpPr>
      <xdr:spPr>
        <a:xfrm>
          <a:off x="12296775" y="12679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96882</xdr:rowOff>
    </xdr:from>
    <xdr:to>
      <xdr:col>76</xdr:col>
      <xdr:colOff>114300</xdr:colOff>
      <xdr:row>78</xdr:row>
      <xdr:rowOff>168729</xdr:rowOff>
    </xdr:to>
    <xdr:cxnSp macro="">
      <xdr:nvCxnSpPr>
        <xdr:cNvPr id="710" name="直線コネクタ 709">
          <a:extLst>
            <a:ext uri="{FF2B5EF4-FFF2-40B4-BE49-F238E27FC236}">
              <a16:creationId xmlns:a16="http://schemas.microsoft.com/office/drawing/2014/main" id="{9E335BCC-8F25-4D9D-84DC-371E6D59FF8B}"/>
            </a:ext>
          </a:extLst>
        </xdr:cNvPr>
        <xdr:cNvCxnSpPr/>
      </xdr:nvCxnSpPr>
      <xdr:spPr>
        <a:xfrm>
          <a:off x="12344400" y="12727032"/>
          <a:ext cx="800100" cy="6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3283</xdr:rowOff>
    </xdr:from>
    <xdr:ext cx="405111" cy="259045"/>
    <xdr:sp macro="" textlink="">
      <xdr:nvSpPr>
        <xdr:cNvPr id="711" name="n_1aveValue【庁舎】&#10;有形固定資産減価償却率">
          <a:extLst>
            <a:ext uri="{FF2B5EF4-FFF2-40B4-BE49-F238E27FC236}">
              <a16:creationId xmlns:a16="http://schemas.microsoft.com/office/drawing/2014/main" id="{A7A37AC7-6E14-4C24-87B6-C50B355F2E95}"/>
            </a:ext>
          </a:extLst>
        </xdr:cNvPr>
        <xdr:cNvSpPr txBox="1"/>
      </xdr:nvSpPr>
      <xdr:spPr>
        <a:xfrm>
          <a:off x="13745219" y="134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712" name="n_2aveValue【庁舎】&#10;有形固定資産減価償却率">
          <a:extLst>
            <a:ext uri="{FF2B5EF4-FFF2-40B4-BE49-F238E27FC236}">
              <a16:creationId xmlns:a16="http://schemas.microsoft.com/office/drawing/2014/main" id="{C2BA436A-914E-497B-94C6-FE5235C1988D}"/>
            </a:ext>
          </a:extLst>
        </xdr:cNvPr>
        <xdr:cNvSpPr txBox="1"/>
      </xdr:nvSpPr>
      <xdr:spPr>
        <a:xfrm>
          <a:off x="12964169" y="1336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13079</xdr:rowOff>
    </xdr:from>
    <xdr:ext cx="405111" cy="259045"/>
    <xdr:sp macro="" textlink="">
      <xdr:nvSpPr>
        <xdr:cNvPr id="713" name="n_3aveValue【庁舎】&#10;有形固定資産減価償却率">
          <a:extLst>
            <a:ext uri="{FF2B5EF4-FFF2-40B4-BE49-F238E27FC236}">
              <a16:creationId xmlns:a16="http://schemas.microsoft.com/office/drawing/2014/main" id="{5690D953-E10B-40AA-AD3B-7FDD9131D73C}"/>
            </a:ext>
          </a:extLst>
        </xdr:cNvPr>
        <xdr:cNvSpPr txBox="1"/>
      </xdr:nvSpPr>
      <xdr:spPr>
        <a:xfrm>
          <a:off x="12164069"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111958</xdr:rowOff>
    </xdr:from>
    <xdr:ext cx="405111" cy="259045"/>
    <xdr:sp macro="" textlink="">
      <xdr:nvSpPr>
        <xdr:cNvPr id="714" name="n_4aveValue【庁舎】&#10;有形固定資産減価償却率">
          <a:extLst>
            <a:ext uri="{FF2B5EF4-FFF2-40B4-BE49-F238E27FC236}">
              <a16:creationId xmlns:a16="http://schemas.microsoft.com/office/drawing/2014/main" id="{78A16DE3-5C7F-4222-8FE4-FDAE2C81D44A}"/>
            </a:ext>
          </a:extLst>
        </xdr:cNvPr>
        <xdr:cNvSpPr txBox="1"/>
      </xdr:nvSpPr>
      <xdr:spPr>
        <a:xfrm>
          <a:off x="11354444" y="1274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715" name="n_1mainValue【庁舎】&#10;有形固定資産減価償却率">
          <a:extLst>
            <a:ext uri="{FF2B5EF4-FFF2-40B4-BE49-F238E27FC236}">
              <a16:creationId xmlns:a16="http://schemas.microsoft.com/office/drawing/2014/main" id="{966061A8-9566-48A9-BB92-F697724CB68D}"/>
            </a:ext>
          </a:extLst>
        </xdr:cNvPr>
        <xdr:cNvSpPr txBox="1"/>
      </xdr:nvSpPr>
      <xdr:spPr>
        <a:xfrm>
          <a:off x="13745219" y="1296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716" name="n_2mainValue【庁舎】&#10;有形固定資産減価償却率">
          <a:extLst>
            <a:ext uri="{FF2B5EF4-FFF2-40B4-BE49-F238E27FC236}">
              <a16:creationId xmlns:a16="http://schemas.microsoft.com/office/drawing/2014/main" id="{943F73FF-93BC-4083-82BD-B9891C4147A9}"/>
            </a:ext>
          </a:extLst>
        </xdr:cNvPr>
        <xdr:cNvSpPr txBox="1"/>
      </xdr:nvSpPr>
      <xdr:spPr>
        <a:xfrm>
          <a:off x="12964169" y="125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164209</xdr:rowOff>
    </xdr:from>
    <xdr:ext cx="405111" cy="259045"/>
    <xdr:sp macro="" textlink="">
      <xdr:nvSpPr>
        <xdr:cNvPr id="717" name="n_3mainValue【庁舎】&#10;有形固定資産減価償却率">
          <a:extLst>
            <a:ext uri="{FF2B5EF4-FFF2-40B4-BE49-F238E27FC236}">
              <a16:creationId xmlns:a16="http://schemas.microsoft.com/office/drawing/2014/main" id="{2495B2C3-C73E-4FA6-983D-B03670D27708}"/>
            </a:ext>
          </a:extLst>
        </xdr:cNvPr>
        <xdr:cNvSpPr txBox="1"/>
      </xdr:nvSpPr>
      <xdr:spPr>
        <a:xfrm>
          <a:off x="12164069" y="124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BDC1F025-7473-41D1-AB28-D315B5CA277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9" name="正方形/長方形 718">
          <a:extLst>
            <a:ext uri="{FF2B5EF4-FFF2-40B4-BE49-F238E27FC236}">
              <a16:creationId xmlns:a16="http://schemas.microsoft.com/office/drawing/2014/main" id="{98E91CC5-BCC6-4D95-8ECB-C022866F720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20" name="正方形/長方形 719">
          <a:extLst>
            <a:ext uri="{FF2B5EF4-FFF2-40B4-BE49-F238E27FC236}">
              <a16:creationId xmlns:a16="http://schemas.microsoft.com/office/drawing/2014/main" id="{1DC65F33-8D4F-467D-8A22-D019C1EFB2A2}"/>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21" name="正方形/長方形 720">
          <a:extLst>
            <a:ext uri="{FF2B5EF4-FFF2-40B4-BE49-F238E27FC236}">
              <a16:creationId xmlns:a16="http://schemas.microsoft.com/office/drawing/2014/main" id="{F15838C4-0F93-4DE2-8B9C-7E6E4C648E69}"/>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2" name="正方形/長方形 721">
          <a:extLst>
            <a:ext uri="{FF2B5EF4-FFF2-40B4-BE49-F238E27FC236}">
              <a16:creationId xmlns:a16="http://schemas.microsoft.com/office/drawing/2014/main" id="{40E7C954-E400-4794-B0DF-7040A58457F4}"/>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a:extLst>
            <a:ext uri="{FF2B5EF4-FFF2-40B4-BE49-F238E27FC236}">
              <a16:creationId xmlns:a16="http://schemas.microsoft.com/office/drawing/2014/main" id="{608E6757-053D-40A0-B880-5D0B0160478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a:extLst>
            <a:ext uri="{FF2B5EF4-FFF2-40B4-BE49-F238E27FC236}">
              <a16:creationId xmlns:a16="http://schemas.microsoft.com/office/drawing/2014/main" id="{F46246CA-130F-49F0-A79B-06F2C9C0AF5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a:extLst>
            <a:ext uri="{FF2B5EF4-FFF2-40B4-BE49-F238E27FC236}">
              <a16:creationId xmlns:a16="http://schemas.microsoft.com/office/drawing/2014/main" id="{AF8354A0-F5F4-4AB6-988D-5BF52E102C9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6" name="直線コネクタ 725">
          <a:extLst>
            <a:ext uri="{FF2B5EF4-FFF2-40B4-BE49-F238E27FC236}">
              <a16:creationId xmlns:a16="http://schemas.microsoft.com/office/drawing/2014/main" id="{E707ECA0-F2B4-4FE6-A4ED-2E665E783E34}"/>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7" name="テキスト ボックス 726">
          <a:extLst>
            <a:ext uri="{FF2B5EF4-FFF2-40B4-BE49-F238E27FC236}">
              <a16:creationId xmlns:a16="http://schemas.microsoft.com/office/drawing/2014/main" id="{390BC3A8-422C-413B-BD00-812E4A8857D3}"/>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8" name="直線コネクタ 727">
          <a:extLst>
            <a:ext uri="{FF2B5EF4-FFF2-40B4-BE49-F238E27FC236}">
              <a16:creationId xmlns:a16="http://schemas.microsoft.com/office/drawing/2014/main" id="{36EE3359-01F6-40F5-85F6-DFE67853847B}"/>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9" name="テキスト ボックス 728">
          <a:extLst>
            <a:ext uri="{FF2B5EF4-FFF2-40B4-BE49-F238E27FC236}">
              <a16:creationId xmlns:a16="http://schemas.microsoft.com/office/drawing/2014/main" id="{3CB3DFAC-DF24-429D-9CF3-BCF642291D40}"/>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0" name="直線コネクタ 729">
          <a:extLst>
            <a:ext uri="{FF2B5EF4-FFF2-40B4-BE49-F238E27FC236}">
              <a16:creationId xmlns:a16="http://schemas.microsoft.com/office/drawing/2014/main" id="{68BDA6E5-74A0-4E01-8F87-9A14A3E60492}"/>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1" name="テキスト ボックス 730">
          <a:extLst>
            <a:ext uri="{FF2B5EF4-FFF2-40B4-BE49-F238E27FC236}">
              <a16:creationId xmlns:a16="http://schemas.microsoft.com/office/drawing/2014/main" id="{F4220DFB-6A06-4E86-B65B-BA3941DCD947}"/>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2" name="直線コネクタ 731">
          <a:extLst>
            <a:ext uri="{FF2B5EF4-FFF2-40B4-BE49-F238E27FC236}">
              <a16:creationId xmlns:a16="http://schemas.microsoft.com/office/drawing/2014/main" id="{366A484E-C9E3-42EE-8F35-905F4BC65679}"/>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3" name="テキスト ボックス 732">
          <a:extLst>
            <a:ext uri="{FF2B5EF4-FFF2-40B4-BE49-F238E27FC236}">
              <a16:creationId xmlns:a16="http://schemas.microsoft.com/office/drawing/2014/main" id="{E45EEC1B-9F13-4950-BA95-7F16B05EB027}"/>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6BD81359-B5AF-4E8A-A38E-607BB621A9E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788C3A06-BF16-4E8F-B572-570AFB448F2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庁舎】&#10;一人当たり面積グラフ枠">
          <a:extLst>
            <a:ext uri="{FF2B5EF4-FFF2-40B4-BE49-F238E27FC236}">
              <a16:creationId xmlns:a16="http://schemas.microsoft.com/office/drawing/2014/main" id="{7B25841A-5F0E-45AB-B26F-EFE177C8DEC5}"/>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737" name="直線コネクタ 736">
          <a:extLst>
            <a:ext uri="{FF2B5EF4-FFF2-40B4-BE49-F238E27FC236}">
              <a16:creationId xmlns:a16="http://schemas.microsoft.com/office/drawing/2014/main" id="{C557F7C4-3E2C-49A0-A369-DF8E77FAD669}"/>
            </a:ext>
          </a:extLst>
        </xdr:cNvPr>
        <xdr:cNvCxnSpPr/>
      </xdr:nvCxnSpPr>
      <xdr:spPr>
        <a:xfrm flipV="1">
          <a:off x="19952970" y="12697079"/>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738" name="【庁舎】&#10;一人当たり面積最小値テキスト">
          <a:extLst>
            <a:ext uri="{FF2B5EF4-FFF2-40B4-BE49-F238E27FC236}">
              <a16:creationId xmlns:a16="http://schemas.microsoft.com/office/drawing/2014/main" id="{2FA23184-EC90-4B81-A749-51EC267D9CB0}"/>
            </a:ext>
          </a:extLst>
        </xdr:cNvPr>
        <xdr:cNvSpPr txBox="1"/>
      </xdr:nvSpPr>
      <xdr:spPr>
        <a:xfrm>
          <a:off x="20002500" y="136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739" name="直線コネクタ 738">
          <a:extLst>
            <a:ext uri="{FF2B5EF4-FFF2-40B4-BE49-F238E27FC236}">
              <a16:creationId xmlns:a16="http://schemas.microsoft.com/office/drawing/2014/main" id="{B8CEA713-B21C-44BF-BFE6-A692E921C00F}"/>
            </a:ext>
          </a:extLst>
        </xdr:cNvPr>
        <xdr:cNvCxnSpPr/>
      </xdr:nvCxnSpPr>
      <xdr:spPr>
        <a:xfrm>
          <a:off x="19878675" y="13647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740" name="【庁舎】&#10;一人当たり面積最大値テキスト">
          <a:extLst>
            <a:ext uri="{FF2B5EF4-FFF2-40B4-BE49-F238E27FC236}">
              <a16:creationId xmlns:a16="http://schemas.microsoft.com/office/drawing/2014/main" id="{07BB6782-3201-494E-A95D-B266084F6DD0}"/>
            </a:ext>
          </a:extLst>
        </xdr:cNvPr>
        <xdr:cNvSpPr txBox="1"/>
      </xdr:nvSpPr>
      <xdr:spPr>
        <a:xfrm>
          <a:off x="20002500"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741" name="直線コネクタ 740">
          <a:extLst>
            <a:ext uri="{FF2B5EF4-FFF2-40B4-BE49-F238E27FC236}">
              <a16:creationId xmlns:a16="http://schemas.microsoft.com/office/drawing/2014/main" id="{159C060E-C6B3-40FA-A9DA-7A78D25DF4C2}"/>
            </a:ext>
          </a:extLst>
        </xdr:cNvPr>
        <xdr:cNvCxnSpPr/>
      </xdr:nvCxnSpPr>
      <xdr:spPr>
        <a:xfrm>
          <a:off x="19878675"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123462</xdr:rowOff>
    </xdr:from>
    <xdr:ext cx="469744" cy="259045"/>
    <xdr:sp macro="" textlink="">
      <xdr:nvSpPr>
        <xdr:cNvPr id="742" name="【庁舎】&#10;一人当たり面積平均値テキスト">
          <a:extLst>
            <a:ext uri="{FF2B5EF4-FFF2-40B4-BE49-F238E27FC236}">
              <a16:creationId xmlns:a16="http://schemas.microsoft.com/office/drawing/2014/main" id="{CB8B4D68-A8E4-4498-84E4-47DDB12A5C88}"/>
            </a:ext>
          </a:extLst>
        </xdr:cNvPr>
        <xdr:cNvSpPr txBox="1"/>
      </xdr:nvSpPr>
      <xdr:spPr>
        <a:xfrm>
          <a:off x="20002500" y="1324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43" name="フローチャート: 判断 742">
          <a:extLst>
            <a:ext uri="{FF2B5EF4-FFF2-40B4-BE49-F238E27FC236}">
              <a16:creationId xmlns:a16="http://schemas.microsoft.com/office/drawing/2014/main" id="{0937B4AD-579B-4E14-95E4-D8003908A1D1}"/>
            </a:ext>
          </a:extLst>
        </xdr:cNvPr>
        <xdr:cNvSpPr/>
      </xdr:nvSpPr>
      <xdr:spPr>
        <a:xfrm>
          <a:off x="19897725"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744" name="フローチャート: 判断 743">
          <a:extLst>
            <a:ext uri="{FF2B5EF4-FFF2-40B4-BE49-F238E27FC236}">
              <a16:creationId xmlns:a16="http://schemas.microsoft.com/office/drawing/2014/main" id="{2F3F2FD4-8709-4A30-BAB5-066ECF837856}"/>
            </a:ext>
          </a:extLst>
        </xdr:cNvPr>
        <xdr:cNvSpPr/>
      </xdr:nvSpPr>
      <xdr:spPr>
        <a:xfrm>
          <a:off x="19154775" y="132518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745" name="フローチャート: 判断 744">
          <a:extLst>
            <a:ext uri="{FF2B5EF4-FFF2-40B4-BE49-F238E27FC236}">
              <a16:creationId xmlns:a16="http://schemas.microsoft.com/office/drawing/2014/main" id="{5585C55D-4D32-407D-9C99-C103FE2918D4}"/>
            </a:ext>
          </a:extLst>
        </xdr:cNvPr>
        <xdr:cNvSpPr/>
      </xdr:nvSpPr>
      <xdr:spPr>
        <a:xfrm>
          <a:off x="18345150" y="132472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46" name="フローチャート: 判断 745">
          <a:extLst>
            <a:ext uri="{FF2B5EF4-FFF2-40B4-BE49-F238E27FC236}">
              <a16:creationId xmlns:a16="http://schemas.microsoft.com/office/drawing/2014/main" id="{EC462728-3B9E-4A29-9B72-8349BD14728A}"/>
            </a:ext>
          </a:extLst>
        </xdr:cNvPr>
        <xdr:cNvSpPr/>
      </xdr:nvSpPr>
      <xdr:spPr>
        <a:xfrm>
          <a:off x="17554575" y="132394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747" name="フローチャート: 判断 746">
          <a:extLst>
            <a:ext uri="{FF2B5EF4-FFF2-40B4-BE49-F238E27FC236}">
              <a16:creationId xmlns:a16="http://schemas.microsoft.com/office/drawing/2014/main" id="{90F2938F-81EC-4684-AD43-A0D4A91BD870}"/>
            </a:ext>
          </a:extLst>
        </xdr:cNvPr>
        <xdr:cNvSpPr/>
      </xdr:nvSpPr>
      <xdr:spPr>
        <a:xfrm>
          <a:off x="16754475" y="132806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BEE7CB1-3831-41FF-AB51-4BF7DFD36513}"/>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FB09747-AD10-4783-B6E2-EFD2D85BD79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8E61D2F-4A2A-4D7A-B017-60D1FDC709F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AC42F08-19EF-4373-8E6B-3923B03CE48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8FEA16B9-AAA9-442E-8597-369F8220555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19304</xdr:rowOff>
    </xdr:from>
    <xdr:to>
      <xdr:col>116</xdr:col>
      <xdr:colOff>114300</xdr:colOff>
      <xdr:row>78</xdr:row>
      <xdr:rowOff>120904</xdr:rowOff>
    </xdr:to>
    <xdr:sp macro="" textlink="">
      <xdr:nvSpPr>
        <xdr:cNvPr id="753" name="楕円 752">
          <a:extLst>
            <a:ext uri="{FF2B5EF4-FFF2-40B4-BE49-F238E27FC236}">
              <a16:creationId xmlns:a16="http://schemas.microsoft.com/office/drawing/2014/main" id="{73AA3C86-90D1-4A6F-B39F-E75DC7DD351C}"/>
            </a:ext>
          </a:extLst>
        </xdr:cNvPr>
        <xdr:cNvSpPr/>
      </xdr:nvSpPr>
      <xdr:spPr>
        <a:xfrm>
          <a:off x="19897725" y="126494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143781</xdr:rowOff>
    </xdr:from>
    <xdr:ext cx="469744" cy="259045"/>
    <xdr:sp macro="" textlink="">
      <xdr:nvSpPr>
        <xdr:cNvPr id="754" name="【庁舎】&#10;一人当たり面積該当値テキスト">
          <a:extLst>
            <a:ext uri="{FF2B5EF4-FFF2-40B4-BE49-F238E27FC236}">
              <a16:creationId xmlns:a16="http://schemas.microsoft.com/office/drawing/2014/main" id="{690A1616-35CD-4948-A98D-79AEBCE2762F}"/>
            </a:ext>
          </a:extLst>
        </xdr:cNvPr>
        <xdr:cNvSpPr txBox="1"/>
      </xdr:nvSpPr>
      <xdr:spPr>
        <a:xfrm>
          <a:off x="20002500" y="1260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117602</xdr:rowOff>
    </xdr:from>
    <xdr:to>
      <xdr:col>112</xdr:col>
      <xdr:colOff>38100</xdr:colOff>
      <xdr:row>78</xdr:row>
      <xdr:rowOff>47752</xdr:rowOff>
    </xdr:to>
    <xdr:sp macro="" textlink="">
      <xdr:nvSpPr>
        <xdr:cNvPr id="755" name="楕円 754">
          <a:extLst>
            <a:ext uri="{FF2B5EF4-FFF2-40B4-BE49-F238E27FC236}">
              <a16:creationId xmlns:a16="http://schemas.microsoft.com/office/drawing/2014/main" id="{8F477D79-CF46-42FA-B2A9-34691838A497}"/>
            </a:ext>
          </a:extLst>
        </xdr:cNvPr>
        <xdr:cNvSpPr/>
      </xdr:nvSpPr>
      <xdr:spPr>
        <a:xfrm>
          <a:off x="19154775" y="125890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168402</xdr:rowOff>
    </xdr:from>
    <xdr:to>
      <xdr:col>116</xdr:col>
      <xdr:colOff>63500</xdr:colOff>
      <xdr:row>78</xdr:row>
      <xdr:rowOff>70104</xdr:rowOff>
    </xdr:to>
    <xdr:cxnSp macro="">
      <xdr:nvCxnSpPr>
        <xdr:cNvPr id="756" name="直線コネクタ 755">
          <a:extLst>
            <a:ext uri="{FF2B5EF4-FFF2-40B4-BE49-F238E27FC236}">
              <a16:creationId xmlns:a16="http://schemas.microsoft.com/office/drawing/2014/main" id="{6DC52592-4B70-43D2-8CB8-80FB30A3DEB2}"/>
            </a:ext>
          </a:extLst>
        </xdr:cNvPr>
        <xdr:cNvCxnSpPr/>
      </xdr:nvCxnSpPr>
      <xdr:spPr>
        <a:xfrm>
          <a:off x="19202400" y="12627102"/>
          <a:ext cx="75247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97028</xdr:rowOff>
    </xdr:from>
    <xdr:to>
      <xdr:col>107</xdr:col>
      <xdr:colOff>101600</xdr:colOff>
      <xdr:row>79</xdr:row>
      <xdr:rowOff>27178</xdr:rowOff>
    </xdr:to>
    <xdr:sp macro="" textlink="">
      <xdr:nvSpPr>
        <xdr:cNvPr id="757" name="楕円 756">
          <a:extLst>
            <a:ext uri="{FF2B5EF4-FFF2-40B4-BE49-F238E27FC236}">
              <a16:creationId xmlns:a16="http://schemas.microsoft.com/office/drawing/2014/main" id="{1737D30E-B345-49CD-86DE-401214D25B9E}"/>
            </a:ext>
          </a:extLst>
        </xdr:cNvPr>
        <xdr:cNvSpPr/>
      </xdr:nvSpPr>
      <xdr:spPr>
        <a:xfrm>
          <a:off x="18345150" y="127271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168402</xdr:rowOff>
    </xdr:from>
    <xdr:to>
      <xdr:col>111</xdr:col>
      <xdr:colOff>177800</xdr:colOff>
      <xdr:row>78</xdr:row>
      <xdr:rowOff>147828</xdr:rowOff>
    </xdr:to>
    <xdr:cxnSp macro="">
      <xdr:nvCxnSpPr>
        <xdr:cNvPr id="758" name="直線コネクタ 757">
          <a:extLst>
            <a:ext uri="{FF2B5EF4-FFF2-40B4-BE49-F238E27FC236}">
              <a16:creationId xmlns:a16="http://schemas.microsoft.com/office/drawing/2014/main" id="{6B34406F-F25B-432A-8403-67B82990DE60}"/>
            </a:ext>
          </a:extLst>
        </xdr:cNvPr>
        <xdr:cNvCxnSpPr/>
      </xdr:nvCxnSpPr>
      <xdr:spPr>
        <a:xfrm flipV="1">
          <a:off x="18392775" y="12627102"/>
          <a:ext cx="809625"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97028</xdr:rowOff>
    </xdr:from>
    <xdr:to>
      <xdr:col>102</xdr:col>
      <xdr:colOff>165100</xdr:colOff>
      <xdr:row>79</xdr:row>
      <xdr:rowOff>27178</xdr:rowOff>
    </xdr:to>
    <xdr:sp macro="" textlink="">
      <xdr:nvSpPr>
        <xdr:cNvPr id="759" name="楕円 758">
          <a:extLst>
            <a:ext uri="{FF2B5EF4-FFF2-40B4-BE49-F238E27FC236}">
              <a16:creationId xmlns:a16="http://schemas.microsoft.com/office/drawing/2014/main" id="{25773311-8632-48FC-8C53-299CFEE45CFE}"/>
            </a:ext>
          </a:extLst>
        </xdr:cNvPr>
        <xdr:cNvSpPr/>
      </xdr:nvSpPr>
      <xdr:spPr>
        <a:xfrm>
          <a:off x="17554575" y="127271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147828</xdr:rowOff>
    </xdr:from>
    <xdr:to>
      <xdr:col>107</xdr:col>
      <xdr:colOff>50800</xdr:colOff>
      <xdr:row>78</xdr:row>
      <xdr:rowOff>147828</xdr:rowOff>
    </xdr:to>
    <xdr:cxnSp macro="">
      <xdr:nvCxnSpPr>
        <xdr:cNvPr id="760" name="直線コネクタ 759">
          <a:extLst>
            <a:ext uri="{FF2B5EF4-FFF2-40B4-BE49-F238E27FC236}">
              <a16:creationId xmlns:a16="http://schemas.microsoft.com/office/drawing/2014/main" id="{2AC4D463-4FB8-4D4B-9DA6-99EF9A4E7F2D}"/>
            </a:ext>
          </a:extLst>
        </xdr:cNvPr>
        <xdr:cNvCxnSpPr/>
      </xdr:nvCxnSpPr>
      <xdr:spPr>
        <a:xfrm>
          <a:off x="17602200" y="1277480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57166</xdr:rowOff>
    </xdr:from>
    <xdr:ext cx="469744" cy="259045"/>
    <xdr:sp macro="" textlink="">
      <xdr:nvSpPr>
        <xdr:cNvPr id="761" name="n_1aveValue【庁舎】&#10;一人当たり面積">
          <a:extLst>
            <a:ext uri="{FF2B5EF4-FFF2-40B4-BE49-F238E27FC236}">
              <a16:creationId xmlns:a16="http://schemas.microsoft.com/office/drawing/2014/main" id="{477F9175-1B60-4458-A541-119F5121AE80}"/>
            </a:ext>
          </a:extLst>
        </xdr:cNvPr>
        <xdr:cNvSpPr txBox="1"/>
      </xdr:nvSpPr>
      <xdr:spPr>
        <a:xfrm>
          <a:off x="18983402"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52595</xdr:rowOff>
    </xdr:from>
    <xdr:ext cx="469744" cy="259045"/>
    <xdr:sp macro="" textlink="">
      <xdr:nvSpPr>
        <xdr:cNvPr id="762" name="n_2aveValue【庁舎】&#10;一人当たり面積">
          <a:extLst>
            <a:ext uri="{FF2B5EF4-FFF2-40B4-BE49-F238E27FC236}">
              <a16:creationId xmlns:a16="http://schemas.microsoft.com/office/drawing/2014/main" id="{70E4A25D-FD8D-4BB4-8C58-F9A7BB8C2C9E}"/>
            </a:ext>
          </a:extLst>
        </xdr:cNvPr>
        <xdr:cNvSpPr txBox="1"/>
      </xdr:nvSpPr>
      <xdr:spPr>
        <a:xfrm>
          <a:off x="18183302" y="133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48023</xdr:rowOff>
    </xdr:from>
    <xdr:ext cx="469744" cy="259045"/>
    <xdr:sp macro="" textlink="">
      <xdr:nvSpPr>
        <xdr:cNvPr id="763" name="n_3aveValue【庁舎】&#10;一人当たり面積">
          <a:extLst>
            <a:ext uri="{FF2B5EF4-FFF2-40B4-BE49-F238E27FC236}">
              <a16:creationId xmlns:a16="http://schemas.microsoft.com/office/drawing/2014/main" id="{B0E62A6E-F3C7-445D-9CD7-2174931F6A6B}"/>
            </a:ext>
          </a:extLst>
        </xdr:cNvPr>
        <xdr:cNvSpPr txBox="1"/>
      </xdr:nvSpPr>
      <xdr:spPr>
        <a:xfrm>
          <a:off x="17383202"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764" name="n_4aveValue【庁舎】&#10;一人当たり面積">
          <a:extLst>
            <a:ext uri="{FF2B5EF4-FFF2-40B4-BE49-F238E27FC236}">
              <a16:creationId xmlns:a16="http://schemas.microsoft.com/office/drawing/2014/main" id="{C2F082CE-84F7-48EB-A8E5-DEA1C6D251F9}"/>
            </a:ext>
          </a:extLst>
        </xdr:cNvPr>
        <xdr:cNvSpPr txBox="1"/>
      </xdr:nvSpPr>
      <xdr:spPr>
        <a:xfrm>
          <a:off x="16592627" y="130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64279</xdr:rowOff>
    </xdr:from>
    <xdr:ext cx="469744" cy="259045"/>
    <xdr:sp macro="" textlink="">
      <xdr:nvSpPr>
        <xdr:cNvPr id="765" name="n_1mainValue【庁舎】&#10;一人当たり面積">
          <a:extLst>
            <a:ext uri="{FF2B5EF4-FFF2-40B4-BE49-F238E27FC236}">
              <a16:creationId xmlns:a16="http://schemas.microsoft.com/office/drawing/2014/main" id="{957E8C0E-9AA6-419D-9511-4860A44BE0D8}"/>
            </a:ext>
          </a:extLst>
        </xdr:cNvPr>
        <xdr:cNvSpPr txBox="1"/>
      </xdr:nvSpPr>
      <xdr:spPr>
        <a:xfrm>
          <a:off x="18983402" y="1237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43705</xdr:rowOff>
    </xdr:from>
    <xdr:ext cx="469744" cy="259045"/>
    <xdr:sp macro="" textlink="">
      <xdr:nvSpPr>
        <xdr:cNvPr id="766" name="n_2mainValue【庁舎】&#10;一人当たり面積">
          <a:extLst>
            <a:ext uri="{FF2B5EF4-FFF2-40B4-BE49-F238E27FC236}">
              <a16:creationId xmlns:a16="http://schemas.microsoft.com/office/drawing/2014/main" id="{AB8F2839-6508-4C9C-B929-FEF0A32D85E8}"/>
            </a:ext>
          </a:extLst>
        </xdr:cNvPr>
        <xdr:cNvSpPr txBox="1"/>
      </xdr:nvSpPr>
      <xdr:spPr>
        <a:xfrm>
          <a:off x="18183302" y="1251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43705</xdr:rowOff>
    </xdr:from>
    <xdr:ext cx="469744" cy="259045"/>
    <xdr:sp macro="" textlink="">
      <xdr:nvSpPr>
        <xdr:cNvPr id="767" name="n_3mainValue【庁舎】&#10;一人当たり面積">
          <a:extLst>
            <a:ext uri="{FF2B5EF4-FFF2-40B4-BE49-F238E27FC236}">
              <a16:creationId xmlns:a16="http://schemas.microsoft.com/office/drawing/2014/main" id="{9C637B6D-F166-49FC-8997-5F0B535F5380}"/>
            </a:ext>
          </a:extLst>
        </xdr:cNvPr>
        <xdr:cNvSpPr txBox="1"/>
      </xdr:nvSpPr>
      <xdr:spPr>
        <a:xfrm>
          <a:off x="17383202" y="1251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7530A7CA-7E82-483F-98E0-C3807241BB5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EFD3EBF3-035C-4CFE-8C03-4814EB8D1BD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48999173-D6CD-405A-B555-479765C68B8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有形固定資産減価償却率の状況は、類型ごとに差はあるものの、多くの類型でグループ及び都道府県平均値を下回っている状況。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同一グループと比較して有形固定資産減価償却率が特に高くなっている施設は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陸上競技場・野球場・球技場である一方、特に低くなっている施設は県民会館、試験研究機関である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体育館・プール、陸上競技場・野球場・球技場については、公共施設スポーツ施設整備計画を策定しており、その計画に基づき取り組んでいるところである。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月に策定した沖縄県公共施設等総合管理計画等に基づき、財産を適正に管理・活用していく。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景気拡大に伴う県税収入の増加により基準財政収入額が年々増加し、近年、財政力指数は上昇傾向にある。</a:t>
          </a:r>
        </a:p>
        <a:p>
          <a:r>
            <a:rPr kumimoji="1" lang="ja-JP" altLang="en-US" sz="1300">
              <a:latin typeface="ＭＳ Ｐゴシック" panose="020B0600070205080204" pitchFamily="50" charset="-128"/>
              <a:ea typeface="ＭＳ Ｐゴシック" panose="020B0600070205080204" pitchFamily="50" charset="-128"/>
            </a:rPr>
            <a:t>　沖縄県行政運営プログラム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p>
        <a:p>
          <a:r>
            <a:rPr kumimoji="1" lang="ja-JP" altLang="en-US" sz="1300">
              <a:latin typeface="ＭＳ Ｐゴシック" panose="020B0600070205080204" pitchFamily="50" charset="-128"/>
              <a:ea typeface="ＭＳ Ｐゴシック" panose="020B0600070205080204" pitchFamily="50" charset="-128"/>
            </a:rPr>
            <a:t>　◎基準財政収入額　</a:t>
          </a:r>
          <a:r>
            <a:rPr kumimoji="1" lang="en-US" altLang="ja-JP" sz="1300">
              <a:latin typeface="ＭＳ Ｐゴシック" panose="020B0600070205080204" pitchFamily="50" charset="-128"/>
              <a:ea typeface="ＭＳ Ｐゴシック" panose="020B0600070205080204" pitchFamily="50" charset="-128"/>
            </a:rPr>
            <a:t>91,079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124,110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景気拡大に伴う県税収入の増加に伴い、経常一般財源は一定程度確保されているが、人件費等の義務的経費の増や社会保障関連の補助費等の増により、経常収支比率はグループ内平均でも高い水準となった。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157480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96391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12700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96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19645</xdr:rowOff>
    </xdr:from>
    <xdr:to>
      <xdr:col>23</xdr:col>
      <xdr:colOff>133350</xdr:colOff>
      <xdr:row>86</xdr:row>
      <xdr:rowOff>2747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92895"/>
          <a:ext cx="838200" cy="1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19645</xdr:rowOff>
    </xdr:from>
    <xdr:to>
      <xdr:col>19</xdr:col>
      <xdr:colOff>133350</xdr:colOff>
      <xdr:row>85</xdr:row>
      <xdr:rowOff>31548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592895"/>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126265</xdr:rowOff>
    </xdr:from>
    <xdr:to>
      <xdr:col>15</xdr:col>
      <xdr:colOff>82550</xdr:colOff>
      <xdr:row>85</xdr:row>
      <xdr:rowOff>31548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52806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8189</xdr:rowOff>
    </xdr:from>
    <xdr:to>
      <xdr:col>11</xdr:col>
      <xdr:colOff>31750</xdr:colOff>
      <xdr:row>84</xdr:row>
      <xdr:rowOff>126265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09989"/>
          <a:ext cx="889000" cy="1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123397</xdr:rowOff>
    </xdr:from>
    <xdr:to>
      <xdr:col>23</xdr:col>
      <xdr:colOff>184150</xdr:colOff>
      <xdr:row>86</xdr:row>
      <xdr:rowOff>53547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95474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6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140295</xdr:rowOff>
    </xdr:from>
    <xdr:to>
      <xdr:col>19</xdr:col>
      <xdr:colOff>184150</xdr:colOff>
      <xdr:row>85</xdr:row>
      <xdr:rowOff>70445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55222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62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152198</xdr:rowOff>
    </xdr:from>
    <xdr:to>
      <xdr:col>15</xdr:col>
      <xdr:colOff>133350</xdr:colOff>
      <xdr:row>85</xdr:row>
      <xdr:rowOff>82348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67125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75465</xdr:rowOff>
    </xdr:from>
    <xdr:to>
      <xdr:col>11</xdr:col>
      <xdr:colOff>82550</xdr:colOff>
      <xdr:row>85</xdr:row>
      <xdr:rowOff>5615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161842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128839</xdr:rowOff>
    </xdr:from>
    <xdr:to>
      <xdr:col>7</xdr:col>
      <xdr:colOff>31750</xdr:colOff>
      <xdr:row>84</xdr:row>
      <xdr:rowOff>58989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43766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年度からの給与制度の総合的見直しの実施やこれまでの給与適正化の取組み等に伴い、令和２年４月１日現在のラスパイレス指数は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昨年と同じ数値となっており、都道府県平均では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年度）に基づき、目標（</a:t>
          </a:r>
          <a:r>
            <a:rPr kumimoji="1" lang="en-US" altLang="ja-JP" sz="1200">
              <a:latin typeface="ＭＳ Ｐゴシック" panose="020B0600070205080204" pitchFamily="50" charset="-128"/>
              <a:ea typeface="ＭＳ Ｐゴシック" panose="020B0600070205080204" pitchFamily="50" charset="-128"/>
            </a:rPr>
            <a:t>470</a:t>
          </a:r>
          <a:r>
            <a:rPr kumimoji="1" lang="ja-JP" altLang="en-US" sz="1200">
              <a:latin typeface="ＭＳ Ｐゴシック" panose="020B0600070205080204" pitchFamily="50" charset="-128"/>
              <a:ea typeface="ＭＳ Ｐゴシック" panose="020B0600070205080204" pitchFamily="50" charset="-128"/>
            </a:rPr>
            <a:t>人純減）を上回る</a:t>
          </a:r>
          <a:r>
            <a:rPr kumimoji="1" lang="en-US" altLang="ja-JP" sz="1200">
              <a:latin typeface="ＭＳ Ｐゴシック" panose="020B0600070205080204" pitchFamily="50" charset="-128"/>
              <a:ea typeface="ＭＳ Ｐゴシック" panose="020B0600070205080204" pitchFamily="50" charset="-128"/>
            </a:rPr>
            <a:t>673</a:t>
          </a:r>
          <a:r>
            <a:rPr kumimoji="1" lang="ja-JP" altLang="en-US" sz="12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200">
              <a:latin typeface="ＭＳ Ｐゴシック" panose="020B0600070205080204" pitchFamily="50" charset="-128"/>
              <a:ea typeface="ＭＳ Ｐゴシック" panose="020B0600070205080204" pitchFamily="50" charset="-128"/>
            </a:rPr>
            <a:t>　知事部においては、平成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策定した沖縄県職員定員管理基本方針が令和３年度に終期を迎えることから、今後、令和４年度以降の新たな方針を策定し、同方針に基づき行政需要及び財政状況を見極め適切に対応する。知事部以外においても、当該方針を参考のうえ、適切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18758</xdr:rowOff>
    </xdr:from>
    <xdr:to>
      <xdr:col>81</xdr:col>
      <xdr:colOff>44450</xdr:colOff>
      <xdr:row>61</xdr:row>
      <xdr:rowOff>65268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477208"/>
          <a:ext cx="8382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163605</xdr:rowOff>
    </xdr:from>
    <xdr:to>
      <xdr:col>77</xdr:col>
      <xdr:colOff>44450</xdr:colOff>
      <xdr:row>61</xdr:row>
      <xdr:rowOff>18758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450605"/>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148161</xdr:rowOff>
    </xdr:from>
    <xdr:to>
      <xdr:col>72</xdr:col>
      <xdr:colOff>203200</xdr:colOff>
      <xdr:row>60</xdr:row>
      <xdr:rowOff>163605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435161"/>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56588</xdr:rowOff>
    </xdr:from>
    <xdr:to>
      <xdr:col>68</xdr:col>
      <xdr:colOff>152400</xdr:colOff>
      <xdr:row>60</xdr:row>
      <xdr:rowOff>148161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14468</xdr:rowOff>
    </xdr:from>
    <xdr:to>
      <xdr:col>81</xdr:col>
      <xdr:colOff>95250</xdr:colOff>
      <xdr:row>61</xdr:row>
      <xdr:rowOff>116068</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4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30995</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3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139408</xdr:rowOff>
    </xdr:from>
    <xdr:to>
      <xdr:col>77</xdr:col>
      <xdr:colOff>95250</xdr:colOff>
      <xdr:row>61</xdr:row>
      <xdr:rowOff>69558</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79735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112805</xdr:rowOff>
    </xdr:from>
    <xdr:to>
      <xdr:col>73</xdr:col>
      <xdr:colOff>44450</xdr:colOff>
      <xdr:row>61</xdr:row>
      <xdr:rowOff>42955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53132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6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97361</xdr:rowOff>
    </xdr:from>
    <xdr:to>
      <xdr:col>68</xdr:col>
      <xdr:colOff>203200</xdr:colOff>
      <xdr:row>61</xdr:row>
      <xdr:rowOff>27511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5788</xdr:rowOff>
    </xdr:from>
    <xdr:to>
      <xdr:col>64</xdr:col>
      <xdr:colOff>152400</xdr:colOff>
      <xdr:row>60</xdr:row>
      <xdr:rowOff>107388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92165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159808</xdr:rowOff>
    </xdr:from>
    <xdr:to>
      <xdr:col>81</xdr:col>
      <xdr:colOff>44450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1605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38100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626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138642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63817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40</xdr:row>
      <xdr:rowOff>6350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64822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109008</xdr:rowOff>
    </xdr:from>
    <xdr:to>
      <xdr:col>81</xdr:col>
      <xdr:colOff>95250</xdr:colOff>
      <xdr:row>36</xdr:row>
      <xdr:rowOff>39158</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30285</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0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603,698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382,997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84938</xdr:rowOff>
    </xdr:from>
    <xdr:to>
      <xdr:col>81</xdr:col>
      <xdr:colOff>44450</xdr:colOff>
      <xdr:row>15</xdr:row>
      <xdr:rowOff>96520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6179800" y="265668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15</xdr:row>
      <xdr:rowOff>108585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5290800" y="266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125959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4401800" y="26803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15</xdr:row>
      <xdr:rowOff>125959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34138</xdr:rowOff>
    </xdr:from>
    <xdr:to>
      <xdr:col>81</xdr:col>
      <xdr:colOff>95250</xdr:colOff>
      <xdr:row>15</xdr:row>
      <xdr:rowOff>135738</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126865</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157497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169562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75159</xdr:rowOff>
    </xdr:from>
    <xdr:to>
      <xdr:col>68</xdr:col>
      <xdr:colOff>203200</xdr:colOff>
      <xdr:row>16</xdr:row>
      <xdr:rowOff>5309</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15486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1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2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◎千人あたり教育部門職員数</a:t>
          </a:r>
          <a:r>
            <a:rPr kumimoji="1" lang="en-US" altLang="ja-JP" sz="1200">
              <a:latin typeface="ＭＳ Ｐゴシック" panose="020B0600070205080204" pitchFamily="50" charset="-128"/>
              <a:ea typeface="ＭＳ Ｐゴシック" panose="020B0600070205080204" pitchFamily="50" charset="-128"/>
            </a:rPr>
            <a:t>(R2.4.1) </a:t>
          </a:r>
        </a:p>
        <a:p>
          <a:r>
            <a:rPr kumimoji="1" lang="ja-JP" altLang="en-US" sz="1200">
              <a:latin typeface="ＭＳ Ｐゴシック" panose="020B0600070205080204" pitchFamily="50" charset="-128"/>
              <a:ea typeface="ＭＳ Ｐゴシック" panose="020B0600070205080204" pitchFamily="50" charset="-128"/>
            </a:rPr>
            <a:t>　　 　沖縄県：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人、全国平均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41</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709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7099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7061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57150</xdr:rowOff>
    </xdr:from>
    <xdr:to>
      <xdr:col>24</xdr:col>
      <xdr:colOff>76200</xdr:colOff>
      <xdr:row>41</xdr:row>
      <xdr:rowOff>158750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137177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76200</xdr:rowOff>
    </xdr:from>
    <xdr:to>
      <xdr:col>15</xdr:col>
      <xdr:colOff>149225</xdr:colOff>
      <xdr:row>42</xdr:row>
      <xdr:rowOff>6350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162577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04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5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◎生活保護の保護率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月概算</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ﾊﾟｰﾐﾙ千分率</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167657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から、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p>
        <a:p>
          <a:r>
            <a:rPr kumimoji="1" lang="ja-JP" altLang="en-US" sz="1200">
              <a:latin typeface="ＭＳ Ｐゴシック" panose="020B0600070205080204" pitchFamily="50" charset="-128"/>
              <a:ea typeface="ＭＳ Ｐゴシック" panose="020B0600070205080204" pitchFamily="50" charset="-128"/>
            </a:rPr>
            <a:t>　当該要因に加えて、平成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年度においては、「国民健康保険負担金（補助金）等事業費」の繰出金（</a:t>
          </a:r>
          <a:r>
            <a:rPr kumimoji="1" lang="en-US" altLang="ja-JP" sz="1200">
              <a:latin typeface="ＭＳ Ｐゴシック" panose="020B0600070205080204" pitchFamily="50" charset="-128"/>
              <a:ea typeface="ＭＳ Ｐゴシック" panose="020B0600070205080204" pitchFamily="50" charset="-128"/>
            </a:rPr>
            <a:t>12,752</a:t>
          </a:r>
          <a:r>
            <a:rPr kumimoji="1" lang="ja-JP" altLang="en-US" sz="1200">
              <a:latin typeface="ＭＳ Ｐゴシック" panose="020B0600070205080204" pitchFamily="50" charset="-128"/>
              <a:ea typeface="ＭＳ Ｐゴシック" panose="020B0600070205080204" pitchFamily="50" charset="-128"/>
            </a:rPr>
            <a:t>百万円）が純増したことから、前年度比で悪化している。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107950</xdr:rowOff>
    </xdr:from>
    <xdr:to>
      <xdr:col>82</xdr:col>
      <xdr:colOff>107950</xdr:colOff>
      <xdr:row>61</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10566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61</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8615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88900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76200</xdr:rowOff>
    </xdr:from>
    <xdr:to>
      <xdr:col>82</xdr:col>
      <xdr:colOff>158750</xdr:colOff>
      <xdr:row>62</xdr:row>
      <xdr:rowOff>6350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57150</xdr:rowOff>
    </xdr:from>
    <xdr:to>
      <xdr:col>78</xdr:col>
      <xdr:colOff>120650</xdr:colOff>
      <xdr:row>61</xdr:row>
      <xdr:rowOff>158750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143527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近年、補助費等は増加傾向にあったが、平成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年度以前は補助費等であった「国民健康保険負担金（補助金）等事業費」について、国民健康保険事業特別会計に対する繰出金へと移ったことにより、前年度比で大幅の改善となっている（補助費等：</a:t>
          </a:r>
          <a:r>
            <a:rPr kumimoji="1" lang="en-US" altLang="ja-JP" sz="1200">
              <a:latin typeface="ＭＳ Ｐゴシック" panose="020B0600070205080204" pitchFamily="50" charset="-128"/>
              <a:ea typeface="ＭＳ Ｐゴシック" panose="020B0600070205080204" pitchFamily="50" charset="-128"/>
            </a:rPr>
            <a:t>18,792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H29) → 5,476</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104140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413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41</xdr:row>
      <xdr:rowOff>46990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782800" y="641350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41</xdr:row>
      <xdr:rowOff>46990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91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40</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133367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4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82567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37193</xdr:rowOff>
    </xdr:from>
    <xdr:to>
      <xdr:col>24</xdr:col>
      <xdr:colOff>25400</xdr:colOff>
      <xdr:row>73</xdr:row>
      <xdr:rowOff>37193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3987800" y="12553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37193</xdr:rowOff>
    </xdr:from>
    <xdr:to>
      <xdr:col>19</xdr:col>
      <xdr:colOff>187325</xdr:colOff>
      <xdr:row>74</xdr:row>
      <xdr:rowOff>18143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2553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18143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2209800" y="12683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167822</xdr:rowOff>
    </xdr:from>
    <xdr:to>
      <xdr:col>11</xdr:col>
      <xdr:colOff>9525</xdr:colOff>
      <xdr:row>74</xdr:row>
      <xdr:rowOff>7257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157843</xdr:rowOff>
    </xdr:from>
    <xdr:to>
      <xdr:col>24</xdr:col>
      <xdr:colOff>76200</xdr:colOff>
      <xdr:row>73</xdr:row>
      <xdr:rowOff>87993</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66420</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157843</xdr:rowOff>
    </xdr:from>
    <xdr:to>
      <xdr:col>20</xdr:col>
      <xdr:colOff>38100</xdr:colOff>
      <xdr:row>73</xdr:row>
      <xdr:rowOff>87993</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98170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117022</xdr:rowOff>
    </xdr:from>
    <xdr:to>
      <xdr:col>11</xdr:col>
      <xdr:colOff>60325</xdr:colOff>
      <xdr:row>74</xdr:row>
      <xdr:rowOff>47172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57349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8" name="公債費以外最小値テキスト">
          <a:extLst>
            <a:ext uri="{FF2B5EF4-FFF2-40B4-BE49-F238E27FC236}">
              <a16:creationId xmlns:a16="http://schemas.microsoft.com/office/drawing/2014/main" id="{00000000-0008-0000-0400-000098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0" name="公債費以外最大値テキスト">
          <a:extLst>
            <a:ext uri="{FF2B5EF4-FFF2-40B4-BE49-F238E27FC236}">
              <a16:creationId xmlns:a16="http://schemas.microsoft.com/office/drawing/2014/main" id="{00000000-0008-0000-0400-00009A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51563</xdr:rowOff>
    </xdr:from>
    <xdr:to>
      <xdr:col>82</xdr:col>
      <xdr:colOff>107950</xdr:colOff>
      <xdr:row>82</xdr:row>
      <xdr:rowOff>8128</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5671800" y="139390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3" name="公債費以外平均値テキスト">
          <a:extLst>
            <a:ext uri="{FF2B5EF4-FFF2-40B4-BE49-F238E27FC236}">
              <a16:creationId xmlns:a16="http://schemas.microsoft.com/office/drawing/2014/main" id="{00000000-0008-0000-0400-00009D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4" name="フローチャート: 判断 413">
          <a:extLst>
            <a:ext uri="{FF2B5EF4-FFF2-40B4-BE49-F238E27FC236}">
              <a16:creationId xmlns:a16="http://schemas.microsoft.com/office/drawing/2014/main" id="{00000000-0008-0000-0400-00009E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168148</xdr:rowOff>
    </xdr:from>
    <xdr:to>
      <xdr:col>78</xdr:col>
      <xdr:colOff>69850</xdr:colOff>
      <xdr:row>81</xdr:row>
      <xdr:rowOff>51563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4782800" y="138841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168148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3893800" y="137378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80</xdr:row>
      <xdr:rowOff>21844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3004800" y="136189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128778</xdr:rowOff>
    </xdr:from>
    <xdr:to>
      <xdr:col>82</xdr:col>
      <xdr:colOff>158750</xdr:colOff>
      <xdr:row>82</xdr:row>
      <xdr:rowOff>58928</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64592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37355</xdr:rowOff>
    </xdr:from>
    <xdr:ext cx="762000" cy="259045"/>
    <xdr:sp macro="" textlink="">
      <xdr:nvSpPr>
        <xdr:cNvPr id="432" name="公債費以外該当値テキスト">
          <a:extLst>
            <a:ext uri="{FF2B5EF4-FFF2-40B4-BE49-F238E27FC236}">
              <a16:creationId xmlns:a16="http://schemas.microsoft.com/office/drawing/2014/main" id="{00000000-0008-0000-0400-0000B0010000}"/>
            </a:ext>
          </a:extLst>
        </xdr:cNvPr>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56210</xdr:rowOff>
    </xdr:from>
    <xdr:to>
      <xdr:col>29</xdr:col>
      <xdr:colOff>127000</xdr:colOff>
      <xdr:row>14</xdr:row>
      <xdr:rowOff>102890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04135"/>
          <a:ext cx="6477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102890</xdr:rowOff>
    </xdr:from>
    <xdr:to>
      <xdr:col>26</xdr:col>
      <xdr:colOff>50800</xdr:colOff>
      <xdr:row>15</xdr:row>
      <xdr:rowOff>4181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50815"/>
          <a:ext cx="698500" cy="7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4181</xdr:rowOff>
    </xdr:from>
    <xdr:to>
      <xdr:col>22</xdr:col>
      <xdr:colOff>114300</xdr:colOff>
      <xdr:row>15</xdr:row>
      <xdr:rowOff>146004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23556"/>
          <a:ext cx="6985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146004</xdr:rowOff>
    </xdr:from>
    <xdr:to>
      <xdr:col>18</xdr:col>
      <xdr:colOff>177800</xdr:colOff>
      <xdr:row>16</xdr:row>
      <xdr:rowOff>24755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5410</xdr:rowOff>
    </xdr:from>
    <xdr:to>
      <xdr:col>29</xdr:col>
      <xdr:colOff>177800</xdr:colOff>
      <xdr:row>14</xdr:row>
      <xdr:rowOff>107010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21937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52090</xdr:rowOff>
    </xdr:from>
    <xdr:to>
      <xdr:col>26</xdr:col>
      <xdr:colOff>101600</xdr:colOff>
      <xdr:row>14</xdr:row>
      <xdr:rowOff>153690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0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163867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6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124831</xdr:rowOff>
    </xdr:from>
    <xdr:to>
      <xdr:col>22</xdr:col>
      <xdr:colOff>165100</xdr:colOff>
      <xdr:row>15</xdr:row>
      <xdr:rowOff>54981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65158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4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95204</xdr:rowOff>
    </xdr:from>
    <xdr:to>
      <xdr:col>19</xdr:col>
      <xdr:colOff>38100</xdr:colOff>
      <xdr:row>16</xdr:row>
      <xdr:rowOff>25354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145405</xdr:rowOff>
    </xdr:from>
    <xdr:to>
      <xdr:col>15</xdr:col>
      <xdr:colOff>101600</xdr:colOff>
      <xdr:row>16</xdr:row>
      <xdr:rowOff>75555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60332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260121</xdr:rowOff>
    </xdr:from>
    <xdr:to>
      <xdr:col>29</xdr:col>
      <xdr:colOff>127000</xdr:colOff>
      <xdr:row>37</xdr:row>
      <xdr:rowOff>278791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384821"/>
          <a:ext cx="647700" cy="1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45238</xdr:rowOff>
    </xdr:from>
    <xdr:to>
      <xdr:col>26</xdr:col>
      <xdr:colOff>50800</xdr:colOff>
      <xdr:row>37</xdr:row>
      <xdr:rowOff>260121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69938"/>
          <a:ext cx="698500" cy="21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45238</xdr:rowOff>
    </xdr:from>
    <xdr:to>
      <xdr:col>22</xdr:col>
      <xdr:colOff>114300</xdr:colOff>
      <xdr:row>37</xdr:row>
      <xdr:rowOff>82652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69938"/>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138125</xdr:rowOff>
    </xdr:from>
    <xdr:to>
      <xdr:col>18</xdr:col>
      <xdr:colOff>177800</xdr:colOff>
      <xdr:row>37</xdr:row>
      <xdr:rowOff>82652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1375"/>
          <a:ext cx="698500" cy="11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227991</xdr:rowOff>
    </xdr:from>
    <xdr:to>
      <xdr:col>29</xdr:col>
      <xdr:colOff>177800</xdr:colOff>
      <xdr:row>37</xdr:row>
      <xdr:rowOff>329591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136568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6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209321</xdr:rowOff>
    </xdr:from>
    <xdr:to>
      <xdr:col>26</xdr:col>
      <xdr:colOff>101600</xdr:colOff>
      <xdr:row>37</xdr:row>
      <xdr:rowOff>310921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3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295698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2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165888</xdr:rowOff>
    </xdr:from>
    <xdr:to>
      <xdr:col>22</xdr:col>
      <xdr:colOff>165100</xdr:colOff>
      <xdr:row>37</xdr:row>
      <xdr:rowOff>96038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1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80815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31852</xdr:rowOff>
    </xdr:from>
    <xdr:to>
      <xdr:col>19</xdr:col>
      <xdr:colOff>38100</xdr:colOff>
      <xdr:row>37</xdr:row>
      <xdr:rowOff>133452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118229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87325</xdr:rowOff>
    </xdr:from>
    <xdr:to>
      <xdr:col>15</xdr:col>
      <xdr:colOff>101600</xdr:colOff>
      <xdr:row>37</xdr:row>
      <xdr:rowOff>17475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4003</xdr:rowOff>
    </xdr:from>
    <xdr:to>
      <xdr:col>24</xdr:col>
      <xdr:colOff>63500</xdr:colOff>
      <xdr:row>35</xdr:row>
      <xdr:rowOff>81544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04753"/>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81544</xdr:rowOff>
    </xdr:from>
    <xdr:to>
      <xdr:col>19</xdr:col>
      <xdr:colOff>177800</xdr:colOff>
      <xdr:row>35</xdr:row>
      <xdr:rowOff>141255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82294"/>
          <a:ext cx="8890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141255</xdr:rowOff>
    </xdr:from>
    <xdr:to>
      <xdr:col>15</xdr:col>
      <xdr:colOff>50800</xdr:colOff>
      <xdr:row>36</xdr:row>
      <xdr:rowOff>114691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2005"/>
          <a:ext cx="8890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114691</xdr:rowOff>
    </xdr:from>
    <xdr:to>
      <xdr:col>10</xdr:col>
      <xdr:colOff>114300</xdr:colOff>
      <xdr:row>36</xdr:row>
      <xdr:rowOff>125801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98670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124653</xdr:rowOff>
    </xdr:from>
    <xdr:to>
      <xdr:col>24</xdr:col>
      <xdr:colOff>114300</xdr:colOff>
      <xdr:row>35</xdr:row>
      <xdr:rowOff>54803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103080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3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30744</xdr:rowOff>
    </xdr:from>
    <xdr:to>
      <xdr:col>20</xdr:col>
      <xdr:colOff>38100</xdr:colOff>
      <xdr:row>35</xdr:row>
      <xdr:rowOff>132344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123471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1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90455</xdr:rowOff>
    </xdr:from>
    <xdr:to>
      <xdr:col>15</xdr:col>
      <xdr:colOff>101600</xdr:colOff>
      <xdr:row>36</xdr:row>
      <xdr:rowOff>20605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11732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63891</xdr:rowOff>
    </xdr:from>
    <xdr:to>
      <xdr:col>10</xdr:col>
      <xdr:colOff>165100</xdr:colOff>
      <xdr:row>36</xdr:row>
      <xdr:rowOff>165491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156618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75001</xdr:rowOff>
    </xdr:from>
    <xdr:to>
      <xdr:col>6</xdr:col>
      <xdr:colOff>38100</xdr:colOff>
      <xdr:row>37</xdr:row>
      <xdr:rowOff>5151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167728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82950</xdr:rowOff>
    </xdr:from>
    <xdr:to>
      <xdr:col>24</xdr:col>
      <xdr:colOff>63500</xdr:colOff>
      <xdr:row>51</xdr:row>
      <xdr:rowOff>89865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8655450"/>
          <a:ext cx="838200" cy="1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162217</xdr:rowOff>
    </xdr:from>
    <xdr:to>
      <xdr:col>19</xdr:col>
      <xdr:colOff>177800</xdr:colOff>
      <xdr:row>51</xdr:row>
      <xdr:rowOff>89865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2908300" y="8734717"/>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134900</xdr:rowOff>
    </xdr:from>
    <xdr:to>
      <xdr:col>15</xdr:col>
      <xdr:colOff>50800</xdr:colOff>
      <xdr:row>50</xdr:row>
      <xdr:rowOff>162217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019300" y="8707400"/>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134900</xdr:rowOff>
    </xdr:from>
    <xdr:to>
      <xdr:col>10</xdr:col>
      <xdr:colOff>114300</xdr:colOff>
      <xdr:row>50</xdr:row>
      <xdr:rowOff>148616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1130300" y="870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166653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32150</xdr:rowOff>
    </xdr:from>
    <xdr:to>
      <xdr:col>24</xdr:col>
      <xdr:colOff>114300</xdr:colOff>
      <xdr:row>50</xdr:row>
      <xdr:rowOff>133750</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86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156627</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85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39065</xdr:rowOff>
    </xdr:from>
    <xdr:to>
      <xdr:col>20</xdr:col>
      <xdr:colOff>38100</xdr:colOff>
      <xdr:row>51</xdr:row>
      <xdr:rowOff>140665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157192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85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111417</xdr:rowOff>
    </xdr:from>
    <xdr:to>
      <xdr:col>15</xdr:col>
      <xdr:colOff>101600</xdr:colOff>
      <xdr:row>51</xdr:row>
      <xdr:rowOff>41567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86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58094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84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84100</xdr:rowOff>
    </xdr:from>
    <xdr:to>
      <xdr:col>10</xdr:col>
      <xdr:colOff>165100</xdr:colOff>
      <xdr:row>51</xdr:row>
      <xdr:rowOff>14250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86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30777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84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97816</xdr:rowOff>
    </xdr:from>
    <xdr:to>
      <xdr:col>6</xdr:col>
      <xdr:colOff>38100</xdr:colOff>
      <xdr:row>51</xdr:row>
      <xdr:rowOff>27966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86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44493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84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17562</xdr:rowOff>
    </xdr:from>
    <xdr:to>
      <xdr:col>24</xdr:col>
      <xdr:colOff>63500</xdr:colOff>
      <xdr:row>79</xdr:row>
      <xdr:rowOff>38626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562112"/>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17562</xdr:rowOff>
    </xdr:from>
    <xdr:to>
      <xdr:col>19</xdr:col>
      <xdr:colOff>177800</xdr:colOff>
      <xdr:row>79</xdr:row>
      <xdr:rowOff>39115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56211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161417</xdr:rowOff>
    </xdr:from>
    <xdr:to>
      <xdr:col>15</xdr:col>
      <xdr:colOff>50800</xdr:colOff>
      <xdr:row>79</xdr:row>
      <xdr:rowOff>39115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534517"/>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161417</xdr:rowOff>
    </xdr:from>
    <xdr:to>
      <xdr:col>10</xdr:col>
      <xdr:colOff>114300</xdr:colOff>
      <xdr:row>79</xdr:row>
      <xdr:rowOff>122065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534517"/>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159276</xdr:rowOff>
    </xdr:from>
    <xdr:to>
      <xdr:col>24</xdr:col>
      <xdr:colOff>114300</xdr:colOff>
      <xdr:row>79</xdr:row>
      <xdr:rowOff>89426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74203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4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138212</xdr:rowOff>
    </xdr:from>
    <xdr:to>
      <xdr:col>20</xdr:col>
      <xdr:colOff>38100</xdr:colOff>
      <xdr:row>79</xdr:row>
      <xdr:rowOff>68362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59489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6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159765</xdr:rowOff>
    </xdr:from>
    <xdr:to>
      <xdr:col>15</xdr:col>
      <xdr:colOff>101600</xdr:colOff>
      <xdr:row>79</xdr:row>
      <xdr:rowOff>89915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81042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62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110617</xdr:rowOff>
    </xdr:from>
    <xdr:to>
      <xdr:col>10</xdr:col>
      <xdr:colOff>165100</xdr:colOff>
      <xdr:row>79</xdr:row>
      <xdr:rowOff>40767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31894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71265</xdr:rowOff>
    </xdr:from>
    <xdr:to>
      <xdr:col>6</xdr:col>
      <xdr:colOff>38100</xdr:colOff>
      <xdr:row>80</xdr:row>
      <xdr:rowOff>1415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6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163992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7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126529</xdr:rowOff>
    </xdr:from>
    <xdr:to>
      <xdr:col>24</xdr:col>
      <xdr:colOff>63500</xdr:colOff>
      <xdr:row>91</xdr:row>
      <xdr:rowOff>58601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557029"/>
          <a:ext cx="838200" cy="10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58601</xdr:rowOff>
    </xdr:from>
    <xdr:to>
      <xdr:col>19</xdr:col>
      <xdr:colOff>177800</xdr:colOff>
      <xdr:row>91</xdr:row>
      <xdr:rowOff>94416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66055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94416</xdr:rowOff>
    </xdr:from>
    <xdr:to>
      <xdr:col>15</xdr:col>
      <xdr:colOff>50800</xdr:colOff>
      <xdr:row>91</xdr:row>
      <xdr:rowOff>147320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69636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147320</xdr:rowOff>
    </xdr:from>
    <xdr:to>
      <xdr:col>10</xdr:col>
      <xdr:colOff>114300</xdr:colOff>
      <xdr:row>92</xdr:row>
      <xdr:rowOff>9506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5749270"/>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75729</xdr:rowOff>
    </xdr:from>
    <xdr:to>
      <xdr:col>24</xdr:col>
      <xdr:colOff>114300</xdr:colOff>
      <xdr:row>91</xdr:row>
      <xdr:rowOff>5879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5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28756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4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7801</xdr:rowOff>
    </xdr:from>
    <xdr:to>
      <xdr:col>20</xdr:col>
      <xdr:colOff>38100</xdr:colOff>
      <xdr:row>91</xdr:row>
      <xdr:rowOff>109401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6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125928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43616</xdr:rowOff>
    </xdr:from>
    <xdr:to>
      <xdr:col>15</xdr:col>
      <xdr:colOff>101600</xdr:colOff>
      <xdr:row>91</xdr:row>
      <xdr:rowOff>145216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161743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96520</xdr:rowOff>
    </xdr:from>
    <xdr:to>
      <xdr:col>10</xdr:col>
      <xdr:colOff>165100</xdr:colOff>
      <xdr:row>92</xdr:row>
      <xdr:rowOff>26670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43197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4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130156</xdr:rowOff>
    </xdr:from>
    <xdr:to>
      <xdr:col>6</xdr:col>
      <xdr:colOff>38100</xdr:colOff>
      <xdr:row>92</xdr:row>
      <xdr:rowOff>60306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5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76833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5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87625</xdr:rowOff>
    </xdr:from>
    <xdr:to>
      <xdr:col>55</xdr:col>
      <xdr:colOff>0</xdr:colOff>
      <xdr:row>33</xdr:row>
      <xdr:rowOff>134396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5745475"/>
          <a:ext cx="8382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82277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6083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107650</xdr:rowOff>
    </xdr:from>
    <xdr:to>
      <xdr:col>50</xdr:col>
      <xdr:colOff>114300</xdr:colOff>
      <xdr:row>33</xdr:row>
      <xdr:rowOff>134396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5422600"/>
          <a:ext cx="889000" cy="3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119951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629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82413</xdr:rowOff>
    </xdr:from>
    <xdr:to>
      <xdr:col>45</xdr:col>
      <xdr:colOff>177800</xdr:colOff>
      <xdr:row>31</xdr:row>
      <xdr:rowOff>107650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539736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44056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60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82413</xdr:rowOff>
    </xdr:from>
    <xdr:to>
      <xdr:col>41</xdr:col>
      <xdr:colOff>50800</xdr:colOff>
      <xdr:row>31</xdr:row>
      <xdr:rowOff>145507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24350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127312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36825</xdr:rowOff>
    </xdr:from>
    <xdr:to>
      <xdr:col>55</xdr:col>
      <xdr:colOff>50800</xdr:colOff>
      <xdr:row>33</xdr:row>
      <xdr:rowOff>138425</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6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59702</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54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83596</xdr:rowOff>
    </xdr:from>
    <xdr:to>
      <xdr:col>50</xdr:col>
      <xdr:colOff>165100</xdr:colOff>
      <xdr:row>34</xdr:row>
      <xdr:rowOff>13746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5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30273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55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56850</xdr:rowOff>
    </xdr:from>
    <xdr:to>
      <xdr:col>46</xdr:col>
      <xdr:colOff>38100</xdr:colOff>
      <xdr:row>31</xdr:row>
      <xdr:rowOff>158450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3527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1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31613</xdr:rowOff>
    </xdr:from>
    <xdr:to>
      <xdr:col>41</xdr:col>
      <xdr:colOff>101600</xdr:colOff>
      <xdr:row>31</xdr:row>
      <xdr:rowOff>133213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149740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94707</xdr:rowOff>
    </xdr:from>
    <xdr:to>
      <xdr:col>36</xdr:col>
      <xdr:colOff>165100</xdr:colOff>
      <xdr:row>32</xdr:row>
      <xdr:rowOff>24857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41384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169646</xdr:rowOff>
    </xdr:from>
    <xdr:to>
      <xdr:col>55</xdr:col>
      <xdr:colOff>0</xdr:colOff>
      <xdr:row>58</xdr:row>
      <xdr:rowOff>140481</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9639300" y="9942296"/>
          <a:ext cx="8382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57538</xdr:rowOff>
    </xdr:from>
    <xdr:to>
      <xdr:col>50</xdr:col>
      <xdr:colOff>114300</xdr:colOff>
      <xdr:row>57</xdr:row>
      <xdr:rowOff>169646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8750300" y="9658738"/>
          <a:ext cx="889000" cy="2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76378</xdr:rowOff>
    </xdr:from>
    <xdr:to>
      <xdr:col>45</xdr:col>
      <xdr:colOff>177800</xdr:colOff>
      <xdr:row>56</xdr:row>
      <xdr:rowOff>57538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7861300" y="9334678"/>
          <a:ext cx="889000" cy="3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76378</xdr:rowOff>
    </xdr:from>
    <xdr:to>
      <xdr:col>41</xdr:col>
      <xdr:colOff>50800</xdr:colOff>
      <xdr:row>54</xdr:row>
      <xdr:rowOff>103315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334678"/>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89681</xdr:rowOff>
    </xdr:from>
    <xdr:to>
      <xdr:col>55</xdr:col>
      <xdr:colOff>50800</xdr:colOff>
      <xdr:row>59</xdr:row>
      <xdr:rowOff>19831</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100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4608</xdr:rowOff>
    </xdr:from>
    <xdr:ext cx="534377"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9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118846</xdr:rowOff>
    </xdr:from>
    <xdr:to>
      <xdr:col>50</xdr:col>
      <xdr:colOff>165100</xdr:colOff>
      <xdr:row>58</xdr:row>
      <xdr:rowOff>48996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40123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9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6738</xdr:rowOff>
    </xdr:from>
    <xdr:to>
      <xdr:col>46</xdr:col>
      <xdr:colOff>38100</xdr:colOff>
      <xdr:row>56</xdr:row>
      <xdr:rowOff>108338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99465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25578</xdr:rowOff>
    </xdr:from>
    <xdr:to>
      <xdr:col>41</xdr:col>
      <xdr:colOff>101600</xdr:colOff>
      <xdr:row>54</xdr:row>
      <xdr:rowOff>127178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143705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795" y="90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52515</xdr:rowOff>
    </xdr:from>
    <xdr:to>
      <xdr:col>36</xdr:col>
      <xdr:colOff>165100</xdr:colOff>
      <xdr:row>54</xdr:row>
      <xdr:rowOff>154115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3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170642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908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a:extLst>
            <a:ext uri="{FF2B5EF4-FFF2-40B4-BE49-F238E27FC236}">
              <a16:creationId xmlns:a16="http://schemas.microsoft.com/office/drawing/2014/main" id="{00000000-0008-0000-0600-000082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a:extLst>
            <a:ext uri="{FF2B5EF4-FFF2-40B4-BE49-F238E27FC236}">
              <a16:creationId xmlns:a16="http://schemas.microsoft.com/office/drawing/2014/main" id="{00000000-0008-0000-0600-000084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124818</xdr:rowOff>
    </xdr:from>
    <xdr:to>
      <xdr:col>55</xdr:col>
      <xdr:colOff>0</xdr:colOff>
      <xdr:row>75</xdr:row>
      <xdr:rowOff>65931</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9639300" y="12812118"/>
          <a:ext cx="8382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a:extLst>
            <a:ext uri="{FF2B5EF4-FFF2-40B4-BE49-F238E27FC236}">
              <a16:creationId xmlns:a16="http://schemas.microsoft.com/office/drawing/2014/main" id="{00000000-0008-0000-0600-000087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108427</xdr:rowOff>
    </xdr:from>
    <xdr:to>
      <xdr:col>50</xdr:col>
      <xdr:colOff>114300</xdr:colOff>
      <xdr:row>74</xdr:row>
      <xdr:rowOff>124818</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8750300" y="1279572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76698</xdr:rowOff>
    </xdr:from>
    <xdr:to>
      <xdr:col>45</xdr:col>
      <xdr:colOff>177800</xdr:colOff>
      <xdr:row>74</xdr:row>
      <xdr:rowOff>108427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7861300" y="1276399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63850</xdr:rowOff>
    </xdr:from>
    <xdr:to>
      <xdr:col>41</xdr:col>
      <xdr:colOff>50800</xdr:colOff>
      <xdr:row>74</xdr:row>
      <xdr:rowOff>76698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972300" y="12579700"/>
          <a:ext cx="889000" cy="1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15131</xdr:rowOff>
    </xdr:from>
    <xdr:to>
      <xdr:col>55</xdr:col>
      <xdr:colOff>50800</xdr:colOff>
      <xdr:row>75</xdr:row>
      <xdr:rowOff>116731</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10426700" y="128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165008</xdr:rowOff>
    </xdr:from>
    <xdr:ext cx="534377" cy="259045"/>
    <xdr:sp macro="" textlink="">
      <xdr:nvSpPr>
        <xdr:cNvPr id="410" name="普通建設事業費 （ うち新規整備　）該当値テキスト">
          <a:extLst>
            <a:ext uri="{FF2B5EF4-FFF2-40B4-BE49-F238E27FC236}">
              <a16:creationId xmlns:a16="http://schemas.microsoft.com/office/drawing/2014/main" id="{00000000-0008-0000-0600-00009A010000}"/>
            </a:ext>
          </a:extLst>
        </xdr:cNvPr>
        <xdr:cNvSpPr txBox="1"/>
      </xdr:nvSpPr>
      <xdr:spPr>
        <a:xfrm>
          <a:off x="10528300" y="128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74018</xdr:rowOff>
    </xdr:from>
    <xdr:to>
      <xdr:col>50</xdr:col>
      <xdr:colOff>165100</xdr:colOff>
      <xdr:row>75</xdr:row>
      <xdr:rowOff>4168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9588500" y="127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166745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59411" y="128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57627</xdr:rowOff>
    </xdr:from>
    <xdr:to>
      <xdr:col>46</xdr:col>
      <xdr:colOff>38100</xdr:colOff>
      <xdr:row>74</xdr:row>
      <xdr:rowOff>159227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8699500" y="127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8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25898</xdr:rowOff>
    </xdr:from>
    <xdr:to>
      <xdr:col>41</xdr:col>
      <xdr:colOff>101600</xdr:colOff>
      <xdr:row>74</xdr:row>
      <xdr:rowOff>127498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7810500" y="127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118625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8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13050</xdr:rowOff>
    </xdr:from>
    <xdr:to>
      <xdr:col>36</xdr:col>
      <xdr:colOff>165100</xdr:colOff>
      <xdr:row>73</xdr:row>
      <xdr:rowOff>114650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6921500" y="12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131177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3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a:extLst>
            <a:ext uri="{FF2B5EF4-FFF2-40B4-BE49-F238E27FC236}">
              <a16:creationId xmlns:a16="http://schemas.microsoft.com/office/drawing/2014/main" id="{00000000-0008-0000-0600-0000B8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a:extLst>
            <a:ext uri="{FF2B5EF4-FFF2-40B4-BE49-F238E27FC236}">
              <a16:creationId xmlns:a16="http://schemas.microsoft.com/office/drawing/2014/main" id="{00000000-0008-0000-0600-0000BA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25583</xdr:rowOff>
    </xdr:from>
    <xdr:to>
      <xdr:col>55</xdr:col>
      <xdr:colOff>0</xdr:colOff>
      <xdr:row>98</xdr:row>
      <xdr:rowOff>41859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9639300" y="16827683"/>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a:extLst>
            <a:ext uri="{FF2B5EF4-FFF2-40B4-BE49-F238E27FC236}">
              <a16:creationId xmlns:a16="http://schemas.microsoft.com/office/drawing/2014/main" id="{00000000-0008-0000-0600-0000BD010000}"/>
            </a:ext>
          </a:extLst>
        </xdr:cNvPr>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14404</xdr:rowOff>
    </xdr:from>
    <xdr:to>
      <xdr:col>50</xdr:col>
      <xdr:colOff>114300</xdr:colOff>
      <xdr:row>98</xdr:row>
      <xdr:rowOff>41859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8750300" y="16816504"/>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20988</xdr:rowOff>
    </xdr:from>
    <xdr:to>
      <xdr:col>45</xdr:col>
      <xdr:colOff>177800</xdr:colOff>
      <xdr:row>98</xdr:row>
      <xdr:rowOff>14404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7861300" y="16651638"/>
          <a:ext cx="8890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20988</xdr:rowOff>
    </xdr:from>
    <xdr:to>
      <xdr:col>41</xdr:col>
      <xdr:colOff>50800</xdr:colOff>
      <xdr:row>98</xdr:row>
      <xdr:rowOff>35482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6972300" y="16651638"/>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146233</xdr:rowOff>
    </xdr:from>
    <xdr:to>
      <xdr:col>55</xdr:col>
      <xdr:colOff>50800</xdr:colOff>
      <xdr:row>98</xdr:row>
      <xdr:rowOff>76383</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10426700" y="167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124660</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162509</xdr:rowOff>
    </xdr:from>
    <xdr:to>
      <xdr:col>50</xdr:col>
      <xdr:colOff>165100</xdr:colOff>
      <xdr:row>98</xdr:row>
      <xdr:rowOff>92659</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9588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83786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8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135054</xdr:rowOff>
    </xdr:from>
    <xdr:to>
      <xdr:col>46</xdr:col>
      <xdr:colOff>38100</xdr:colOff>
      <xdr:row>98</xdr:row>
      <xdr:rowOff>65204</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8699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56331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141638</xdr:rowOff>
    </xdr:from>
    <xdr:to>
      <xdr:col>41</xdr:col>
      <xdr:colOff>101600</xdr:colOff>
      <xdr:row>97</xdr:row>
      <xdr:rowOff>71788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7810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88315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156132</xdr:rowOff>
    </xdr:from>
    <xdr:to>
      <xdr:col>36</xdr:col>
      <xdr:colOff>165100</xdr:colOff>
      <xdr:row>98</xdr:row>
      <xdr:rowOff>86282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6921500" y="167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77409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120017</xdr:rowOff>
    </xdr:from>
    <xdr:to>
      <xdr:col>85</xdr:col>
      <xdr:colOff>127000</xdr:colOff>
      <xdr:row>38</xdr:row>
      <xdr:rowOff>129162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3511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126578</xdr:rowOff>
    </xdr:from>
    <xdr:to>
      <xdr:col>81</xdr:col>
      <xdr:colOff>50800</xdr:colOff>
      <xdr:row>38</xdr:row>
      <xdr:rowOff>129162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416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111628</xdr:rowOff>
    </xdr:from>
    <xdr:to>
      <xdr:col>76</xdr:col>
      <xdr:colOff>114300</xdr:colOff>
      <xdr:row>38</xdr:row>
      <xdr:rowOff>126578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3703300" y="66267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111628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69217</xdr:rowOff>
    </xdr:from>
    <xdr:to>
      <xdr:col>85</xdr:col>
      <xdr:colOff>177800</xdr:colOff>
      <xdr:row>38</xdr:row>
      <xdr:rowOff>170817</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6268700" y="65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155594</xdr:rowOff>
    </xdr:from>
    <xdr:ext cx="378565"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9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78362</xdr:rowOff>
    </xdr:from>
    <xdr:to>
      <xdr:col>81</xdr:col>
      <xdr:colOff>101600</xdr:colOff>
      <xdr:row>39</xdr:row>
      <xdr:rowOff>8512</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54305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171089</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79317" y="668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75778</xdr:rowOff>
    </xdr:from>
    <xdr:to>
      <xdr:col>76</xdr:col>
      <xdr:colOff>165100</xdr:colOff>
      <xdr:row>39</xdr:row>
      <xdr:rowOff>5928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4541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168505</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3017" y="668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60828</xdr:rowOff>
    </xdr:from>
    <xdr:to>
      <xdr:col>72</xdr:col>
      <xdr:colOff>38100</xdr:colOff>
      <xdr:row>38</xdr:row>
      <xdr:rowOff>162428</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3652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153555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58496</xdr:rowOff>
    </xdr:from>
    <xdr:to>
      <xdr:col>67</xdr:col>
      <xdr:colOff>101600</xdr:colOff>
      <xdr:row>38</xdr:row>
      <xdr:rowOff>160096</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276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151223</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14633</xdr:rowOff>
    </xdr:from>
    <xdr:to>
      <xdr:col>85</xdr:col>
      <xdr:colOff>127000</xdr:colOff>
      <xdr:row>78</xdr:row>
      <xdr:rowOff>16165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5481300" y="13387733"/>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68582</xdr:rowOff>
    </xdr:from>
    <xdr:to>
      <xdr:col>81</xdr:col>
      <xdr:colOff>50800</xdr:colOff>
      <xdr:row>78</xdr:row>
      <xdr:rowOff>16165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270232"/>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68582</xdr:rowOff>
    </xdr:from>
    <xdr:to>
      <xdr:col>76</xdr:col>
      <xdr:colOff>114300</xdr:colOff>
      <xdr:row>77</xdr:row>
      <xdr:rowOff>141917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327023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a:extLst>
            <a:ext uri="{FF2B5EF4-FFF2-40B4-BE49-F238E27FC236}">
              <a16:creationId xmlns:a16="http://schemas.microsoft.com/office/drawing/2014/main" id="{00000000-0008-0000-0600-00005D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110393</xdr:rowOff>
    </xdr:from>
    <xdr:to>
      <xdr:col>71</xdr:col>
      <xdr:colOff>177800</xdr:colOff>
      <xdr:row>77</xdr:row>
      <xdr:rowOff>141917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135283</xdr:rowOff>
    </xdr:from>
    <xdr:to>
      <xdr:col>85</xdr:col>
      <xdr:colOff>177800</xdr:colOff>
      <xdr:row>78</xdr:row>
      <xdr:rowOff>65433</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6268700" y="133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50210</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2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136815</xdr:rowOff>
    </xdr:from>
    <xdr:to>
      <xdr:col>81</xdr:col>
      <xdr:colOff>101600</xdr:colOff>
      <xdr:row>78</xdr:row>
      <xdr:rowOff>66965</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5430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58092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4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17782</xdr:rowOff>
    </xdr:from>
    <xdr:to>
      <xdr:col>76</xdr:col>
      <xdr:colOff>165100</xdr:colOff>
      <xdr:row>77</xdr:row>
      <xdr:rowOff>119382</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4541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110509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3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91117</xdr:rowOff>
    </xdr:from>
    <xdr:to>
      <xdr:col>72</xdr:col>
      <xdr:colOff>38100</xdr:colOff>
      <xdr:row>78</xdr:row>
      <xdr:rowOff>21267</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3652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12394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59593</xdr:rowOff>
    </xdr:from>
    <xdr:to>
      <xdr:col>67</xdr:col>
      <xdr:colOff>101600</xdr:colOff>
      <xdr:row>77</xdr:row>
      <xdr:rowOff>161193</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2763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152320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a:extLst>
            <a:ext uri="{FF2B5EF4-FFF2-40B4-BE49-F238E27FC236}">
              <a16:creationId xmlns:a16="http://schemas.microsoft.com/office/drawing/2014/main" id="{00000000-0008-0000-0600-000088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a:extLst>
            <a:ext uri="{FF2B5EF4-FFF2-40B4-BE49-F238E27FC236}">
              <a16:creationId xmlns:a16="http://schemas.microsoft.com/office/drawing/2014/main" id="{00000000-0008-0000-0600-00008A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109434</xdr:rowOff>
    </xdr:from>
    <xdr:to>
      <xdr:col>85</xdr:col>
      <xdr:colOff>127000</xdr:colOff>
      <xdr:row>95</xdr:row>
      <xdr:rowOff>114554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5481300" y="16225734"/>
          <a:ext cx="838200" cy="1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134261</xdr:rowOff>
    </xdr:from>
    <xdr:ext cx="469744" cy="259045"/>
    <xdr:sp macro="" textlink="">
      <xdr:nvSpPr>
        <xdr:cNvPr id="653" name="積立金平均値テキスト">
          <a:extLst>
            <a:ext uri="{FF2B5EF4-FFF2-40B4-BE49-F238E27FC236}">
              <a16:creationId xmlns:a16="http://schemas.microsoft.com/office/drawing/2014/main" id="{00000000-0008-0000-0600-00008D020000}"/>
            </a:ext>
          </a:extLst>
        </xdr:cNvPr>
        <xdr:cNvSpPr txBox="1"/>
      </xdr:nvSpPr>
      <xdr:spPr>
        <a:xfrm>
          <a:off x="16370300" y="16422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a:extLst>
            <a:ext uri="{FF2B5EF4-FFF2-40B4-BE49-F238E27FC236}">
              <a16:creationId xmlns:a16="http://schemas.microsoft.com/office/drawing/2014/main" id="{00000000-0008-0000-0600-00008E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109434</xdr:rowOff>
    </xdr:from>
    <xdr:to>
      <xdr:col>81</xdr:col>
      <xdr:colOff>50800</xdr:colOff>
      <xdr:row>95</xdr:row>
      <xdr:rowOff>74413</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4592300" y="16225734"/>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11915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01411" y="164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74413</xdr:rowOff>
    </xdr:from>
    <xdr:to>
      <xdr:col>76</xdr:col>
      <xdr:colOff>114300</xdr:colOff>
      <xdr:row>96</xdr:row>
      <xdr:rowOff>154239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3703300" y="16362163"/>
          <a:ext cx="889000" cy="2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154239</xdr:rowOff>
    </xdr:from>
    <xdr:to>
      <xdr:col>71</xdr:col>
      <xdr:colOff>177800</xdr:colOff>
      <xdr:row>97</xdr:row>
      <xdr:rowOff>139151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2814300" y="16613439"/>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63754</xdr:rowOff>
    </xdr:from>
    <xdr:to>
      <xdr:col>85</xdr:col>
      <xdr:colOff>177800</xdr:colOff>
      <xdr:row>95</xdr:row>
      <xdr:rowOff>165354</xdr:rowOff>
    </xdr:to>
    <xdr:sp macro="" textlink="">
      <xdr:nvSpPr>
        <xdr:cNvPr id="671" name="楕円 670">
          <a:extLst>
            <a:ext uri="{FF2B5EF4-FFF2-40B4-BE49-F238E27FC236}">
              <a16:creationId xmlns:a16="http://schemas.microsoft.com/office/drawing/2014/main" id="{00000000-0008-0000-0600-00009F020000}"/>
            </a:ext>
          </a:extLst>
        </xdr:cNvPr>
        <xdr:cNvSpPr/>
      </xdr:nvSpPr>
      <xdr:spPr>
        <a:xfrm>
          <a:off x="16268700" y="16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86631</xdr:rowOff>
    </xdr:from>
    <xdr:ext cx="534377" cy="259045"/>
    <xdr:sp macro="" textlink="">
      <xdr:nvSpPr>
        <xdr:cNvPr id="672" name="積立金該当値テキスト">
          <a:extLst>
            <a:ext uri="{FF2B5EF4-FFF2-40B4-BE49-F238E27FC236}">
              <a16:creationId xmlns:a16="http://schemas.microsoft.com/office/drawing/2014/main" id="{00000000-0008-0000-0600-0000A0020000}"/>
            </a:ext>
          </a:extLst>
        </xdr:cNvPr>
        <xdr:cNvSpPr txBox="1"/>
      </xdr:nvSpPr>
      <xdr:spPr>
        <a:xfrm>
          <a:off x="16370300" y="162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58634</xdr:rowOff>
    </xdr:from>
    <xdr:to>
      <xdr:col>81</xdr:col>
      <xdr:colOff>101600</xdr:colOff>
      <xdr:row>94</xdr:row>
      <xdr:rowOff>160234</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5430500" y="16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5311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01411" y="159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23613</xdr:rowOff>
    </xdr:from>
    <xdr:to>
      <xdr:col>76</xdr:col>
      <xdr:colOff>165100</xdr:colOff>
      <xdr:row>95</xdr:row>
      <xdr:rowOff>125213</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4541500" y="163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116340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4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103439</xdr:rowOff>
    </xdr:from>
    <xdr:to>
      <xdr:col>72</xdr:col>
      <xdr:colOff>38100</xdr:colOff>
      <xdr:row>97</xdr:row>
      <xdr:rowOff>33589</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3652500" y="16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24716</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68428" y="1665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88351</xdr:rowOff>
    </xdr:from>
    <xdr:to>
      <xdr:col>67</xdr:col>
      <xdr:colOff>101600</xdr:colOff>
      <xdr:row>98</xdr:row>
      <xdr:rowOff>18501</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2763500" y="167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9628</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79428" y="168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99" name="投資及び出資金グラフ枠">
          <a:extLst>
            <a:ext uri="{FF2B5EF4-FFF2-40B4-BE49-F238E27FC236}">
              <a16:creationId xmlns:a16="http://schemas.microsoft.com/office/drawing/2014/main" id="{00000000-0008-0000-0600-0000B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80264</xdr:rowOff>
    </xdr:from>
    <xdr:to>
      <xdr:col>116</xdr:col>
      <xdr:colOff>62864</xdr:colOff>
      <xdr:row>38</xdr:row>
      <xdr:rowOff>121412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22159595" y="5566664"/>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125239</xdr:rowOff>
    </xdr:from>
    <xdr:ext cx="249299" cy="259045"/>
    <xdr:sp macro="" textlink="">
      <xdr:nvSpPr>
        <xdr:cNvPr id="701" name="投資及び出資金最小値テキスト">
          <a:extLst>
            <a:ext uri="{FF2B5EF4-FFF2-40B4-BE49-F238E27FC236}">
              <a16:creationId xmlns:a16="http://schemas.microsoft.com/office/drawing/2014/main" id="{00000000-0008-0000-0600-0000BD020000}"/>
            </a:ext>
          </a:extLst>
        </xdr:cNvPr>
        <xdr:cNvSpPr txBox="1"/>
      </xdr:nvSpPr>
      <xdr:spPr>
        <a:xfrm>
          <a:off x="22212300" y="6640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26941</xdr:rowOff>
    </xdr:from>
    <xdr:ext cx="378565" cy="259045"/>
    <xdr:sp macro="" textlink="">
      <xdr:nvSpPr>
        <xdr:cNvPr id="703" name="投資及び出資金最大値テキスト">
          <a:extLst>
            <a:ext uri="{FF2B5EF4-FFF2-40B4-BE49-F238E27FC236}">
              <a16:creationId xmlns:a16="http://schemas.microsoft.com/office/drawing/2014/main" id="{00000000-0008-0000-0600-0000BF020000}"/>
            </a:ext>
          </a:extLst>
        </xdr:cNvPr>
        <xdr:cNvSpPr txBox="1"/>
      </xdr:nvSpPr>
      <xdr:spPr>
        <a:xfrm>
          <a:off x="22212300" y="534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80264</xdr:rowOff>
    </xdr:from>
    <xdr:to>
      <xdr:col>116</xdr:col>
      <xdr:colOff>152400</xdr:colOff>
      <xdr:row>32</xdr:row>
      <xdr:rowOff>80264</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22072600" y="556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59690</xdr:rowOff>
    </xdr:from>
    <xdr:to>
      <xdr:col>116</xdr:col>
      <xdr:colOff>63500</xdr:colOff>
      <xdr:row>33</xdr:row>
      <xdr:rowOff>119126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1323300" y="537464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90187</xdr:rowOff>
    </xdr:from>
    <xdr:ext cx="378565" cy="259045"/>
    <xdr:sp macro="" textlink="">
      <xdr:nvSpPr>
        <xdr:cNvPr id="706" name="投資及び出資金平均値テキスト">
          <a:extLst>
            <a:ext uri="{FF2B5EF4-FFF2-40B4-BE49-F238E27FC236}">
              <a16:creationId xmlns:a16="http://schemas.microsoft.com/office/drawing/2014/main" id="{00000000-0008-0000-0600-0000C2020000}"/>
            </a:ext>
          </a:extLst>
        </xdr:cNvPr>
        <xdr:cNvSpPr txBox="1"/>
      </xdr:nvSpPr>
      <xdr:spPr>
        <a:xfrm>
          <a:off x="22212300" y="574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111760</xdr:rowOff>
    </xdr:from>
    <xdr:to>
      <xdr:col>116</xdr:col>
      <xdr:colOff>114300</xdr:colOff>
      <xdr:row>34</xdr:row>
      <xdr:rowOff>41910</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221107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59690</xdr:rowOff>
    </xdr:from>
    <xdr:to>
      <xdr:col>111</xdr:col>
      <xdr:colOff>177800</xdr:colOff>
      <xdr:row>35</xdr:row>
      <xdr:rowOff>55118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0434300" y="537464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xdr:rowOff>
    </xdr:from>
    <xdr:to>
      <xdr:col>112</xdr:col>
      <xdr:colOff>38100</xdr:colOff>
      <xdr:row>37</xdr:row>
      <xdr:rowOff>112776</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21272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103903</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211213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55118</xdr:rowOff>
    </xdr:from>
    <xdr:to>
      <xdr:col>107</xdr:col>
      <xdr:colOff>50800</xdr:colOff>
      <xdr:row>37</xdr:row>
      <xdr:rowOff>75692</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19545300" y="6055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139192</xdr:rowOff>
    </xdr:from>
    <xdr:to>
      <xdr:col>107</xdr:col>
      <xdr:colOff>101600</xdr:colOff>
      <xdr:row>38</xdr:row>
      <xdr:rowOff>69342</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60469</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20277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68834</xdr:rowOff>
    </xdr:from>
    <xdr:to>
      <xdr:col>102</xdr:col>
      <xdr:colOff>114300</xdr:colOff>
      <xdr:row>37</xdr:row>
      <xdr:rowOff>75692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656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100330</xdr:rowOff>
    </xdr:from>
    <xdr:to>
      <xdr:col>102</xdr:col>
      <xdr:colOff>165100</xdr:colOff>
      <xdr:row>37</xdr:row>
      <xdr:rowOff>30480</xdr:rowOff>
    </xdr:to>
    <xdr:sp macro="" textlink="">
      <xdr:nvSpPr>
        <xdr:cNvPr id="715" name="フローチャート: 判断 714">
          <a:extLst>
            <a:ext uri="{FF2B5EF4-FFF2-40B4-BE49-F238E27FC236}">
              <a16:creationId xmlns:a16="http://schemas.microsoft.com/office/drawing/2014/main" id="{00000000-0008-0000-0600-0000CB020000}"/>
            </a:ext>
          </a:extLst>
        </xdr:cNvPr>
        <xdr:cNvSpPr/>
      </xdr:nvSpPr>
      <xdr:spPr>
        <a:xfrm>
          <a:off x="19494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47007</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9356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66040</xdr:rowOff>
    </xdr:from>
    <xdr:to>
      <xdr:col>98</xdr:col>
      <xdr:colOff>38100</xdr:colOff>
      <xdr:row>36</xdr:row>
      <xdr:rowOff>167640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12717</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467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68326</xdr:rowOff>
    </xdr:from>
    <xdr:to>
      <xdr:col>116</xdr:col>
      <xdr:colOff>114300</xdr:colOff>
      <xdr:row>33</xdr:row>
      <xdr:rowOff>169926</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22110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91203</xdr:rowOff>
    </xdr:from>
    <xdr:ext cx="378565" cy="259045"/>
    <xdr:sp macro="" textlink="">
      <xdr:nvSpPr>
        <xdr:cNvPr id="725" name="投資及び出資金該当値テキスト">
          <a:extLst>
            <a:ext uri="{FF2B5EF4-FFF2-40B4-BE49-F238E27FC236}">
              <a16:creationId xmlns:a16="http://schemas.microsoft.com/office/drawing/2014/main" id="{00000000-0008-0000-0600-0000D5020000}"/>
            </a:ext>
          </a:extLst>
        </xdr:cNvPr>
        <xdr:cNvSpPr txBox="1"/>
      </xdr:nvSpPr>
      <xdr:spPr>
        <a:xfrm>
          <a:off x="22212300" y="557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8890</xdr:rowOff>
    </xdr:from>
    <xdr:to>
      <xdr:col>112</xdr:col>
      <xdr:colOff>38100</xdr:colOff>
      <xdr:row>31</xdr:row>
      <xdr:rowOff>110490</xdr:rowOff>
    </xdr:to>
    <xdr:sp macro="" textlink="">
      <xdr:nvSpPr>
        <xdr:cNvPr id="726" name="楕円 725">
          <a:extLst>
            <a:ext uri="{FF2B5EF4-FFF2-40B4-BE49-F238E27FC236}">
              <a16:creationId xmlns:a16="http://schemas.microsoft.com/office/drawing/2014/main" id="{00000000-0008-0000-0600-0000D6020000}"/>
            </a:ext>
          </a:extLst>
        </xdr:cNvPr>
        <xdr:cNvSpPr/>
      </xdr:nvSpPr>
      <xdr:spPr>
        <a:xfrm>
          <a:off x="21272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127017</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213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4318</xdr:rowOff>
    </xdr:from>
    <xdr:to>
      <xdr:col>107</xdr:col>
      <xdr:colOff>101600</xdr:colOff>
      <xdr:row>35</xdr:row>
      <xdr:rowOff>105918</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0383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122445</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24892</xdr:rowOff>
    </xdr:from>
    <xdr:to>
      <xdr:col>102</xdr:col>
      <xdr:colOff>165100</xdr:colOff>
      <xdr:row>37</xdr:row>
      <xdr:rowOff>126492</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19494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117619</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6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18034</xdr:rowOff>
    </xdr:from>
    <xdr:to>
      <xdr:col>98</xdr:col>
      <xdr:colOff>38100</xdr:colOff>
      <xdr:row>37</xdr:row>
      <xdr:rowOff>119634</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18605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110761</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7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5" name="正方形/長方形 734">
          <a:extLst>
            <a:ext uri="{FF2B5EF4-FFF2-40B4-BE49-F238E27FC236}">
              <a16:creationId xmlns:a16="http://schemas.microsoft.com/office/drawing/2014/main" id="{00000000-0008-0000-0600-0000D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6" name="正方形/長方形 735">
          <a:extLst>
            <a:ext uri="{FF2B5EF4-FFF2-40B4-BE49-F238E27FC236}">
              <a16:creationId xmlns:a16="http://schemas.microsoft.com/office/drawing/2014/main" id="{00000000-0008-0000-0600-0000E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貸付金グラフ枠">
          <a:extLst>
            <a:ext uri="{FF2B5EF4-FFF2-40B4-BE49-F238E27FC236}">
              <a16:creationId xmlns:a16="http://schemas.microsoft.com/office/drawing/2014/main" id="{00000000-0008-0000-0600-0000F4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58" name="貸付金最小値テキスト">
          <a:extLst>
            <a:ext uri="{FF2B5EF4-FFF2-40B4-BE49-F238E27FC236}">
              <a16:creationId xmlns:a16="http://schemas.microsoft.com/office/drawing/2014/main" id="{00000000-0008-0000-0600-0000F6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0" name="貸付金最大値テキスト">
          <a:extLst>
            <a:ext uri="{FF2B5EF4-FFF2-40B4-BE49-F238E27FC236}">
              <a16:creationId xmlns:a16="http://schemas.microsoft.com/office/drawing/2014/main" id="{00000000-0008-0000-0600-0000F8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53485</xdr:rowOff>
    </xdr:from>
    <xdr:to>
      <xdr:col>116</xdr:col>
      <xdr:colOff>63500</xdr:colOff>
      <xdr:row>58</xdr:row>
      <xdr:rowOff>81097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21323300" y="9997585"/>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3" name="貸付金平均値テキスト">
          <a:extLst>
            <a:ext uri="{FF2B5EF4-FFF2-40B4-BE49-F238E27FC236}">
              <a16:creationId xmlns:a16="http://schemas.microsoft.com/office/drawing/2014/main" id="{00000000-0008-0000-0600-0000FB02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81097</xdr:rowOff>
    </xdr:from>
    <xdr:to>
      <xdr:col>111</xdr:col>
      <xdr:colOff>177800</xdr:colOff>
      <xdr:row>58</xdr:row>
      <xdr:rowOff>107876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0434300" y="10025197"/>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107876</xdr:rowOff>
    </xdr:from>
    <xdr:to>
      <xdr:col>107</xdr:col>
      <xdr:colOff>50800</xdr:colOff>
      <xdr:row>58</xdr:row>
      <xdr:rowOff>131764</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19545300" y="10051976"/>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118081</xdr:rowOff>
    </xdr:from>
    <xdr:to>
      <xdr:col>102</xdr:col>
      <xdr:colOff>114300</xdr:colOff>
      <xdr:row>58</xdr:row>
      <xdr:rowOff>131764</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656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2685</xdr:rowOff>
    </xdr:from>
    <xdr:to>
      <xdr:col>116</xdr:col>
      <xdr:colOff>114300</xdr:colOff>
      <xdr:row>58</xdr:row>
      <xdr:rowOff>104285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221107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152562</xdr:rowOff>
    </xdr:from>
    <xdr:ext cx="534377" cy="259045"/>
    <xdr:sp macro="" textlink="">
      <xdr:nvSpPr>
        <xdr:cNvPr id="782" name="貸付金該当値テキスト">
          <a:extLst>
            <a:ext uri="{FF2B5EF4-FFF2-40B4-BE49-F238E27FC236}">
              <a16:creationId xmlns:a16="http://schemas.microsoft.com/office/drawing/2014/main" id="{00000000-0008-0000-0600-00000E030000}"/>
            </a:ext>
          </a:extLst>
        </xdr:cNvPr>
        <xdr:cNvSpPr txBox="1"/>
      </xdr:nvSpPr>
      <xdr:spPr>
        <a:xfrm>
          <a:off x="22212300" y="99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30297</xdr:rowOff>
    </xdr:from>
    <xdr:to>
      <xdr:col>112</xdr:col>
      <xdr:colOff>38100</xdr:colOff>
      <xdr:row>58</xdr:row>
      <xdr:rowOff>131897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21272500" y="9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123024</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43411" y="100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57076</xdr:rowOff>
    </xdr:from>
    <xdr:to>
      <xdr:col>107</xdr:col>
      <xdr:colOff>101600</xdr:colOff>
      <xdr:row>58</xdr:row>
      <xdr:rowOff>158676</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03835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149803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8" y="100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80964</xdr:rowOff>
    </xdr:from>
    <xdr:to>
      <xdr:col>102</xdr:col>
      <xdr:colOff>165100</xdr:colOff>
      <xdr:row>59</xdr:row>
      <xdr:rowOff>11114</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19494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2241</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104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67281</xdr:rowOff>
    </xdr:from>
    <xdr:to>
      <xdr:col>98</xdr:col>
      <xdr:colOff>38100</xdr:colOff>
      <xdr:row>58</xdr:row>
      <xdr:rowOff>168881</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18605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160008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21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3" name="正方形/長方形 792">
          <a:extLst>
            <a:ext uri="{FF2B5EF4-FFF2-40B4-BE49-F238E27FC236}">
              <a16:creationId xmlns:a16="http://schemas.microsoft.com/office/drawing/2014/main" id="{00000000-0008-0000-0600-000019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3" name="繰出金グラフ枠">
          <a:extLst>
            <a:ext uri="{FF2B5EF4-FFF2-40B4-BE49-F238E27FC236}">
              <a16:creationId xmlns:a16="http://schemas.microsoft.com/office/drawing/2014/main" id="{00000000-0008-0000-0600-00002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5" name="繰出金最小値テキスト">
          <a:extLst>
            <a:ext uri="{FF2B5EF4-FFF2-40B4-BE49-F238E27FC236}">
              <a16:creationId xmlns:a16="http://schemas.microsoft.com/office/drawing/2014/main" id="{00000000-0008-0000-0600-00002F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17" name="繰出金最大値テキスト">
          <a:extLst>
            <a:ext uri="{FF2B5EF4-FFF2-40B4-BE49-F238E27FC236}">
              <a16:creationId xmlns:a16="http://schemas.microsoft.com/office/drawing/2014/main" id="{00000000-0008-0000-0600-000031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85489</xdr:rowOff>
    </xdr:from>
    <xdr:to>
      <xdr:col>116</xdr:col>
      <xdr:colOff>63500</xdr:colOff>
      <xdr:row>69</xdr:row>
      <xdr:rowOff>129413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1323300" y="11915539"/>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7728</xdr:rowOff>
    </xdr:from>
    <xdr:ext cx="469744" cy="259045"/>
    <xdr:sp macro="" textlink="">
      <xdr:nvSpPr>
        <xdr:cNvPr id="820" name="繰出金平均値テキスト">
          <a:extLst>
            <a:ext uri="{FF2B5EF4-FFF2-40B4-BE49-F238E27FC236}">
              <a16:creationId xmlns:a16="http://schemas.microsoft.com/office/drawing/2014/main" id="{00000000-0008-0000-0600-000034030000}"/>
            </a:ext>
          </a:extLst>
        </xdr:cNvPr>
        <xdr:cNvSpPr txBox="1"/>
      </xdr:nvSpPr>
      <xdr:spPr>
        <a:xfrm>
          <a:off x="22212300" y="12352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85489</xdr:rowOff>
    </xdr:from>
    <xdr:to>
      <xdr:col>111</xdr:col>
      <xdr:colOff>177800</xdr:colOff>
      <xdr:row>77</xdr:row>
      <xdr:rowOff>102797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0434300" y="11915539"/>
          <a:ext cx="8890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102760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757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102797</xdr:rowOff>
    </xdr:from>
    <xdr:to>
      <xdr:col>107</xdr:col>
      <xdr:colOff>50800</xdr:colOff>
      <xdr:row>77</xdr:row>
      <xdr:rowOff>121576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19545300" y="13304447"/>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70467</xdr:rowOff>
    </xdr:from>
    <xdr:to>
      <xdr:col>102</xdr:col>
      <xdr:colOff>114300</xdr:colOff>
      <xdr:row>77</xdr:row>
      <xdr:rowOff>121576</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656300" y="13272117"/>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101781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78613</xdr:rowOff>
    </xdr:from>
    <xdr:to>
      <xdr:col>116</xdr:col>
      <xdr:colOff>114300</xdr:colOff>
      <xdr:row>70</xdr:row>
      <xdr:rowOff>8763</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221107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31640</xdr:rowOff>
    </xdr:from>
    <xdr:ext cx="534377" cy="259045"/>
    <xdr:sp macro="" textlink="">
      <xdr:nvSpPr>
        <xdr:cNvPr id="839" name="繰出金該当値テキスト">
          <a:extLst>
            <a:ext uri="{FF2B5EF4-FFF2-40B4-BE49-F238E27FC236}">
              <a16:creationId xmlns:a16="http://schemas.microsoft.com/office/drawing/2014/main" id="{00000000-0008-0000-0600-000047030000}"/>
            </a:ext>
          </a:extLst>
        </xdr:cNvPr>
        <xdr:cNvSpPr txBox="1"/>
      </xdr:nvSpPr>
      <xdr:spPr>
        <a:xfrm>
          <a:off x="22212300" y="118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34689</xdr:rowOff>
    </xdr:from>
    <xdr:to>
      <xdr:col>112</xdr:col>
      <xdr:colOff>38100</xdr:colOff>
      <xdr:row>69</xdr:row>
      <xdr:rowOff>136289</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212725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67</xdr:row>
      <xdr:rowOff>152816</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43411" y="116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51997</xdr:rowOff>
    </xdr:from>
    <xdr:to>
      <xdr:col>107</xdr:col>
      <xdr:colOff>101600</xdr:colOff>
      <xdr:row>77</xdr:row>
      <xdr:rowOff>153597</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0383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170124</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994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70776</xdr:rowOff>
    </xdr:from>
    <xdr:to>
      <xdr:col>102</xdr:col>
      <xdr:colOff>165100</xdr:colOff>
      <xdr:row>78</xdr:row>
      <xdr:rowOff>926</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19494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17453</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10428" y="13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19667</xdr:rowOff>
    </xdr:from>
    <xdr:to>
      <xdr:col>98</xdr:col>
      <xdr:colOff>38100</xdr:colOff>
      <xdr:row>77</xdr:row>
      <xdr:rowOff>121267</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18605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137794</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21428" y="129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0" name="前年度繰上充用金グラフ枠">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2" name="前年度繰上充用金最小値テキスト">
          <a:extLst>
            <a:ext uri="{FF2B5EF4-FFF2-40B4-BE49-F238E27FC236}">
              <a16:creationId xmlns:a16="http://schemas.microsoft.com/office/drawing/2014/main" id="{00000000-0008-0000-0600-00005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4" name="前年度繰上充用金最大値テキスト">
          <a:extLst>
            <a:ext uri="{FF2B5EF4-FFF2-40B4-BE49-F238E27FC236}">
              <a16:creationId xmlns:a16="http://schemas.microsoft.com/office/drawing/2014/main" id="{00000000-0008-0000-0600-00006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7" name="前年度繰上充用金平均値テキスト">
          <a:extLst>
            <a:ext uri="{FF2B5EF4-FFF2-40B4-BE49-F238E27FC236}">
              <a16:creationId xmlns:a16="http://schemas.microsoft.com/office/drawing/2014/main" id="{00000000-0008-0000-0600-00006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6" name="前年度繰上充用金該当値テキスト">
          <a:extLst>
            <a:ext uri="{FF2B5EF4-FFF2-40B4-BE49-F238E27FC236}">
              <a16:creationId xmlns:a16="http://schemas.microsoft.com/office/drawing/2014/main" id="{00000000-0008-0000-0600-00007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本県の重点施策である観光産業及び情報通信産業の振興のために、物件費（委託料）や投資及び出資金が高い水準となっている。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27033</xdr:rowOff>
    </xdr:from>
    <xdr:to>
      <xdr:col>24</xdr:col>
      <xdr:colOff>63500</xdr:colOff>
      <xdr:row>37</xdr:row>
      <xdr:rowOff>46627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706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46627</xdr:rowOff>
    </xdr:from>
    <xdr:to>
      <xdr:col>19</xdr:col>
      <xdr:colOff>177800</xdr:colOff>
      <xdr:row>37</xdr:row>
      <xdr:rowOff>141333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902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4173</xdr:rowOff>
    </xdr:from>
    <xdr:to>
      <xdr:col>15</xdr:col>
      <xdr:colOff>50800</xdr:colOff>
      <xdr:row>37</xdr:row>
      <xdr:rowOff>141333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478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4173</xdr:rowOff>
    </xdr:from>
    <xdr:to>
      <xdr:col>10</xdr:col>
      <xdr:colOff>114300</xdr:colOff>
      <xdr:row>37</xdr:row>
      <xdr:rowOff>154396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147683</xdr:rowOff>
    </xdr:from>
    <xdr:to>
      <xdr:col>24</xdr:col>
      <xdr:colOff>114300</xdr:colOff>
      <xdr:row>37</xdr:row>
      <xdr:rowOff>77833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126110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167277</xdr:rowOff>
    </xdr:from>
    <xdr:to>
      <xdr:col>20</xdr:col>
      <xdr:colOff>38100</xdr:colOff>
      <xdr:row>37</xdr:row>
      <xdr:rowOff>97427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88554</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43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90533</xdr:rowOff>
    </xdr:from>
    <xdr:to>
      <xdr:col>15</xdr:col>
      <xdr:colOff>101600</xdr:colOff>
      <xdr:row>38</xdr:row>
      <xdr:rowOff>20682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11810</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124823</xdr:rowOff>
    </xdr:from>
    <xdr:to>
      <xdr:col>10</xdr:col>
      <xdr:colOff>165100</xdr:colOff>
      <xdr:row>37</xdr:row>
      <xdr:rowOff>54973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46100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103596</xdr:rowOff>
    </xdr:from>
    <xdr:to>
      <xdr:col>6</xdr:col>
      <xdr:colOff>38100</xdr:colOff>
      <xdr:row>38</xdr:row>
      <xdr:rowOff>33745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24873</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47307</xdr:rowOff>
    </xdr:from>
    <xdr:to>
      <xdr:col>24</xdr:col>
      <xdr:colOff>62865</xdr:colOff>
      <xdr:row>57</xdr:row>
      <xdr:rowOff>162713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134157"/>
          <a:ext cx="1270" cy="80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166540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162713</xdr:rowOff>
    </xdr:from>
    <xdr:to>
      <xdr:col>24</xdr:col>
      <xdr:colOff>152400</xdr:colOff>
      <xdr:row>57</xdr:row>
      <xdr:rowOff>162713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3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165434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9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47307</xdr:rowOff>
    </xdr:from>
    <xdr:to>
      <xdr:col>24</xdr:col>
      <xdr:colOff>152400</xdr:colOff>
      <xdr:row>53</xdr:row>
      <xdr:rowOff>47307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1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56414</xdr:rowOff>
    </xdr:from>
    <xdr:to>
      <xdr:col>24</xdr:col>
      <xdr:colOff>63500</xdr:colOff>
      <xdr:row>53</xdr:row>
      <xdr:rowOff>47307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971814"/>
          <a:ext cx="838200" cy="1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06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98272</xdr:rowOff>
    </xdr:from>
    <xdr:to>
      <xdr:col>24</xdr:col>
      <xdr:colOff>114300</xdr:colOff>
      <xdr:row>56</xdr:row>
      <xdr:rowOff>28422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56414</xdr:rowOff>
    </xdr:from>
    <xdr:to>
      <xdr:col>19</xdr:col>
      <xdr:colOff>177800</xdr:colOff>
      <xdr:row>52</xdr:row>
      <xdr:rowOff>124308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97181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104559</xdr:rowOff>
    </xdr:from>
    <xdr:to>
      <xdr:col>20</xdr:col>
      <xdr:colOff>38100</xdr:colOff>
      <xdr:row>56</xdr:row>
      <xdr:rowOff>34709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25836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106476</xdr:rowOff>
    </xdr:from>
    <xdr:to>
      <xdr:col>15</xdr:col>
      <xdr:colOff>50800</xdr:colOff>
      <xdr:row>52</xdr:row>
      <xdr:rowOff>124308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5042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85509</xdr:rowOff>
    </xdr:from>
    <xdr:to>
      <xdr:col>15</xdr:col>
      <xdr:colOff>101600</xdr:colOff>
      <xdr:row>56</xdr:row>
      <xdr:rowOff>15659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6786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106476</xdr:rowOff>
    </xdr:from>
    <xdr:to>
      <xdr:col>10</xdr:col>
      <xdr:colOff>114300</xdr:colOff>
      <xdr:row>52</xdr:row>
      <xdr:rowOff>59042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143307</xdr:rowOff>
    </xdr:from>
    <xdr:to>
      <xdr:col>10</xdr:col>
      <xdr:colOff>165100</xdr:colOff>
      <xdr:row>55</xdr:row>
      <xdr:rowOff>73457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64584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117475</xdr:rowOff>
    </xdr:from>
    <xdr:to>
      <xdr:col>6</xdr:col>
      <xdr:colOff>38100</xdr:colOff>
      <xdr:row>56</xdr:row>
      <xdr:rowOff>47625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38752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167957</xdr:rowOff>
    </xdr:from>
    <xdr:to>
      <xdr:col>24</xdr:col>
      <xdr:colOff>114300</xdr:colOff>
      <xdr:row>53</xdr:row>
      <xdr:rowOff>98107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120984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5614</xdr:rowOff>
    </xdr:from>
    <xdr:to>
      <xdr:col>20</xdr:col>
      <xdr:colOff>38100</xdr:colOff>
      <xdr:row>52</xdr:row>
      <xdr:rowOff>107214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123741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86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73508</xdr:rowOff>
    </xdr:from>
    <xdr:to>
      <xdr:col>15</xdr:col>
      <xdr:colOff>101600</xdr:colOff>
      <xdr:row>53</xdr:row>
      <xdr:rowOff>3658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20185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7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55676</xdr:rowOff>
    </xdr:from>
    <xdr:to>
      <xdr:col>10</xdr:col>
      <xdr:colOff>165100</xdr:colOff>
      <xdr:row>51</xdr:row>
      <xdr:rowOff>157276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2353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8242</xdr:rowOff>
    </xdr:from>
    <xdr:to>
      <xdr:col>6</xdr:col>
      <xdr:colOff>38100</xdr:colOff>
      <xdr:row>52</xdr:row>
      <xdr:rowOff>109842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126369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166697</xdr:rowOff>
    </xdr:from>
    <xdr:to>
      <xdr:col>24</xdr:col>
      <xdr:colOff>63500</xdr:colOff>
      <xdr:row>72</xdr:row>
      <xdr:rowOff>103015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1996747"/>
          <a:ext cx="8382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85598</xdr:rowOff>
    </xdr:from>
    <xdr:to>
      <xdr:col>19</xdr:col>
      <xdr:colOff>177800</xdr:colOff>
      <xdr:row>72</xdr:row>
      <xdr:rowOff>103015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087098"/>
          <a:ext cx="889000" cy="3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85598</xdr:rowOff>
    </xdr:from>
    <xdr:to>
      <xdr:col>15</xdr:col>
      <xdr:colOff>50800</xdr:colOff>
      <xdr:row>72</xdr:row>
      <xdr:rowOff>106716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087098"/>
          <a:ext cx="8890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39225</xdr:rowOff>
    </xdr:from>
    <xdr:to>
      <xdr:col>10</xdr:col>
      <xdr:colOff>114300</xdr:colOff>
      <xdr:row>72</xdr:row>
      <xdr:rowOff>106716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80608</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115897</xdr:rowOff>
    </xdr:from>
    <xdr:to>
      <xdr:col>24</xdr:col>
      <xdr:colOff>114300</xdr:colOff>
      <xdr:row>70</xdr:row>
      <xdr:rowOff>46047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19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52051</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8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52215</xdr:rowOff>
    </xdr:from>
    <xdr:to>
      <xdr:col>20</xdr:col>
      <xdr:colOff>38100</xdr:colOff>
      <xdr:row>72</xdr:row>
      <xdr:rowOff>153815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170342</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34798</xdr:rowOff>
    </xdr:from>
    <xdr:to>
      <xdr:col>15</xdr:col>
      <xdr:colOff>101600</xdr:colOff>
      <xdr:row>70</xdr:row>
      <xdr:rowOff>136398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152925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18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55916</xdr:rowOff>
    </xdr:from>
    <xdr:to>
      <xdr:col>10</xdr:col>
      <xdr:colOff>165100</xdr:colOff>
      <xdr:row>72</xdr:row>
      <xdr:rowOff>157516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2593</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159875</xdr:rowOff>
    </xdr:from>
    <xdr:to>
      <xdr:col>6</xdr:col>
      <xdr:colOff>38100</xdr:colOff>
      <xdr:row>72</xdr:row>
      <xdr:rowOff>90025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106552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150216</xdr:rowOff>
    </xdr:from>
    <xdr:to>
      <xdr:col>24</xdr:col>
      <xdr:colOff>63500</xdr:colOff>
      <xdr:row>97</xdr:row>
      <xdr:rowOff>22467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9416"/>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22467</xdr:rowOff>
    </xdr:from>
    <xdr:to>
      <xdr:col>19</xdr:col>
      <xdr:colOff>177800</xdr:colOff>
      <xdr:row>97</xdr:row>
      <xdr:rowOff>79160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311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21323</xdr:rowOff>
    </xdr:from>
    <xdr:to>
      <xdr:col>15</xdr:col>
      <xdr:colOff>50800</xdr:colOff>
      <xdr:row>97</xdr:row>
      <xdr:rowOff>79160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51973"/>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21323</xdr:rowOff>
    </xdr:from>
    <xdr:to>
      <xdr:col>10</xdr:col>
      <xdr:colOff>114300</xdr:colOff>
      <xdr:row>97</xdr:row>
      <xdr:rowOff>96723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99416</xdr:rowOff>
    </xdr:from>
    <xdr:to>
      <xdr:col>24</xdr:col>
      <xdr:colOff>114300</xdr:colOff>
      <xdr:row>97</xdr:row>
      <xdr:rowOff>29566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77843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143117</xdr:rowOff>
    </xdr:from>
    <xdr:to>
      <xdr:col>20</xdr:col>
      <xdr:colOff>38100</xdr:colOff>
      <xdr:row>97</xdr:row>
      <xdr:rowOff>73267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64394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28360</xdr:rowOff>
    </xdr:from>
    <xdr:to>
      <xdr:col>15</xdr:col>
      <xdr:colOff>101600</xdr:colOff>
      <xdr:row>97</xdr:row>
      <xdr:rowOff>129960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141973</xdr:rowOff>
    </xdr:from>
    <xdr:to>
      <xdr:col>10</xdr:col>
      <xdr:colOff>165100</xdr:colOff>
      <xdr:row>97</xdr:row>
      <xdr:rowOff>72123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45923</xdr:rowOff>
    </xdr:from>
    <xdr:to>
      <xdr:col>6</xdr:col>
      <xdr:colOff>38100</xdr:colOff>
      <xdr:row>97</xdr:row>
      <xdr:rowOff>147523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83464</xdr:rowOff>
    </xdr:from>
    <xdr:to>
      <xdr:col>55</xdr:col>
      <xdr:colOff>0</xdr:colOff>
      <xdr:row>36</xdr:row>
      <xdr:rowOff>154787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569864"/>
          <a:ext cx="8382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99788</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83464</xdr:rowOff>
    </xdr:from>
    <xdr:to>
      <xdr:col>50</xdr:col>
      <xdr:colOff>114300</xdr:colOff>
      <xdr:row>35</xdr:row>
      <xdr:rowOff>72034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56986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123105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3917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72034</xdr:rowOff>
    </xdr:from>
    <xdr:to>
      <xdr:col>45</xdr:col>
      <xdr:colOff>177800</xdr:colOff>
      <xdr:row>35</xdr:row>
      <xdr:rowOff>73406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0727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118076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39116</xdr:rowOff>
    </xdr:from>
    <xdr:to>
      <xdr:col>41</xdr:col>
      <xdr:colOff>50800</xdr:colOff>
      <xdr:row>35</xdr:row>
      <xdr:rowOff>73406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8684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103987</xdr:rowOff>
    </xdr:from>
    <xdr:to>
      <xdr:col>55</xdr:col>
      <xdr:colOff>50800</xdr:colOff>
      <xdr:row>37</xdr:row>
      <xdr:rowOff>34137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126864</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32664</xdr:rowOff>
    </xdr:from>
    <xdr:to>
      <xdr:col>50</xdr:col>
      <xdr:colOff>165100</xdr:colOff>
      <xdr:row>32</xdr:row>
      <xdr:rowOff>134264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150791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21234</xdr:rowOff>
    </xdr:from>
    <xdr:to>
      <xdr:col>46</xdr:col>
      <xdr:colOff>38100</xdr:colOff>
      <xdr:row>35</xdr:row>
      <xdr:rowOff>122834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139361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22606</xdr:rowOff>
    </xdr:from>
    <xdr:to>
      <xdr:col>41</xdr:col>
      <xdr:colOff>101600</xdr:colOff>
      <xdr:row>35</xdr:row>
      <xdr:rowOff>124206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115333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159766</xdr:rowOff>
    </xdr:from>
    <xdr:to>
      <xdr:col>36</xdr:col>
      <xdr:colOff>165100</xdr:colOff>
      <xdr:row>34</xdr:row>
      <xdr:rowOff>89916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81043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137681</xdr:rowOff>
    </xdr:from>
    <xdr:to>
      <xdr:col>55</xdr:col>
      <xdr:colOff>0</xdr:colOff>
      <xdr:row>58</xdr:row>
      <xdr:rowOff>24371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10331"/>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119850</xdr:rowOff>
    </xdr:from>
    <xdr:to>
      <xdr:col>50</xdr:col>
      <xdr:colOff>114300</xdr:colOff>
      <xdr:row>58</xdr:row>
      <xdr:rowOff>24371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92500"/>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36678</xdr:rowOff>
    </xdr:from>
    <xdr:to>
      <xdr:col>45</xdr:col>
      <xdr:colOff>177800</xdr:colOff>
      <xdr:row>57</xdr:row>
      <xdr:rowOff>119850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8093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36678</xdr:rowOff>
    </xdr:from>
    <xdr:to>
      <xdr:col>41</xdr:col>
      <xdr:colOff>50800</xdr:colOff>
      <xdr:row>57</xdr:row>
      <xdr:rowOff>42773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86881</xdr:rowOff>
    </xdr:from>
    <xdr:to>
      <xdr:col>55</xdr:col>
      <xdr:colOff>50800</xdr:colOff>
      <xdr:row>58</xdr:row>
      <xdr:rowOff>17031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65308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145021</xdr:rowOff>
    </xdr:from>
    <xdr:to>
      <xdr:col>50</xdr:col>
      <xdr:colOff>165100</xdr:colOff>
      <xdr:row>58</xdr:row>
      <xdr:rowOff>75171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66298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59411"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69050</xdr:rowOff>
    </xdr:from>
    <xdr:to>
      <xdr:col>46</xdr:col>
      <xdr:colOff>38100</xdr:colOff>
      <xdr:row>57</xdr:row>
      <xdr:rowOff>170650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161777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157328</xdr:rowOff>
    </xdr:from>
    <xdr:to>
      <xdr:col>41</xdr:col>
      <xdr:colOff>101600</xdr:colOff>
      <xdr:row>57</xdr:row>
      <xdr:rowOff>87478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78605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163423</xdr:rowOff>
    </xdr:from>
    <xdr:to>
      <xdr:col>36</xdr:col>
      <xdr:colOff>165100</xdr:colOff>
      <xdr:row>57</xdr:row>
      <xdr:rowOff>93573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170382</xdr:rowOff>
    </xdr:from>
    <xdr:to>
      <xdr:col>55</xdr:col>
      <xdr:colOff>0</xdr:colOff>
      <xdr:row>77</xdr:row>
      <xdr:rowOff>68932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200582"/>
          <a:ext cx="8382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161891</xdr:rowOff>
    </xdr:from>
    <xdr:to>
      <xdr:col>50</xdr:col>
      <xdr:colOff>114300</xdr:colOff>
      <xdr:row>76</xdr:row>
      <xdr:rowOff>170382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9209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100527</xdr:rowOff>
    </xdr:from>
    <xdr:to>
      <xdr:col>45</xdr:col>
      <xdr:colOff>177800</xdr:colOff>
      <xdr:row>76</xdr:row>
      <xdr:rowOff>161891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130727"/>
          <a:ext cx="8890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100527</xdr:rowOff>
    </xdr:from>
    <xdr:to>
      <xdr:col>41</xdr:col>
      <xdr:colOff>50800</xdr:colOff>
      <xdr:row>76</xdr:row>
      <xdr:rowOff>105311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18132</xdr:rowOff>
    </xdr:from>
    <xdr:to>
      <xdr:col>55</xdr:col>
      <xdr:colOff>50800</xdr:colOff>
      <xdr:row>77</xdr:row>
      <xdr:rowOff>119732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168009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119582</xdr:rowOff>
    </xdr:from>
    <xdr:to>
      <xdr:col>50</xdr:col>
      <xdr:colOff>165100</xdr:colOff>
      <xdr:row>77</xdr:row>
      <xdr:rowOff>49732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40859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59411" y="132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111091</xdr:rowOff>
    </xdr:from>
    <xdr:to>
      <xdr:col>46</xdr:col>
      <xdr:colOff>38100</xdr:colOff>
      <xdr:row>77</xdr:row>
      <xdr:rowOff>41241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2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49727</xdr:rowOff>
    </xdr:from>
    <xdr:to>
      <xdr:col>41</xdr:col>
      <xdr:colOff>101600</xdr:colOff>
      <xdr:row>76</xdr:row>
      <xdr:rowOff>151327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54511</xdr:rowOff>
    </xdr:from>
    <xdr:to>
      <xdr:col>36</xdr:col>
      <xdr:colOff>165100</xdr:colOff>
      <xdr:row>76</xdr:row>
      <xdr:rowOff>156111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147238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64548</xdr:rowOff>
    </xdr:from>
    <xdr:to>
      <xdr:col>55</xdr:col>
      <xdr:colOff>0</xdr:colOff>
      <xdr:row>97</xdr:row>
      <xdr:rowOff>71977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9519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164446</xdr:rowOff>
    </xdr:from>
    <xdr:to>
      <xdr:col>50</xdr:col>
      <xdr:colOff>114300</xdr:colOff>
      <xdr:row>97</xdr:row>
      <xdr:rowOff>71977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2196"/>
          <a:ext cx="8890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97561</xdr:rowOff>
    </xdr:from>
    <xdr:to>
      <xdr:col>45</xdr:col>
      <xdr:colOff>177800</xdr:colOff>
      <xdr:row>95</xdr:row>
      <xdr:rowOff>164446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85311"/>
          <a:ext cx="8890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97561</xdr:rowOff>
    </xdr:from>
    <xdr:to>
      <xdr:col>41</xdr:col>
      <xdr:colOff>50800</xdr:colOff>
      <xdr:row>95</xdr:row>
      <xdr:rowOff>117354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85311"/>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13748</xdr:rowOff>
    </xdr:from>
    <xdr:to>
      <xdr:col>55</xdr:col>
      <xdr:colOff>50800</xdr:colOff>
      <xdr:row>97</xdr:row>
      <xdr:rowOff>115348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100125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21177</xdr:rowOff>
    </xdr:from>
    <xdr:to>
      <xdr:col>50</xdr:col>
      <xdr:colOff>165100</xdr:colOff>
      <xdr:row>97</xdr:row>
      <xdr:rowOff>122777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113904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7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113646</xdr:rowOff>
    </xdr:from>
    <xdr:to>
      <xdr:col>46</xdr:col>
      <xdr:colOff>38100</xdr:colOff>
      <xdr:row>96</xdr:row>
      <xdr:rowOff>43796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34923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4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46761</xdr:rowOff>
    </xdr:from>
    <xdr:to>
      <xdr:col>41</xdr:col>
      <xdr:colOff>101600</xdr:colOff>
      <xdr:row>95</xdr:row>
      <xdr:rowOff>148361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164888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1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66554</xdr:rowOff>
    </xdr:from>
    <xdr:to>
      <xdr:col>36</xdr:col>
      <xdr:colOff>165100</xdr:colOff>
      <xdr:row>95</xdr:row>
      <xdr:rowOff>168154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1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10" name="警察費最小値テキスト">
          <a:extLst>
            <a:ext uri="{FF2B5EF4-FFF2-40B4-BE49-F238E27FC236}">
              <a16:creationId xmlns:a16="http://schemas.microsoft.com/office/drawing/2014/main" id="{00000000-0008-0000-0700-0000FE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2" name="警察費最大値テキスト">
          <a:extLst>
            <a:ext uri="{FF2B5EF4-FFF2-40B4-BE49-F238E27FC236}">
              <a16:creationId xmlns:a16="http://schemas.microsoft.com/office/drawing/2014/main" id="{00000000-0008-0000-0700-00000002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73733</xdr:rowOff>
    </xdr:from>
    <xdr:to>
      <xdr:col>85</xdr:col>
      <xdr:colOff>127000</xdr:colOff>
      <xdr:row>39</xdr:row>
      <xdr:rowOff>84836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8833"/>
          <a:ext cx="8382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5" name="警察費平均値テキスト">
          <a:extLst>
            <a:ext uri="{FF2B5EF4-FFF2-40B4-BE49-F238E27FC236}">
              <a16:creationId xmlns:a16="http://schemas.microsoft.com/office/drawing/2014/main" id="{00000000-0008-0000-0700-000003020000}"/>
            </a:ext>
          </a:extLst>
        </xdr:cNvPr>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48097</xdr:rowOff>
    </xdr:from>
    <xdr:to>
      <xdr:col>81</xdr:col>
      <xdr:colOff>50800</xdr:colOff>
      <xdr:row>39</xdr:row>
      <xdr:rowOff>84836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734647"/>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48097</xdr:rowOff>
    </xdr:from>
    <xdr:to>
      <xdr:col>76</xdr:col>
      <xdr:colOff>114300</xdr:colOff>
      <xdr:row>39</xdr:row>
      <xdr:rowOff>115044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73464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107696</xdr:rowOff>
    </xdr:from>
    <xdr:to>
      <xdr:col>71</xdr:col>
      <xdr:colOff>177800</xdr:colOff>
      <xdr:row>39</xdr:row>
      <xdr:rowOff>115044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79424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22933</xdr:rowOff>
    </xdr:from>
    <xdr:to>
      <xdr:col>85</xdr:col>
      <xdr:colOff>177800</xdr:colOff>
      <xdr:row>38</xdr:row>
      <xdr:rowOff>124533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1360</xdr:rowOff>
    </xdr:from>
    <xdr:ext cx="534377" cy="259045"/>
    <xdr:sp macro="" textlink="">
      <xdr:nvSpPr>
        <xdr:cNvPr id="534" name="警察費該当値テキスト">
          <a:extLst>
            <a:ext uri="{FF2B5EF4-FFF2-40B4-BE49-F238E27FC236}">
              <a16:creationId xmlns:a16="http://schemas.microsoft.com/office/drawing/2014/main" id="{00000000-0008-0000-0700-000016020000}"/>
            </a:ext>
          </a:extLst>
        </xdr:cNvPr>
        <xdr:cNvSpPr txBox="1"/>
      </xdr:nvSpPr>
      <xdr:spPr>
        <a:xfrm>
          <a:off x="16370300" y="65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34036</xdr:rowOff>
    </xdr:from>
    <xdr:to>
      <xdr:col>81</xdr:col>
      <xdr:colOff>101600</xdr:colOff>
      <xdr:row>39</xdr:row>
      <xdr:rowOff>135636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39</xdr:row>
      <xdr:rowOff>126763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01411" y="68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168747</xdr:rowOff>
    </xdr:from>
    <xdr:to>
      <xdr:col>76</xdr:col>
      <xdr:colOff>165100</xdr:colOff>
      <xdr:row>39</xdr:row>
      <xdr:rowOff>98897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90024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64244</xdr:rowOff>
    </xdr:from>
    <xdr:to>
      <xdr:col>72</xdr:col>
      <xdr:colOff>38100</xdr:colOff>
      <xdr:row>39</xdr:row>
      <xdr:rowOff>165844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7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156971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8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56896</xdr:rowOff>
    </xdr:from>
    <xdr:to>
      <xdr:col>67</xdr:col>
      <xdr:colOff>101600</xdr:colOff>
      <xdr:row>39</xdr:row>
      <xdr:rowOff>158496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7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149623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8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137033</xdr:rowOff>
    </xdr:from>
    <xdr:to>
      <xdr:col>85</xdr:col>
      <xdr:colOff>127000</xdr:colOff>
      <xdr:row>52</xdr:row>
      <xdr:rowOff>63271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880983"/>
          <a:ext cx="8382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63271</xdr:rowOff>
    </xdr:from>
    <xdr:to>
      <xdr:col>81</xdr:col>
      <xdr:colOff>50800</xdr:colOff>
      <xdr:row>53</xdr:row>
      <xdr:rowOff>75387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8978671"/>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75387</xdr:rowOff>
    </xdr:from>
    <xdr:to>
      <xdr:col>76</xdr:col>
      <xdr:colOff>114300</xdr:colOff>
      <xdr:row>53</xdr:row>
      <xdr:rowOff>117983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16223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117983</xdr:rowOff>
    </xdr:from>
    <xdr:to>
      <xdr:col>71</xdr:col>
      <xdr:colOff>177800</xdr:colOff>
      <xdr:row>54</xdr:row>
      <xdr:rowOff>33554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86233</xdr:rowOff>
    </xdr:from>
    <xdr:to>
      <xdr:col>85</xdr:col>
      <xdr:colOff>177800</xdr:colOff>
      <xdr:row>52</xdr:row>
      <xdr:rowOff>16383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8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109110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68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12471</xdr:rowOff>
    </xdr:from>
    <xdr:to>
      <xdr:col>81</xdr:col>
      <xdr:colOff>101600</xdr:colOff>
      <xdr:row>52</xdr:row>
      <xdr:rowOff>114071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89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130598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870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24587</xdr:rowOff>
    </xdr:from>
    <xdr:to>
      <xdr:col>76</xdr:col>
      <xdr:colOff>165100</xdr:colOff>
      <xdr:row>53</xdr:row>
      <xdr:rowOff>126187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142714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8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67183</xdr:rowOff>
    </xdr:from>
    <xdr:to>
      <xdr:col>72</xdr:col>
      <xdr:colOff>38100</xdr:colOff>
      <xdr:row>53</xdr:row>
      <xdr:rowOff>168783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13860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154204</xdr:rowOff>
    </xdr:from>
    <xdr:to>
      <xdr:col>67</xdr:col>
      <xdr:colOff>101600</xdr:colOff>
      <xdr:row>54</xdr:row>
      <xdr:rowOff>84354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100881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120017</xdr:rowOff>
    </xdr:from>
    <xdr:to>
      <xdr:col>85</xdr:col>
      <xdr:colOff>127000</xdr:colOff>
      <xdr:row>78</xdr:row>
      <xdr:rowOff>129161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9311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126578</xdr:rowOff>
    </xdr:from>
    <xdr:to>
      <xdr:col>81</xdr:col>
      <xdr:colOff>50800</xdr:colOff>
      <xdr:row>78</xdr:row>
      <xdr:rowOff>129161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499678"/>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111627</xdr:rowOff>
    </xdr:from>
    <xdr:to>
      <xdr:col>76</xdr:col>
      <xdr:colOff>114300</xdr:colOff>
      <xdr:row>78</xdr:row>
      <xdr:rowOff>126578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8472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109296</xdr:rowOff>
    </xdr:from>
    <xdr:to>
      <xdr:col>71</xdr:col>
      <xdr:colOff>177800</xdr:colOff>
      <xdr:row>78</xdr:row>
      <xdr:rowOff>111627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69217</xdr:rowOff>
    </xdr:from>
    <xdr:to>
      <xdr:col>85</xdr:col>
      <xdr:colOff>177800</xdr:colOff>
      <xdr:row>78</xdr:row>
      <xdr:rowOff>170817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155594</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5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78361</xdr:rowOff>
    </xdr:from>
    <xdr:to>
      <xdr:col>81</xdr:col>
      <xdr:colOff>101600</xdr:colOff>
      <xdr:row>79</xdr:row>
      <xdr:rowOff>8511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171088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79317" y="1354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75778</xdr:rowOff>
    </xdr:from>
    <xdr:to>
      <xdr:col>76</xdr:col>
      <xdr:colOff>165100</xdr:colOff>
      <xdr:row>79</xdr:row>
      <xdr:rowOff>5928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168505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60827</xdr:rowOff>
    </xdr:from>
    <xdr:to>
      <xdr:col>72</xdr:col>
      <xdr:colOff>38100</xdr:colOff>
      <xdr:row>78</xdr:row>
      <xdr:rowOff>162427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153554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58496</xdr:rowOff>
    </xdr:from>
    <xdr:to>
      <xdr:col>67</xdr:col>
      <xdr:colOff>101600</xdr:colOff>
      <xdr:row>78</xdr:row>
      <xdr:rowOff>160096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151223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14404</xdr:rowOff>
    </xdr:from>
    <xdr:to>
      <xdr:col>85</xdr:col>
      <xdr:colOff>127000</xdr:colOff>
      <xdr:row>98</xdr:row>
      <xdr:rowOff>15982</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816504"/>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68399</xdr:rowOff>
    </xdr:from>
    <xdr:to>
      <xdr:col>81</xdr:col>
      <xdr:colOff>50800</xdr:colOff>
      <xdr:row>98</xdr:row>
      <xdr:rowOff>15982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699049"/>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68399</xdr:rowOff>
    </xdr:from>
    <xdr:to>
      <xdr:col>76</xdr:col>
      <xdr:colOff>114300</xdr:colOff>
      <xdr:row>97</xdr:row>
      <xdr:rowOff>141689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69904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110187</xdr:rowOff>
    </xdr:from>
    <xdr:to>
      <xdr:col>71</xdr:col>
      <xdr:colOff>177800</xdr:colOff>
      <xdr:row>97</xdr:row>
      <xdr:rowOff>141689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135054</xdr:rowOff>
    </xdr:from>
    <xdr:to>
      <xdr:col>85</xdr:col>
      <xdr:colOff>177800</xdr:colOff>
      <xdr:row>98</xdr:row>
      <xdr:rowOff>65204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49981</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136632</xdr:rowOff>
    </xdr:from>
    <xdr:to>
      <xdr:col>81</xdr:col>
      <xdr:colOff>101600</xdr:colOff>
      <xdr:row>98</xdr:row>
      <xdr:rowOff>66782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57909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8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17599</xdr:rowOff>
    </xdr:from>
    <xdr:to>
      <xdr:col>76</xdr:col>
      <xdr:colOff>165100</xdr:colOff>
      <xdr:row>97</xdr:row>
      <xdr:rowOff>119199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110326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90889</xdr:rowOff>
    </xdr:from>
    <xdr:to>
      <xdr:col>72</xdr:col>
      <xdr:colOff>38100</xdr:colOff>
      <xdr:row>98</xdr:row>
      <xdr:rowOff>21039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59387</xdr:rowOff>
    </xdr:from>
    <xdr:to>
      <xdr:col>67</xdr:col>
      <xdr:colOff>101600</xdr:colOff>
      <xdr:row>97</xdr:row>
      <xdr:rowOff>160987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　</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300">
              <a:latin typeface="ＭＳ ゴシック" pitchFamily="49" charset="-128"/>
              <a:ea typeface="ＭＳ ゴシック" pitchFamily="49" charset="-128"/>
            </a:rPr>
            <a:t>　実質収支額は、近年ほぼ横ばいで推移している。</a:t>
          </a:r>
        </a:p>
        <a:p>
          <a:r>
            <a:rPr kumimoji="1" lang="ja-JP" altLang="en-US" sz="13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8" t="s">
        <v>77</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9" t="s">
        <v>79</v>
      </c>
      <c r="C3" s="400"/>
      <c r="D3" s="401"/>
      <c r="E3" s="401"/>
      <c r="F3" s="401"/>
      <c r="G3" s="401"/>
      <c r="H3" s="401"/>
      <c r="I3" s="401"/>
      <c r="J3" s="401"/>
      <c r="K3" s="401"/>
      <c r="L3" s="401" t="s">
        <v>80</v>
      </c>
      <c r="M3" s="401"/>
      <c r="N3" s="401"/>
      <c r="O3" s="401"/>
      <c r="P3" s="401"/>
      <c r="Q3" s="401"/>
      <c r="R3" s="405"/>
      <c r="S3" s="405"/>
      <c r="T3" s="405"/>
      <c r="U3" s="405"/>
      <c r="V3" s="406"/>
      <c r="W3" s="412" t="s">
        <v>81</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1</v>
      </c>
      <c r="BA3" s="416"/>
      <c r="BB3" s="416"/>
      <c r="BC3" s="416"/>
      <c r="BD3" s="416"/>
      <c r="BE3" s="416"/>
      <c r="BF3" s="416"/>
      <c r="BG3" s="416"/>
      <c r="BH3" s="416"/>
      <c r="BI3" s="416"/>
      <c r="BJ3" s="416"/>
      <c r="BK3" s="416"/>
      <c r="BL3" s="416"/>
      <c r="BM3" s="417"/>
      <c r="BN3" s="418" t="s">
        <v>82</v>
      </c>
      <c r="BO3" s="419"/>
      <c r="BP3" s="419"/>
      <c r="BQ3" s="419"/>
      <c r="BR3" s="419"/>
      <c r="BS3" s="419"/>
      <c r="BT3" s="419"/>
      <c r="BU3" s="420"/>
      <c r="BV3" s="418" t="s">
        <v>83</v>
      </c>
      <c r="BW3" s="419"/>
      <c r="BX3" s="419"/>
      <c r="BY3" s="419"/>
      <c r="BZ3" s="419"/>
      <c r="CA3" s="419"/>
      <c r="CB3" s="419"/>
      <c r="CC3" s="420"/>
      <c r="CD3" s="415" t="s">
        <v>1</v>
      </c>
      <c r="CE3" s="416"/>
      <c r="CF3" s="416"/>
      <c r="CG3" s="416"/>
      <c r="CH3" s="416"/>
      <c r="CI3" s="416"/>
      <c r="CJ3" s="416"/>
      <c r="CK3" s="416"/>
      <c r="CL3" s="416"/>
      <c r="CM3" s="416"/>
      <c r="CN3" s="416"/>
      <c r="CO3" s="416"/>
      <c r="CP3" s="416"/>
      <c r="CQ3" s="416"/>
      <c r="CR3" s="416"/>
      <c r="CS3" s="417"/>
      <c r="CT3" s="418" t="s">
        <v>84</v>
      </c>
      <c r="CU3" s="419"/>
      <c r="CV3" s="419"/>
      <c r="CW3" s="419"/>
      <c r="CX3" s="419"/>
      <c r="CY3" s="419"/>
      <c r="CZ3" s="419"/>
      <c r="DA3" s="420"/>
      <c r="DB3" s="418" t="s">
        <v>85</v>
      </c>
      <c r="DC3" s="419"/>
      <c r="DD3" s="419"/>
      <c r="DE3" s="419"/>
      <c r="DF3" s="419"/>
      <c r="DG3" s="419"/>
      <c r="DH3" s="419"/>
      <c r="DI3" s="420"/>
      <c r="DJ3" s="158"/>
      <c r="DK3" s="158"/>
      <c r="DL3" s="158"/>
      <c r="DM3" s="158"/>
      <c r="DN3" s="158"/>
      <c r="DO3" s="158"/>
    </row>
    <row r="4" spans="1:119" ht="18.75" customHeight="1" x14ac:dyDescent="0.2">
      <c r="A4" s="159"/>
      <c r="B4" s="402"/>
      <c r="C4" s="403"/>
      <c r="D4" s="404"/>
      <c r="E4" s="404"/>
      <c r="F4" s="404"/>
      <c r="G4" s="404"/>
      <c r="H4" s="404"/>
      <c r="I4" s="404"/>
      <c r="J4" s="404"/>
      <c r="K4" s="404"/>
      <c r="L4" s="404"/>
      <c r="M4" s="404"/>
      <c r="N4" s="404"/>
      <c r="O4" s="404"/>
      <c r="P4" s="404"/>
      <c r="Q4" s="404"/>
      <c r="R4" s="407"/>
      <c r="S4" s="407"/>
      <c r="T4" s="407"/>
      <c r="U4" s="407"/>
      <c r="V4" s="408"/>
      <c r="W4" s="472" t="s">
        <v>86</v>
      </c>
      <c r="X4" s="473"/>
      <c r="Y4" s="474"/>
      <c r="Z4" s="481" t="s">
        <v>1</v>
      </c>
      <c r="AA4" s="459"/>
      <c r="AB4" s="459"/>
      <c r="AC4" s="459"/>
      <c r="AD4" s="459"/>
      <c r="AE4" s="459"/>
      <c r="AF4" s="459"/>
      <c r="AG4" s="459"/>
      <c r="AH4" s="460"/>
      <c r="AI4" s="481" t="s">
        <v>87</v>
      </c>
      <c r="AJ4" s="484"/>
      <c r="AK4" s="484"/>
      <c r="AL4" s="484"/>
      <c r="AM4" s="484"/>
      <c r="AN4" s="484"/>
      <c r="AO4" s="484"/>
      <c r="AP4" s="485"/>
      <c r="AQ4" s="489" t="s">
        <v>88</v>
      </c>
      <c r="AR4" s="490"/>
      <c r="AS4" s="484"/>
      <c r="AT4" s="484"/>
      <c r="AU4" s="484"/>
      <c r="AV4" s="484"/>
      <c r="AW4" s="484"/>
      <c r="AX4" s="484"/>
      <c r="AY4" s="491"/>
      <c r="AZ4" s="442" t="s">
        <v>89</v>
      </c>
      <c r="BA4" s="443"/>
      <c r="BB4" s="443"/>
      <c r="BC4" s="443"/>
      <c r="BD4" s="443"/>
      <c r="BE4" s="443"/>
      <c r="BF4" s="443"/>
      <c r="BG4" s="443"/>
      <c r="BH4" s="443"/>
      <c r="BI4" s="443"/>
      <c r="BJ4" s="443"/>
      <c r="BK4" s="443"/>
      <c r="BL4" s="443"/>
      <c r="BM4" s="444"/>
      <c r="BN4" s="421">
        <v>714232451</v>
      </c>
      <c r="BO4" s="422"/>
      <c r="BP4" s="422"/>
      <c r="BQ4" s="422"/>
      <c r="BR4" s="422"/>
      <c r="BS4" s="422"/>
      <c r="BT4" s="422"/>
      <c r="BU4" s="423"/>
      <c r="BV4" s="421">
        <v>715488716</v>
      </c>
      <c r="BW4" s="422"/>
      <c r="BX4" s="422"/>
      <c r="BY4" s="422"/>
      <c r="BZ4" s="422"/>
      <c r="CA4" s="422"/>
      <c r="CB4" s="422"/>
      <c r="CC4" s="423"/>
      <c r="CD4" s="424" t="s">
        <v>90</v>
      </c>
      <c r="CE4" s="425"/>
      <c r="CF4" s="425"/>
      <c r="CG4" s="425"/>
      <c r="CH4" s="425"/>
      <c r="CI4" s="425"/>
      <c r="CJ4" s="425"/>
      <c r="CK4" s="425"/>
      <c r="CL4" s="425"/>
      <c r="CM4" s="425"/>
      <c r="CN4" s="425"/>
      <c r="CO4" s="425"/>
      <c r="CP4" s="425"/>
      <c r="CQ4" s="425"/>
      <c r="CR4" s="425"/>
      <c r="CS4" s="426"/>
      <c r="CT4" s="427">
        <v>0.8</v>
      </c>
      <c r="CU4" s="428"/>
      <c r="CV4" s="428"/>
      <c r="CW4" s="428"/>
      <c r="CX4" s="428"/>
      <c r="CY4" s="428"/>
      <c r="CZ4" s="428"/>
      <c r="DA4" s="429"/>
      <c r="DB4" s="427">
        <v>1.1000000000000001</v>
      </c>
      <c r="DC4" s="428"/>
      <c r="DD4" s="428"/>
      <c r="DE4" s="428"/>
      <c r="DF4" s="428"/>
      <c r="DG4" s="428"/>
      <c r="DH4" s="428"/>
      <c r="DI4" s="429"/>
      <c r="DJ4" s="158"/>
      <c r="DK4" s="158"/>
      <c r="DL4" s="158"/>
      <c r="DM4" s="158"/>
      <c r="DN4" s="158"/>
      <c r="DO4" s="158"/>
    </row>
    <row r="5" spans="1:119" ht="18.75" customHeight="1" thickBot="1" x14ac:dyDescent="0.25">
      <c r="A5" s="159"/>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91</v>
      </c>
      <c r="BA5" s="431"/>
      <c r="BB5" s="431"/>
      <c r="BC5" s="431"/>
      <c r="BD5" s="431"/>
      <c r="BE5" s="431"/>
      <c r="BF5" s="431"/>
      <c r="BG5" s="431"/>
      <c r="BH5" s="431"/>
      <c r="BI5" s="431"/>
      <c r="BJ5" s="431"/>
      <c r="BK5" s="431"/>
      <c r="BL5" s="431"/>
      <c r="BM5" s="432"/>
      <c r="BN5" s="433">
        <v>703078586</v>
      </c>
      <c r="BO5" s="434"/>
      <c r="BP5" s="434"/>
      <c r="BQ5" s="434"/>
      <c r="BR5" s="434"/>
      <c r="BS5" s="434"/>
      <c r="BT5" s="434"/>
      <c r="BU5" s="435"/>
      <c r="BV5" s="433">
        <v>702045339</v>
      </c>
      <c r="BW5" s="434"/>
      <c r="BX5" s="434"/>
      <c r="BY5" s="434"/>
      <c r="BZ5" s="434"/>
      <c r="CA5" s="434"/>
      <c r="CB5" s="434"/>
      <c r="CC5" s="435"/>
      <c r="CD5" s="436" t="s">
        <v>92</v>
      </c>
      <c r="CE5" s="437"/>
      <c r="CF5" s="437"/>
      <c r="CG5" s="437"/>
      <c r="CH5" s="437"/>
      <c r="CI5" s="437"/>
      <c r="CJ5" s="437"/>
      <c r="CK5" s="437"/>
      <c r="CL5" s="437"/>
      <c r="CM5" s="437"/>
      <c r="CN5" s="437"/>
      <c r="CO5" s="437"/>
      <c r="CP5" s="437"/>
      <c r="CQ5" s="437"/>
      <c r="CR5" s="437"/>
      <c r="CS5" s="438"/>
      <c r="CT5" s="439">
        <v>97.1</v>
      </c>
      <c r="CU5" s="440"/>
      <c r="CV5" s="440"/>
      <c r="CW5" s="440"/>
      <c r="CX5" s="440"/>
      <c r="CY5" s="440"/>
      <c r="CZ5" s="440"/>
      <c r="DA5" s="441"/>
      <c r="DB5" s="439">
        <v>95.7</v>
      </c>
      <c r="DC5" s="440"/>
      <c r="DD5" s="440"/>
      <c r="DE5" s="440"/>
      <c r="DF5" s="440"/>
      <c r="DG5" s="440"/>
      <c r="DH5" s="440"/>
      <c r="DI5" s="441"/>
      <c r="DJ5" s="158"/>
      <c r="DK5" s="158"/>
      <c r="DL5" s="158"/>
      <c r="DM5" s="158"/>
      <c r="DN5" s="158"/>
      <c r="DO5" s="158"/>
    </row>
    <row r="6" spans="1:119" ht="18.75" customHeight="1" x14ac:dyDescent="0.2">
      <c r="A6" s="159"/>
      <c r="B6" s="418" t="s">
        <v>93</v>
      </c>
      <c r="C6" s="419"/>
      <c r="D6" s="419"/>
      <c r="E6" s="419"/>
      <c r="F6" s="419"/>
      <c r="G6" s="419"/>
      <c r="H6" s="419"/>
      <c r="I6" s="419"/>
      <c r="J6" s="419"/>
      <c r="K6" s="400"/>
      <c r="L6" s="401" t="s">
        <v>94</v>
      </c>
      <c r="M6" s="401"/>
      <c r="N6" s="401"/>
      <c r="O6" s="401"/>
      <c r="P6" s="401"/>
      <c r="Q6" s="401"/>
      <c r="R6" s="405"/>
      <c r="S6" s="405"/>
      <c r="T6" s="405"/>
      <c r="U6" s="405"/>
      <c r="V6" s="406"/>
      <c r="W6" s="475"/>
      <c r="X6" s="476"/>
      <c r="Y6" s="477"/>
      <c r="Z6" s="445" t="s">
        <v>95</v>
      </c>
      <c r="AA6" s="446"/>
      <c r="AB6" s="446"/>
      <c r="AC6" s="446"/>
      <c r="AD6" s="446"/>
      <c r="AE6" s="446"/>
      <c r="AF6" s="446"/>
      <c r="AG6" s="446"/>
      <c r="AH6" s="447"/>
      <c r="AI6" s="448">
        <v>1</v>
      </c>
      <c r="AJ6" s="449"/>
      <c r="AK6" s="449"/>
      <c r="AL6" s="449"/>
      <c r="AM6" s="449"/>
      <c r="AN6" s="449"/>
      <c r="AO6" s="449"/>
      <c r="AP6" s="450"/>
      <c r="AQ6" s="448">
        <v>12300</v>
      </c>
      <c r="AR6" s="449"/>
      <c r="AS6" s="449"/>
      <c r="AT6" s="449"/>
      <c r="AU6" s="449"/>
      <c r="AV6" s="449"/>
      <c r="AW6" s="449"/>
      <c r="AX6" s="449"/>
      <c r="AY6" s="451"/>
      <c r="AZ6" s="430" t="s">
        <v>96</v>
      </c>
      <c r="BA6" s="431"/>
      <c r="BB6" s="431"/>
      <c r="BC6" s="431"/>
      <c r="BD6" s="431"/>
      <c r="BE6" s="431"/>
      <c r="BF6" s="431"/>
      <c r="BG6" s="431"/>
      <c r="BH6" s="431"/>
      <c r="BI6" s="431"/>
      <c r="BJ6" s="431"/>
      <c r="BK6" s="431"/>
      <c r="BL6" s="431"/>
      <c r="BM6" s="432"/>
      <c r="BN6" s="433">
        <v>11153865</v>
      </c>
      <c r="BO6" s="434"/>
      <c r="BP6" s="434"/>
      <c r="BQ6" s="434"/>
      <c r="BR6" s="434"/>
      <c r="BS6" s="434"/>
      <c r="BT6" s="434"/>
      <c r="BU6" s="435"/>
      <c r="BV6" s="433">
        <v>13443377</v>
      </c>
      <c r="BW6" s="434"/>
      <c r="BX6" s="434"/>
      <c r="BY6" s="434"/>
      <c r="BZ6" s="434"/>
      <c r="CA6" s="434"/>
      <c r="CB6" s="434"/>
      <c r="CC6" s="435"/>
      <c r="CD6" s="436" t="s">
        <v>97</v>
      </c>
      <c r="CE6" s="437"/>
      <c r="CF6" s="437"/>
      <c r="CG6" s="437"/>
      <c r="CH6" s="437"/>
      <c r="CI6" s="437"/>
      <c r="CJ6" s="437"/>
      <c r="CK6" s="437"/>
      <c r="CL6" s="437"/>
      <c r="CM6" s="437"/>
      <c r="CN6" s="437"/>
      <c r="CO6" s="437"/>
      <c r="CP6" s="437"/>
      <c r="CQ6" s="437"/>
      <c r="CR6" s="437"/>
      <c r="CS6" s="438"/>
      <c r="CT6" s="455">
        <v>102.4</v>
      </c>
      <c r="CU6" s="456"/>
      <c r="CV6" s="456"/>
      <c r="CW6" s="456"/>
      <c r="CX6" s="456"/>
      <c r="CY6" s="456"/>
      <c r="CZ6" s="456"/>
      <c r="DA6" s="457"/>
      <c r="DB6" s="455">
        <v>102.6</v>
      </c>
      <c r="DC6" s="456"/>
      <c r="DD6" s="456"/>
      <c r="DE6" s="456"/>
      <c r="DF6" s="456"/>
      <c r="DG6" s="456"/>
      <c r="DH6" s="456"/>
      <c r="DI6" s="457"/>
      <c r="DJ6" s="158"/>
      <c r="DK6" s="158"/>
      <c r="DL6" s="158"/>
      <c r="DM6" s="158"/>
      <c r="DN6" s="158"/>
      <c r="DO6" s="158"/>
    </row>
    <row r="7" spans="1:119" ht="18.75" customHeight="1" x14ac:dyDescent="0.2">
      <c r="A7" s="159"/>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98</v>
      </c>
      <c r="AA7" s="446"/>
      <c r="AB7" s="446"/>
      <c r="AC7" s="446"/>
      <c r="AD7" s="446"/>
      <c r="AE7" s="446"/>
      <c r="AF7" s="446"/>
      <c r="AG7" s="446"/>
      <c r="AH7" s="447"/>
      <c r="AI7" s="448">
        <v>2</v>
      </c>
      <c r="AJ7" s="449"/>
      <c r="AK7" s="449"/>
      <c r="AL7" s="449"/>
      <c r="AM7" s="449"/>
      <c r="AN7" s="449"/>
      <c r="AO7" s="449"/>
      <c r="AP7" s="450"/>
      <c r="AQ7" s="448">
        <v>9700</v>
      </c>
      <c r="AR7" s="449"/>
      <c r="AS7" s="449"/>
      <c r="AT7" s="449"/>
      <c r="AU7" s="449"/>
      <c r="AV7" s="449"/>
      <c r="AW7" s="449"/>
      <c r="AX7" s="449"/>
      <c r="AY7" s="451"/>
      <c r="AZ7" s="430" t="s">
        <v>99</v>
      </c>
      <c r="BA7" s="431"/>
      <c r="BB7" s="431"/>
      <c r="BC7" s="431"/>
      <c r="BD7" s="431"/>
      <c r="BE7" s="431"/>
      <c r="BF7" s="431"/>
      <c r="BG7" s="431"/>
      <c r="BH7" s="431"/>
      <c r="BI7" s="431"/>
      <c r="BJ7" s="431"/>
      <c r="BK7" s="431"/>
      <c r="BL7" s="431"/>
      <c r="BM7" s="432"/>
      <c r="BN7" s="433">
        <v>8092688</v>
      </c>
      <c r="BO7" s="434"/>
      <c r="BP7" s="434"/>
      <c r="BQ7" s="434"/>
      <c r="BR7" s="434"/>
      <c r="BS7" s="434"/>
      <c r="BT7" s="434"/>
      <c r="BU7" s="435"/>
      <c r="BV7" s="433">
        <v>9373159</v>
      </c>
      <c r="BW7" s="434"/>
      <c r="BX7" s="434"/>
      <c r="BY7" s="434"/>
      <c r="BZ7" s="434"/>
      <c r="CA7" s="434"/>
      <c r="CB7" s="434"/>
      <c r="CC7" s="435"/>
      <c r="CD7" s="436" t="s">
        <v>100</v>
      </c>
      <c r="CE7" s="437"/>
      <c r="CF7" s="437"/>
      <c r="CG7" s="437"/>
      <c r="CH7" s="437"/>
      <c r="CI7" s="437"/>
      <c r="CJ7" s="437"/>
      <c r="CK7" s="437"/>
      <c r="CL7" s="437"/>
      <c r="CM7" s="437"/>
      <c r="CN7" s="437"/>
      <c r="CO7" s="437"/>
      <c r="CP7" s="437"/>
      <c r="CQ7" s="437"/>
      <c r="CR7" s="437"/>
      <c r="CS7" s="438"/>
      <c r="CT7" s="433">
        <v>382996717</v>
      </c>
      <c r="CU7" s="434"/>
      <c r="CV7" s="434"/>
      <c r="CW7" s="434"/>
      <c r="CX7" s="434"/>
      <c r="CY7" s="434"/>
      <c r="CZ7" s="434"/>
      <c r="DA7" s="435"/>
      <c r="DB7" s="433">
        <v>378095892</v>
      </c>
      <c r="DC7" s="434"/>
      <c r="DD7" s="434"/>
      <c r="DE7" s="434"/>
      <c r="DF7" s="434"/>
      <c r="DG7" s="434"/>
      <c r="DH7" s="434"/>
      <c r="DI7" s="435"/>
      <c r="DJ7" s="158"/>
      <c r="DK7" s="158"/>
      <c r="DL7" s="158"/>
      <c r="DM7" s="158"/>
      <c r="DN7" s="158"/>
      <c r="DO7" s="158"/>
    </row>
    <row r="8" spans="1:119" ht="18.75" customHeight="1" thickBot="1" x14ac:dyDescent="0.25">
      <c r="A8" s="159"/>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101</v>
      </c>
      <c r="AA8" s="446"/>
      <c r="AB8" s="446"/>
      <c r="AC8" s="446"/>
      <c r="AD8" s="446"/>
      <c r="AE8" s="446"/>
      <c r="AF8" s="446"/>
      <c r="AG8" s="446"/>
      <c r="AH8" s="447"/>
      <c r="AI8" s="448">
        <v>1</v>
      </c>
      <c r="AJ8" s="449"/>
      <c r="AK8" s="449"/>
      <c r="AL8" s="449"/>
      <c r="AM8" s="449"/>
      <c r="AN8" s="449"/>
      <c r="AO8" s="449"/>
      <c r="AP8" s="450"/>
      <c r="AQ8" s="448">
        <v>7200</v>
      </c>
      <c r="AR8" s="449"/>
      <c r="AS8" s="449"/>
      <c r="AT8" s="449"/>
      <c r="AU8" s="449"/>
      <c r="AV8" s="449"/>
      <c r="AW8" s="449"/>
      <c r="AX8" s="449"/>
      <c r="AY8" s="451"/>
      <c r="AZ8" s="430" t="s">
        <v>102</v>
      </c>
      <c r="BA8" s="431"/>
      <c r="BB8" s="431"/>
      <c r="BC8" s="431"/>
      <c r="BD8" s="431"/>
      <c r="BE8" s="431"/>
      <c r="BF8" s="431"/>
      <c r="BG8" s="431"/>
      <c r="BH8" s="431"/>
      <c r="BI8" s="431"/>
      <c r="BJ8" s="431"/>
      <c r="BK8" s="431"/>
      <c r="BL8" s="431"/>
      <c r="BM8" s="432"/>
      <c r="BN8" s="433">
        <v>3061177</v>
      </c>
      <c r="BO8" s="434"/>
      <c r="BP8" s="434"/>
      <c r="BQ8" s="434"/>
      <c r="BR8" s="434"/>
      <c r="BS8" s="434"/>
      <c r="BT8" s="434"/>
      <c r="BU8" s="435"/>
      <c r="BV8" s="433">
        <v>4070218</v>
      </c>
      <c r="BW8" s="434"/>
      <c r="BX8" s="434"/>
      <c r="BY8" s="434"/>
      <c r="BZ8" s="434"/>
      <c r="CA8" s="434"/>
      <c r="CB8" s="434"/>
      <c r="CC8" s="435"/>
      <c r="CD8" s="436" t="s">
        <v>103</v>
      </c>
      <c r="CE8" s="437"/>
      <c r="CF8" s="437"/>
      <c r="CG8" s="437"/>
      <c r="CH8" s="437"/>
      <c r="CI8" s="437"/>
      <c r="CJ8" s="437"/>
      <c r="CK8" s="437"/>
      <c r="CL8" s="437"/>
      <c r="CM8" s="437"/>
      <c r="CN8" s="437"/>
      <c r="CO8" s="437"/>
      <c r="CP8" s="437"/>
      <c r="CQ8" s="437"/>
      <c r="CR8" s="437"/>
      <c r="CS8" s="438"/>
      <c r="CT8" s="452">
        <v>0.36602000000000001</v>
      </c>
      <c r="CU8" s="453"/>
      <c r="CV8" s="453"/>
      <c r="CW8" s="453"/>
      <c r="CX8" s="453"/>
      <c r="CY8" s="453"/>
      <c r="CZ8" s="453"/>
      <c r="DA8" s="454"/>
      <c r="DB8" s="452">
        <v>0.35627999999999999</v>
      </c>
      <c r="DC8" s="453"/>
      <c r="DD8" s="453"/>
      <c r="DE8" s="453"/>
      <c r="DF8" s="453"/>
      <c r="DG8" s="453"/>
      <c r="DH8" s="453"/>
      <c r="DI8" s="454"/>
      <c r="DJ8" s="158"/>
      <c r="DK8" s="158"/>
      <c r="DL8" s="158"/>
      <c r="DM8" s="158"/>
      <c r="DN8" s="158"/>
      <c r="DO8" s="158"/>
    </row>
    <row r="9" spans="1:119" ht="18.75" customHeight="1" thickBot="1" x14ac:dyDescent="0.25">
      <c r="A9" s="159"/>
      <c r="B9" s="458" t="s">
        <v>104</v>
      </c>
      <c r="C9" s="459"/>
      <c r="D9" s="459"/>
      <c r="E9" s="459"/>
      <c r="F9" s="459"/>
      <c r="G9" s="459"/>
      <c r="H9" s="459"/>
      <c r="I9" s="459"/>
      <c r="J9" s="459"/>
      <c r="K9" s="460"/>
      <c r="L9" s="466" t="s">
        <v>105</v>
      </c>
      <c r="M9" s="467"/>
      <c r="N9" s="467"/>
      <c r="O9" s="467"/>
      <c r="P9" s="467"/>
      <c r="Q9" s="468"/>
      <c r="R9" s="469">
        <v>1433566</v>
      </c>
      <c r="S9" s="470"/>
      <c r="T9" s="470"/>
      <c r="U9" s="470"/>
      <c r="V9" s="471"/>
      <c r="W9" s="475"/>
      <c r="X9" s="476"/>
      <c r="Y9" s="477"/>
      <c r="Z9" s="445" t="s">
        <v>106</v>
      </c>
      <c r="AA9" s="446"/>
      <c r="AB9" s="446"/>
      <c r="AC9" s="446"/>
      <c r="AD9" s="446"/>
      <c r="AE9" s="446"/>
      <c r="AF9" s="446"/>
      <c r="AG9" s="446"/>
      <c r="AH9" s="447"/>
      <c r="AI9" s="448">
        <v>1</v>
      </c>
      <c r="AJ9" s="449"/>
      <c r="AK9" s="449"/>
      <c r="AL9" s="449"/>
      <c r="AM9" s="449"/>
      <c r="AN9" s="449"/>
      <c r="AO9" s="449"/>
      <c r="AP9" s="450"/>
      <c r="AQ9" s="448">
        <v>9800</v>
      </c>
      <c r="AR9" s="449"/>
      <c r="AS9" s="449"/>
      <c r="AT9" s="449"/>
      <c r="AU9" s="449"/>
      <c r="AV9" s="449"/>
      <c r="AW9" s="449"/>
      <c r="AX9" s="449"/>
      <c r="AY9" s="451"/>
      <c r="AZ9" s="430" t="s">
        <v>107</v>
      </c>
      <c r="BA9" s="431"/>
      <c r="BB9" s="431"/>
      <c r="BC9" s="431"/>
      <c r="BD9" s="431"/>
      <c r="BE9" s="431"/>
      <c r="BF9" s="431"/>
      <c r="BG9" s="431"/>
      <c r="BH9" s="431"/>
      <c r="BI9" s="431"/>
      <c r="BJ9" s="431"/>
      <c r="BK9" s="431"/>
      <c r="BL9" s="431"/>
      <c r="BM9" s="432"/>
      <c r="BN9" s="433">
        <v>-1009041</v>
      </c>
      <c r="BO9" s="434"/>
      <c r="BP9" s="434"/>
      <c r="BQ9" s="434"/>
      <c r="BR9" s="434"/>
      <c r="BS9" s="434"/>
      <c r="BT9" s="434"/>
      <c r="BU9" s="435"/>
      <c r="BV9" s="433">
        <v>517176</v>
      </c>
      <c r="BW9" s="434"/>
      <c r="BX9" s="434"/>
      <c r="BY9" s="434"/>
      <c r="BZ9" s="434"/>
      <c r="CA9" s="434"/>
      <c r="CB9" s="434"/>
      <c r="CC9" s="435"/>
      <c r="CD9" s="499" t="s">
        <v>108</v>
      </c>
      <c r="CE9" s="500"/>
      <c r="CF9" s="500"/>
      <c r="CG9" s="500"/>
      <c r="CH9" s="500"/>
      <c r="CI9" s="500"/>
      <c r="CJ9" s="500"/>
      <c r="CK9" s="500"/>
      <c r="CL9" s="500"/>
      <c r="CM9" s="500"/>
      <c r="CN9" s="500"/>
      <c r="CO9" s="500"/>
      <c r="CP9" s="500"/>
      <c r="CQ9" s="500"/>
      <c r="CR9" s="500"/>
      <c r="CS9" s="501"/>
      <c r="CT9" s="439">
        <v>13.8</v>
      </c>
      <c r="CU9" s="440"/>
      <c r="CV9" s="440"/>
      <c r="CW9" s="440"/>
      <c r="CX9" s="440"/>
      <c r="CY9" s="440"/>
      <c r="CZ9" s="440"/>
      <c r="DA9" s="441"/>
      <c r="DB9" s="439">
        <v>13.7</v>
      </c>
      <c r="DC9" s="440"/>
      <c r="DD9" s="440"/>
      <c r="DE9" s="440"/>
      <c r="DF9" s="440"/>
      <c r="DG9" s="440"/>
      <c r="DH9" s="440"/>
      <c r="DI9" s="441"/>
      <c r="DJ9" s="158"/>
      <c r="DK9" s="158"/>
      <c r="DL9" s="158"/>
      <c r="DM9" s="158"/>
      <c r="DN9" s="158"/>
      <c r="DO9" s="158"/>
    </row>
    <row r="10" spans="1:119" ht="18.75" customHeight="1" x14ac:dyDescent="0.2">
      <c r="A10" s="159"/>
      <c r="B10" s="461"/>
      <c r="C10" s="462"/>
      <c r="D10" s="462"/>
      <c r="E10" s="462"/>
      <c r="F10" s="462"/>
      <c r="G10" s="462"/>
      <c r="H10" s="462"/>
      <c r="I10" s="462"/>
      <c r="J10" s="462"/>
      <c r="K10" s="403"/>
      <c r="L10" s="502" t="s">
        <v>109</v>
      </c>
      <c r="M10" s="503"/>
      <c r="N10" s="503"/>
      <c r="O10" s="503"/>
      <c r="P10" s="503"/>
      <c r="Q10" s="504"/>
      <c r="R10" s="448">
        <v>1392818</v>
      </c>
      <c r="S10" s="449"/>
      <c r="T10" s="449"/>
      <c r="U10" s="449"/>
      <c r="V10" s="451"/>
      <c r="W10" s="475"/>
      <c r="X10" s="476"/>
      <c r="Y10" s="477"/>
      <c r="Z10" s="445" t="s">
        <v>110</v>
      </c>
      <c r="AA10" s="446"/>
      <c r="AB10" s="446"/>
      <c r="AC10" s="446"/>
      <c r="AD10" s="446"/>
      <c r="AE10" s="446"/>
      <c r="AF10" s="446"/>
      <c r="AG10" s="446"/>
      <c r="AH10" s="447"/>
      <c r="AI10" s="448">
        <v>1</v>
      </c>
      <c r="AJ10" s="449"/>
      <c r="AK10" s="449"/>
      <c r="AL10" s="449"/>
      <c r="AM10" s="449"/>
      <c r="AN10" s="449"/>
      <c r="AO10" s="449"/>
      <c r="AP10" s="450"/>
      <c r="AQ10" s="448">
        <v>8400</v>
      </c>
      <c r="AR10" s="449"/>
      <c r="AS10" s="449"/>
      <c r="AT10" s="449"/>
      <c r="AU10" s="449"/>
      <c r="AV10" s="449"/>
      <c r="AW10" s="449"/>
      <c r="AX10" s="449"/>
      <c r="AY10" s="451"/>
      <c r="AZ10" s="430" t="s">
        <v>111</v>
      </c>
      <c r="BA10" s="431"/>
      <c r="BB10" s="431"/>
      <c r="BC10" s="431"/>
      <c r="BD10" s="431"/>
      <c r="BE10" s="431"/>
      <c r="BF10" s="431"/>
      <c r="BG10" s="431"/>
      <c r="BH10" s="431"/>
      <c r="BI10" s="431"/>
      <c r="BJ10" s="431"/>
      <c r="BK10" s="431"/>
      <c r="BL10" s="431"/>
      <c r="BM10" s="432"/>
      <c r="BN10" s="433">
        <v>7886735</v>
      </c>
      <c r="BO10" s="434"/>
      <c r="BP10" s="434"/>
      <c r="BQ10" s="434"/>
      <c r="BR10" s="434"/>
      <c r="BS10" s="434"/>
      <c r="BT10" s="434"/>
      <c r="BU10" s="435"/>
      <c r="BV10" s="433">
        <v>10987970</v>
      </c>
      <c r="BW10" s="434"/>
      <c r="BX10" s="434"/>
      <c r="BY10" s="434"/>
      <c r="BZ10" s="434"/>
      <c r="CA10" s="434"/>
      <c r="CB10" s="434"/>
      <c r="CC10" s="435"/>
      <c r="CD10" s="424" t="s">
        <v>112</v>
      </c>
      <c r="CE10" s="425"/>
      <c r="CF10" s="425"/>
      <c r="CG10" s="425"/>
      <c r="CH10" s="425"/>
      <c r="CI10" s="425"/>
      <c r="CJ10" s="425"/>
      <c r="CK10" s="425"/>
      <c r="CL10" s="425"/>
      <c r="CM10" s="425"/>
      <c r="CN10" s="425"/>
      <c r="CO10" s="425"/>
      <c r="CP10" s="425"/>
      <c r="CQ10" s="425"/>
      <c r="CR10" s="425"/>
      <c r="CS10" s="42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3"/>
      <c r="C11" s="464"/>
      <c r="D11" s="464"/>
      <c r="E11" s="464"/>
      <c r="F11" s="464"/>
      <c r="G11" s="464"/>
      <c r="H11" s="464"/>
      <c r="I11" s="464"/>
      <c r="J11" s="464"/>
      <c r="K11" s="465"/>
      <c r="L11" s="493" t="s">
        <v>113</v>
      </c>
      <c r="M11" s="494"/>
      <c r="N11" s="494"/>
      <c r="O11" s="494"/>
      <c r="P11" s="494"/>
      <c r="Q11" s="495"/>
      <c r="R11" s="496" t="s">
        <v>114</v>
      </c>
      <c r="S11" s="497"/>
      <c r="T11" s="497"/>
      <c r="U11" s="497"/>
      <c r="V11" s="498"/>
      <c r="W11" s="478"/>
      <c r="X11" s="479"/>
      <c r="Y11" s="480"/>
      <c r="Z11" s="445" t="s">
        <v>115</v>
      </c>
      <c r="AA11" s="446"/>
      <c r="AB11" s="446"/>
      <c r="AC11" s="446"/>
      <c r="AD11" s="446"/>
      <c r="AE11" s="446"/>
      <c r="AF11" s="446"/>
      <c r="AG11" s="446"/>
      <c r="AH11" s="447"/>
      <c r="AI11" s="448">
        <v>46</v>
      </c>
      <c r="AJ11" s="449"/>
      <c r="AK11" s="449"/>
      <c r="AL11" s="449"/>
      <c r="AM11" s="449"/>
      <c r="AN11" s="449"/>
      <c r="AO11" s="449"/>
      <c r="AP11" s="450"/>
      <c r="AQ11" s="448">
        <v>7500</v>
      </c>
      <c r="AR11" s="449"/>
      <c r="AS11" s="449"/>
      <c r="AT11" s="449"/>
      <c r="AU11" s="449"/>
      <c r="AV11" s="449"/>
      <c r="AW11" s="449"/>
      <c r="AX11" s="449"/>
      <c r="AY11" s="451"/>
      <c r="AZ11" s="430" t="s">
        <v>116</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36" t="s">
        <v>117</v>
      </c>
      <c r="CE11" s="437"/>
      <c r="CF11" s="437"/>
      <c r="CG11" s="437"/>
      <c r="CH11" s="437"/>
      <c r="CI11" s="437"/>
      <c r="CJ11" s="437"/>
      <c r="CK11" s="437"/>
      <c r="CL11" s="437"/>
      <c r="CM11" s="437"/>
      <c r="CN11" s="437"/>
      <c r="CO11" s="437"/>
      <c r="CP11" s="437"/>
      <c r="CQ11" s="437"/>
      <c r="CR11" s="437"/>
      <c r="CS11" s="438"/>
      <c r="CT11" s="505" t="s">
        <v>118</v>
      </c>
      <c r="CU11" s="506"/>
      <c r="CV11" s="506"/>
      <c r="CW11" s="506"/>
      <c r="CX11" s="506"/>
      <c r="CY11" s="506"/>
      <c r="CZ11" s="506"/>
      <c r="DA11" s="507"/>
      <c r="DB11" s="505" t="s">
        <v>119</v>
      </c>
      <c r="DC11" s="506"/>
      <c r="DD11" s="506"/>
      <c r="DE11" s="506"/>
      <c r="DF11" s="506"/>
      <c r="DG11" s="506"/>
      <c r="DH11" s="506"/>
      <c r="DI11" s="507"/>
      <c r="DJ11" s="158"/>
      <c r="DK11" s="158"/>
      <c r="DL11" s="158"/>
      <c r="DM11" s="158"/>
      <c r="DN11" s="158"/>
      <c r="DO11" s="158"/>
    </row>
    <row r="12" spans="1:119" ht="18.75" customHeight="1" x14ac:dyDescent="0.2">
      <c r="A12" s="159"/>
      <c r="B12" s="508" t="s">
        <v>120</v>
      </c>
      <c r="C12" s="509"/>
      <c r="D12" s="509"/>
      <c r="E12" s="509"/>
      <c r="F12" s="509"/>
      <c r="G12" s="509"/>
      <c r="H12" s="509"/>
      <c r="I12" s="509"/>
      <c r="J12" s="509"/>
      <c r="K12" s="510"/>
      <c r="L12" s="517" t="s">
        <v>121</v>
      </c>
      <c r="M12" s="518"/>
      <c r="N12" s="518"/>
      <c r="O12" s="518"/>
      <c r="P12" s="518"/>
      <c r="Q12" s="519"/>
      <c r="R12" s="520">
        <v>1481547</v>
      </c>
      <c r="S12" s="521"/>
      <c r="T12" s="521"/>
      <c r="U12" s="521"/>
      <c r="V12" s="522"/>
      <c r="W12" s="472" t="s">
        <v>122</v>
      </c>
      <c r="X12" s="473"/>
      <c r="Y12" s="474"/>
      <c r="Z12" s="481" t="s">
        <v>1</v>
      </c>
      <c r="AA12" s="459"/>
      <c r="AB12" s="459"/>
      <c r="AC12" s="459"/>
      <c r="AD12" s="459"/>
      <c r="AE12" s="459"/>
      <c r="AF12" s="459"/>
      <c r="AG12" s="459"/>
      <c r="AH12" s="460"/>
      <c r="AI12" s="489" t="s">
        <v>123</v>
      </c>
      <c r="AJ12" s="459"/>
      <c r="AK12" s="459"/>
      <c r="AL12" s="459"/>
      <c r="AM12" s="460"/>
      <c r="AN12" s="489" t="s">
        <v>124</v>
      </c>
      <c r="AO12" s="490"/>
      <c r="AP12" s="490"/>
      <c r="AQ12" s="490"/>
      <c r="AR12" s="490"/>
      <c r="AS12" s="523"/>
      <c r="AT12" s="536" t="s">
        <v>125</v>
      </c>
      <c r="AU12" s="537"/>
      <c r="AV12" s="537"/>
      <c r="AW12" s="537"/>
      <c r="AX12" s="537"/>
      <c r="AY12" s="538"/>
      <c r="AZ12" s="430" t="s">
        <v>126</v>
      </c>
      <c r="BA12" s="431"/>
      <c r="BB12" s="431"/>
      <c r="BC12" s="431"/>
      <c r="BD12" s="431"/>
      <c r="BE12" s="431"/>
      <c r="BF12" s="431"/>
      <c r="BG12" s="431"/>
      <c r="BH12" s="431"/>
      <c r="BI12" s="431"/>
      <c r="BJ12" s="431"/>
      <c r="BK12" s="431"/>
      <c r="BL12" s="431"/>
      <c r="BM12" s="432"/>
      <c r="BN12" s="433">
        <v>6906895</v>
      </c>
      <c r="BO12" s="434"/>
      <c r="BP12" s="434"/>
      <c r="BQ12" s="434"/>
      <c r="BR12" s="434"/>
      <c r="BS12" s="434"/>
      <c r="BT12" s="434"/>
      <c r="BU12" s="435"/>
      <c r="BV12" s="433">
        <v>12090000</v>
      </c>
      <c r="BW12" s="434"/>
      <c r="BX12" s="434"/>
      <c r="BY12" s="434"/>
      <c r="BZ12" s="434"/>
      <c r="CA12" s="434"/>
      <c r="CB12" s="434"/>
      <c r="CC12" s="435"/>
      <c r="CD12" s="436" t="s">
        <v>127</v>
      </c>
      <c r="CE12" s="437"/>
      <c r="CF12" s="437"/>
      <c r="CG12" s="437"/>
      <c r="CH12" s="437"/>
      <c r="CI12" s="437"/>
      <c r="CJ12" s="437"/>
      <c r="CK12" s="437"/>
      <c r="CL12" s="437"/>
      <c r="CM12" s="437"/>
      <c r="CN12" s="437"/>
      <c r="CO12" s="437"/>
      <c r="CP12" s="437"/>
      <c r="CQ12" s="437"/>
      <c r="CR12" s="437"/>
      <c r="CS12" s="438"/>
      <c r="CT12" s="505" t="s">
        <v>118</v>
      </c>
      <c r="CU12" s="506"/>
      <c r="CV12" s="506"/>
      <c r="CW12" s="506"/>
      <c r="CX12" s="506"/>
      <c r="CY12" s="506"/>
      <c r="CZ12" s="506"/>
      <c r="DA12" s="507"/>
      <c r="DB12" s="505" t="s">
        <v>128</v>
      </c>
      <c r="DC12" s="506"/>
      <c r="DD12" s="506"/>
      <c r="DE12" s="506"/>
      <c r="DF12" s="506"/>
      <c r="DG12" s="506"/>
      <c r="DH12" s="506"/>
      <c r="DI12" s="507"/>
      <c r="DJ12" s="158"/>
      <c r="DK12" s="158"/>
      <c r="DL12" s="158"/>
      <c r="DM12" s="158"/>
      <c r="DN12" s="158"/>
      <c r="DO12" s="158"/>
    </row>
    <row r="13" spans="1:119" ht="18.75" customHeight="1" thickBot="1" x14ac:dyDescent="0.25">
      <c r="A13" s="159"/>
      <c r="B13" s="511"/>
      <c r="C13" s="512"/>
      <c r="D13" s="512"/>
      <c r="E13" s="512"/>
      <c r="F13" s="512"/>
      <c r="G13" s="512"/>
      <c r="H13" s="512"/>
      <c r="I13" s="512"/>
      <c r="J13" s="512"/>
      <c r="K13" s="513"/>
      <c r="L13" s="166"/>
      <c r="M13" s="527" t="s">
        <v>129</v>
      </c>
      <c r="N13" s="528"/>
      <c r="O13" s="528"/>
      <c r="P13" s="528"/>
      <c r="Q13" s="529"/>
      <c r="R13" s="530">
        <v>1461018</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130</v>
      </c>
      <c r="BA13" s="534"/>
      <c r="BB13" s="534"/>
      <c r="BC13" s="534"/>
      <c r="BD13" s="534"/>
      <c r="BE13" s="534"/>
      <c r="BF13" s="534"/>
      <c r="BG13" s="534"/>
      <c r="BH13" s="534"/>
      <c r="BI13" s="534"/>
      <c r="BJ13" s="534"/>
      <c r="BK13" s="534"/>
      <c r="BL13" s="534"/>
      <c r="BM13" s="535"/>
      <c r="BN13" s="433">
        <v>-29201</v>
      </c>
      <c r="BO13" s="434"/>
      <c r="BP13" s="434"/>
      <c r="BQ13" s="434"/>
      <c r="BR13" s="434"/>
      <c r="BS13" s="434"/>
      <c r="BT13" s="434"/>
      <c r="BU13" s="435"/>
      <c r="BV13" s="433">
        <v>-584854</v>
      </c>
      <c r="BW13" s="434"/>
      <c r="BX13" s="434"/>
      <c r="BY13" s="434"/>
      <c r="BZ13" s="434"/>
      <c r="CA13" s="434"/>
      <c r="CB13" s="434"/>
      <c r="CC13" s="435"/>
      <c r="CD13" s="436" t="s">
        <v>131</v>
      </c>
      <c r="CE13" s="437"/>
      <c r="CF13" s="437"/>
      <c r="CG13" s="437"/>
      <c r="CH13" s="437"/>
      <c r="CI13" s="437"/>
      <c r="CJ13" s="437"/>
      <c r="CK13" s="437"/>
      <c r="CL13" s="437"/>
      <c r="CM13" s="437"/>
      <c r="CN13" s="437"/>
      <c r="CO13" s="437"/>
      <c r="CP13" s="437"/>
      <c r="CQ13" s="437"/>
      <c r="CR13" s="437"/>
      <c r="CS13" s="438"/>
      <c r="CT13" s="439">
        <v>7.9</v>
      </c>
      <c r="CU13" s="440"/>
      <c r="CV13" s="440"/>
      <c r="CW13" s="440"/>
      <c r="CX13" s="440"/>
      <c r="CY13" s="440"/>
      <c r="CZ13" s="440"/>
      <c r="DA13" s="441"/>
      <c r="DB13" s="439">
        <v>8.4</v>
      </c>
      <c r="DC13" s="440"/>
      <c r="DD13" s="440"/>
      <c r="DE13" s="440"/>
      <c r="DF13" s="440"/>
      <c r="DG13" s="440"/>
      <c r="DH13" s="440"/>
      <c r="DI13" s="441"/>
      <c r="DJ13" s="158"/>
      <c r="DK13" s="158"/>
      <c r="DL13" s="158"/>
      <c r="DM13" s="158"/>
      <c r="DN13" s="158"/>
      <c r="DO13" s="158"/>
    </row>
    <row r="14" spans="1:119" ht="18.75" customHeight="1" thickBot="1" x14ac:dyDescent="0.25">
      <c r="A14" s="159"/>
      <c r="B14" s="511"/>
      <c r="C14" s="512"/>
      <c r="D14" s="512"/>
      <c r="E14" s="512"/>
      <c r="F14" s="512"/>
      <c r="G14" s="512"/>
      <c r="H14" s="512"/>
      <c r="I14" s="512"/>
      <c r="J14" s="512"/>
      <c r="K14" s="513"/>
      <c r="L14" s="545" t="s">
        <v>132</v>
      </c>
      <c r="M14" s="546"/>
      <c r="N14" s="546"/>
      <c r="O14" s="546"/>
      <c r="P14" s="546"/>
      <c r="Q14" s="547"/>
      <c r="R14" s="548">
        <v>1476178</v>
      </c>
      <c r="S14" s="549"/>
      <c r="T14" s="549"/>
      <c r="U14" s="549"/>
      <c r="V14" s="550"/>
      <c r="W14" s="475"/>
      <c r="X14" s="476"/>
      <c r="Y14" s="477"/>
      <c r="Z14" s="502" t="s">
        <v>133</v>
      </c>
      <c r="AA14" s="503"/>
      <c r="AB14" s="503"/>
      <c r="AC14" s="503"/>
      <c r="AD14" s="503"/>
      <c r="AE14" s="503"/>
      <c r="AF14" s="503"/>
      <c r="AG14" s="503"/>
      <c r="AH14" s="504"/>
      <c r="AI14" s="448">
        <v>5609</v>
      </c>
      <c r="AJ14" s="449"/>
      <c r="AK14" s="449"/>
      <c r="AL14" s="449"/>
      <c r="AM14" s="450"/>
      <c r="AN14" s="448">
        <v>17640305</v>
      </c>
      <c r="AO14" s="449"/>
      <c r="AP14" s="449"/>
      <c r="AQ14" s="449"/>
      <c r="AR14" s="449"/>
      <c r="AS14" s="450"/>
      <c r="AT14" s="448">
        <v>3145</v>
      </c>
      <c r="AU14" s="449"/>
      <c r="AV14" s="449"/>
      <c r="AW14" s="449"/>
      <c r="AX14" s="449"/>
      <c r="AY14" s="451"/>
      <c r="AZ14" s="442" t="s">
        <v>134</v>
      </c>
      <c r="BA14" s="443"/>
      <c r="BB14" s="443"/>
      <c r="BC14" s="443"/>
      <c r="BD14" s="443"/>
      <c r="BE14" s="443"/>
      <c r="BF14" s="443"/>
      <c r="BG14" s="443"/>
      <c r="BH14" s="443"/>
      <c r="BI14" s="443"/>
      <c r="BJ14" s="443"/>
      <c r="BK14" s="443"/>
      <c r="BL14" s="443"/>
      <c r="BM14" s="444"/>
      <c r="BN14" s="421">
        <v>124110241</v>
      </c>
      <c r="BO14" s="422"/>
      <c r="BP14" s="422"/>
      <c r="BQ14" s="422"/>
      <c r="BR14" s="422"/>
      <c r="BS14" s="422"/>
      <c r="BT14" s="422"/>
      <c r="BU14" s="423"/>
      <c r="BV14" s="421">
        <v>118094735</v>
      </c>
      <c r="BW14" s="422"/>
      <c r="BX14" s="422"/>
      <c r="BY14" s="422"/>
      <c r="BZ14" s="422"/>
      <c r="CA14" s="422"/>
      <c r="CB14" s="422"/>
      <c r="CC14" s="423"/>
      <c r="CD14" s="499" t="s">
        <v>135</v>
      </c>
      <c r="CE14" s="500"/>
      <c r="CF14" s="500"/>
      <c r="CG14" s="500"/>
      <c r="CH14" s="500"/>
      <c r="CI14" s="500"/>
      <c r="CJ14" s="500"/>
      <c r="CK14" s="500"/>
      <c r="CL14" s="500"/>
      <c r="CM14" s="500"/>
      <c r="CN14" s="500"/>
      <c r="CO14" s="500"/>
      <c r="CP14" s="500"/>
      <c r="CQ14" s="500"/>
      <c r="CR14" s="500"/>
      <c r="CS14" s="501"/>
      <c r="CT14" s="542">
        <v>42.6</v>
      </c>
      <c r="CU14" s="543"/>
      <c r="CV14" s="543"/>
      <c r="CW14" s="543"/>
      <c r="CX14" s="543"/>
      <c r="CY14" s="543"/>
      <c r="CZ14" s="543"/>
      <c r="DA14" s="544"/>
      <c r="DB14" s="542">
        <v>45</v>
      </c>
      <c r="DC14" s="543"/>
      <c r="DD14" s="543"/>
      <c r="DE14" s="543"/>
      <c r="DF14" s="543"/>
      <c r="DG14" s="543"/>
      <c r="DH14" s="543"/>
      <c r="DI14" s="544"/>
      <c r="DJ14" s="158"/>
      <c r="DK14" s="158"/>
      <c r="DL14" s="158"/>
      <c r="DM14" s="158"/>
      <c r="DN14" s="158"/>
      <c r="DO14" s="158"/>
    </row>
    <row r="15" spans="1:119" ht="18.75" customHeight="1" x14ac:dyDescent="0.2">
      <c r="A15" s="159"/>
      <c r="B15" s="511"/>
      <c r="C15" s="512"/>
      <c r="D15" s="512"/>
      <c r="E15" s="512"/>
      <c r="F15" s="512"/>
      <c r="G15" s="512"/>
      <c r="H15" s="512"/>
      <c r="I15" s="512"/>
      <c r="J15" s="512"/>
      <c r="K15" s="513"/>
      <c r="L15" s="166"/>
      <c r="M15" s="527" t="s">
        <v>136</v>
      </c>
      <c r="N15" s="528"/>
      <c r="O15" s="528"/>
      <c r="P15" s="528"/>
      <c r="Q15" s="529"/>
      <c r="R15" s="548">
        <v>1458686</v>
      </c>
      <c r="S15" s="549"/>
      <c r="T15" s="549"/>
      <c r="U15" s="549"/>
      <c r="V15" s="550"/>
      <c r="W15" s="475"/>
      <c r="X15" s="476"/>
      <c r="Y15" s="477"/>
      <c r="Z15" s="502" t="s">
        <v>137</v>
      </c>
      <c r="AA15" s="503"/>
      <c r="AB15" s="503"/>
      <c r="AC15" s="503"/>
      <c r="AD15" s="503"/>
      <c r="AE15" s="503"/>
      <c r="AF15" s="503"/>
      <c r="AG15" s="503"/>
      <c r="AH15" s="504"/>
      <c r="AI15" s="448" t="s">
        <v>118</v>
      </c>
      <c r="AJ15" s="449"/>
      <c r="AK15" s="449"/>
      <c r="AL15" s="449"/>
      <c r="AM15" s="450"/>
      <c r="AN15" s="448" t="s">
        <v>138</v>
      </c>
      <c r="AO15" s="449"/>
      <c r="AP15" s="449"/>
      <c r="AQ15" s="449"/>
      <c r="AR15" s="449"/>
      <c r="AS15" s="450"/>
      <c r="AT15" s="448" t="s">
        <v>138</v>
      </c>
      <c r="AU15" s="449"/>
      <c r="AV15" s="449"/>
      <c r="AW15" s="449"/>
      <c r="AX15" s="449"/>
      <c r="AY15" s="451"/>
      <c r="AZ15" s="430" t="s">
        <v>139</v>
      </c>
      <c r="BA15" s="431"/>
      <c r="BB15" s="431"/>
      <c r="BC15" s="431"/>
      <c r="BD15" s="431"/>
      <c r="BE15" s="431"/>
      <c r="BF15" s="431"/>
      <c r="BG15" s="431"/>
      <c r="BH15" s="431"/>
      <c r="BI15" s="431"/>
      <c r="BJ15" s="431"/>
      <c r="BK15" s="431"/>
      <c r="BL15" s="431"/>
      <c r="BM15" s="432"/>
      <c r="BN15" s="433">
        <v>330559535</v>
      </c>
      <c r="BO15" s="434"/>
      <c r="BP15" s="434"/>
      <c r="BQ15" s="434"/>
      <c r="BR15" s="434"/>
      <c r="BS15" s="434"/>
      <c r="BT15" s="434"/>
      <c r="BU15" s="435"/>
      <c r="BV15" s="433">
        <v>322345354</v>
      </c>
      <c r="BW15" s="434"/>
      <c r="BX15" s="434"/>
      <c r="BY15" s="434"/>
      <c r="BZ15" s="434"/>
      <c r="CA15" s="434"/>
      <c r="CB15" s="434"/>
      <c r="CC15" s="435"/>
      <c r="CD15" s="553" t="s">
        <v>140</v>
      </c>
      <c r="CE15" s="554"/>
      <c r="CF15" s="554"/>
      <c r="CG15" s="554"/>
      <c r="CH15" s="554"/>
      <c r="CI15" s="554"/>
      <c r="CJ15" s="554"/>
      <c r="CK15" s="554"/>
      <c r="CL15" s="554"/>
      <c r="CM15" s="554"/>
      <c r="CN15" s="554"/>
      <c r="CO15" s="554"/>
      <c r="CP15" s="554"/>
      <c r="CQ15" s="554"/>
      <c r="CR15" s="554"/>
      <c r="CS15" s="555"/>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11"/>
      <c r="C16" s="512"/>
      <c r="D16" s="512"/>
      <c r="E16" s="512"/>
      <c r="F16" s="512"/>
      <c r="G16" s="512"/>
      <c r="H16" s="512"/>
      <c r="I16" s="512"/>
      <c r="J16" s="512"/>
      <c r="K16" s="513"/>
      <c r="L16" s="545" t="s">
        <v>141</v>
      </c>
      <c r="M16" s="562"/>
      <c r="N16" s="562"/>
      <c r="O16" s="562"/>
      <c r="P16" s="562"/>
      <c r="Q16" s="563"/>
      <c r="R16" s="559" t="s">
        <v>142</v>
      </c>
      <c r="S16" s="560"/>
      <c r="T16" s="560"/>
      <c r="U16" s="560"/>
      <c r="V16" s="561"/>
      <c r="W16" s="475"/>
      <c r="X16" s="476"/>
      <c r="Y16" s="477"/>
      <c r="Z16" s="502" t="s">
        <v>143</v>
      </c>
      <c r="AA16" s="503"/>
      <c r="AB16" s="503"/>
      <c r="AC16" s="503"/>
      <c r="AD16" s="503"/>
      <c r="AE16" s="503"/>
      <c r="AF16" s="503"/>
      <c r="AG16" s="503"/>
      <c r="AH16" s="504"/>
      <c r="AI16" s="448">
        <v>205</v>
      </c>
      <c r="AJ16" s="449"/>
      <c r="AK16" s="449"/>
      <c r="AL16" s="449"/>
      <c r="AM16" s="450"/>
      <c r="AN16" s="448">
        <v>713810</v>
      </c>
      <c r="AO16" s="449"/>
      <c r="AP16" s="449"/>
      <c r="AQ16" s="449"/>
      <c r="AR16" s="449"/>
      <c r="AS16" s="450"/>
      <c r="AT16" s="448">
        <v>3482</v>
      </c>
      <c r="AU16" s="449"/>
      <c r="AV16" s="449"/>
      <c r="AW16" s="449"/>
      <c r="AX16" s="449"/>
      <c r="AY16" s="451"/>
      <c r="AZ16" s="430" t="s">
        <v>144</v>
      </c>
      <c r="BA16" s="431"/>
      <c r="BB16" s="431"/>
      <c r="BC16" s="431"/>
      <c r="BD16" s="431"/>
      <c r="BE16" s="431"/>
      <c r="BF16" s="431"/>
      <c r="BG16" s="431"/>
      <c r="BH16" s="431"/>
      <c r="BI16" s="431"/>
      <c r="BJ16" s="431"/>
      <c r="BK16" s="431"/>
      <c r="BL16" s="431"/>
      <c r="BM16" s="432"/>
      <c r="BN16" s="433">
        <v>155728352</v>
      </c>
      <c r="BO16" s="434"/>
      <c r="BP16" s="434"/>
      <c r="BQ16" s="434"/>
      <c r="BR16" s="434"/>
      <c r="BS16" s="434"/>
      <c r="BT16" s="434"/>
      <c r="BU16" s="435"/>
      <c r="BV16" s="433">
        <v>148289659</v>
      </c>
      <c r="BW16" s="434"/>
      <c r="BX16" s="434"/>
      <c r="BY16" s="434"/>
      <c r="BZ16" s="434"/>
      <c r="CA16" s="434"/>
      <c r="CB16" s="434"/>
      <c r="CC16" s="435"/>
      <c r="CD16" s="170"/>
      <c r="CE16" s="551"/>
      <c r="CF16" s="551"/>
      <c r="CG16" s="551"/>
      <c r="CH16" s="551"/>
      <c r="CI16" s="551"/>
      <c r="CJ16" s="551"/>
      <c r="CK16" s="551"/>
      <c r="CL16" s="551"/>
      <c r="CM16" s="551"/>
      <c r="CN16" s="551"/>
      <c r="CO16" s="551"/>
      <c r="CP16" s="551"/>
      <c r="CQ16" s="551"/>
      <c r="CR16" s="551"/>
      <c r="CS16" s="552"/>
      <c r="CT16" s="439"/>
      <c r="CU16" s="440"/>
      <c r="CV16" s="440"/>
      <c r="CW16" s="440"/>
      <c r="CX16" s="440"/>
      <c r="CY16" s="440"/>
      <c r="CZ16" s="440"/>
      <c r="DA16" s="441"/>
      <c r="DB16" s="439"/>
      <c r="DC16" s="440"/>
      <c r="DD16" s="440"/>
      <c r="DE16" s="440"/>
      <c r="DF16" s="440"/>
      <c r="DG16" s="440"/>
      <c r="DH16" s="440"/>
      <c r="DI16" s="441"/>
      <c r="DJ16" s="158"/>
      <c r="DK16" s="158"/>
      <c r="DL16" s="158"/>
      <c r="DM16" s="158"/>
      <c r="DN16" s="158"/>
      <c r="DO16" s="158"/>
    </row>
    <row r="17" spans="1:119" ht="18.75" customHeight="1" thickBot="1" x14ac:dyDescent="0.25">
      <c r="A17" s="159"/>
      <c r="B17" s="514"/>
      <c r="C17" s="515"/>
      <c r="D17" s="515"/>
      <c r="E17" s="515"/>
      <c r="F17" s="515"/>
      <c r="G17" s="515"/>
      <c r="H17" s="515"/>
      <c r="I17" s="515"/>
      <c r="J17" s="515"/>
      <c r="K17" s="516"/>
      <c r="L17" s="171"/>
      <c r="M17" s="556" t="s">
        <v>145</v>
      </c>
      <c r="N17" s="557"/>
      <c r="O17" s="557"/>
      <c r="P17" s="557"/>
      <c r="Q17" s="558"/>
      <c r="R17" s="559" t="s">
        <v>146</v>
      </c>
      <c r="S17" s="560"/>
      <c r="T17" s="560"/>
      <c r="U17" s="560"/>
      <c r="V17" s="561"/>
      <c r="W17" s="475"/>
      <c r="X17" s="476"/>
      <c r="Y17" s="477"/>
      <c r="Z17" s="502" t="s">
        <v>147</v>
      </c>
      <c r="AA17" s="503"/>
      <c r="AB17" s="503"/>
      <c r="AC17" s="503"/>
      <c r="AD17" s="503"/>
      <c r="AE17" s="503"/>
      <c r="AF17" s="503"/>
      <c r="AG17" s="503"/>
      <c r="AH17" s="504"/>
      <c r="AI17" s="448">
        <v>2922</v>
      </c>
      <c r="AJ17" s="449"/>
      <c r="AK17" s="449"/>
      <c r="AL17" s="449"/>
      <c r="AM17" s="450"/>
      <c r="AN17" s="448">
        <v>9423450</v>
      </c>
      <c r="AO17" s="449"/>
      <c r="AP17" s="449"/>
      <c r="AQ17" s="449"/>
      <c r="AR17" s="449"/>
      <c r="AS17" s="450"/>
      <c r="AT17" s="448">
        <v>3225</v>
      </c>
      <c r="AU17" s="449"/>
      <c r="AV17" s="449"/>
      <c r="AW17" s="449"/>
      <c r="AX17" s="449"/>
      <c r="AY17" s="451"/>
      <c r="AZ17" s="430" t="s">
        <v>148</v>
      </c>
      <c r="BA17" s="431"/>
      <c r="BB17" s="431"/>
      <c r="BC17" s="431"/>
      <c r="BD17" s="431"/>
      <c r="BE17" s="431"/>
      <c r="BF17" s="431"/>
      <c r="BG17" s="431"/>
      <c r="BH17" s="431"/>
      <c r="BI17" s="431"/>
      <c r="BJ17" s="431"/>
      <c r="BK17" s="431"/>
      <c r="BL17" s="431"/>
      <c r="BM17" s="432"/>
      <c r="BN17" s="433">
        <v>391389584</v>
      </c>
      <c r="BO17" s="434"/>
      <c r="BP17" s="434"/>
      <c r="BQ17" s="434"/>
      <c r="BR17" s="434"/>
      <c r="BS17" s="434"/>
      <c r="BT17" s="434"/>
      <c r="BU17" s="435"/>
      <c r="BV17" s="433">
        <v>381337462</v>
      </c>
      <c r="BW17" s="434"/>
      <c r="BX17" s="434"/>
      <c r="BY17" s="434"/>
      <c r="BZ17" s="434"/>
      <c r="CA17" s="434"/>
      <c r="CB17" s="434"/>
      <c r="CC17" s="435"/>
      <c r="CD17" s="170"/>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8"/>
      <c r="DK17" s="158"/>
      <c r="DL17" s="158"/>
      <c r="DM17" s="158"/>
      <c r="DN17" s="158"/>
      <c r="DO17" s="158"/>
    </row>
    <row r="18" spans="1:119" ht="18.75" customHeight="1" thickBot="1" x14ac:dyDescent="0.25">
      <c r="A18" s="159"/>
      <c r="B18" s="415" t="s">
        <v>149</v>
      </c>
      <c r="C18" s="416"/>
      <c r="D18" s="416"/>
      <c r="E18" s="416"/>
      <c r="F18" s="416"/>
      <c r="G18" s="416"/>
      <c r="H18" s="416"/>
      <c r="I18" s="416"/>
      <c r="J18" s="416"/>
      <c r="K18" s="564"/>
      <c r="L18" s="565">
        <v>2281</v>
      </c>
      <c r="M18" s="566"/>
      <c r="N18" s="566"/>
      <c r="O18" s="566"/>
      <c r="P18" s="566"/>
      <c r="Q18" s="566"/>
      <c r="R18" s="566"/>
      <c r="S18" s="566"/>
      <c r="T18" s="566"/>
      <c r="U18" s="566"/>
      <c r="V18" s="566"/>
      <c r="W18" s="475"/>
      <c r="X18" s="476"/>
      <c r="Y18" s="477"/>
      <c r="Z18" s="502" t="s">
        <v>150</v>
      </c>
      <c r="AA18" s="503"/>
      <c r="AB18" s="503"/>
      <c r="AC18" s="503"/>
      <c r="AD18" s="503"/>
      <c r="AE18" s="503"/>
      <c r="AF18" s="503"/>
      <c r="AG18" s="503"/>
      <c r="AH18" s="504"/>
      <c r="AI18" s="448">
        <v>13026</v>
      </c>
      <c r="AJ18" s="449"/>
      <c r="AK18" s="449"/>
      <c r="AL18" s="449"/>
      <c r="AM18" s="450"/>
      <c r="AN18" s="448">
        <v>47896072</v>
      </c>
      <c r="AO18" s="449"/>
      <c r="AP18" s="449"/>
      <c r="AQ18" s="449"/>
      <c r="AR18" s="449"/>
      <c r="AS18" s="450"/>
      <c r="AT18" s="448">
        <v>3677</v>
      </c>
      <c r="AU18" s="449"/>
      <c r="AV18" s="449"/>
      <c r="AW18" s="449"/>
      <c r="AX18" s="449"/>
      <c r="AY18" s="451"/>
      <c r="AZ18" s="533" t="s">
        <v>151</v>
      </c>
      <c r="BA18" s="534"/>
      <c r="BB18" s="534"/>
      <c r="BC18" s="534"/>
      <c r="BD18" s="534"/>
      <c r="BE18" s="534"/>
      <c r="BF18" s="534"/>
      <c r="BG18" s="534"/>
      <c r="BH18" s="534"/>
      <c r="BI18" s="534"/>
      <c r="BJ18" s="534"/>
      <c r="BK18" s="534"/>
      <c r="BL18" s="534"/>
      <c r="BM18" s="535"/>
      <c r="BN18" s="567">
        <v>468654424</v>
      </c>
      <c r="BO18" s="568"/>
      <c r="BP18" s="568"/>
      <c r="BQ18" s="568"/>
      <c r="BR18" s="568"/>
      <c r="BS18" s="568"/>
      <c r="BT18" s="568"/>
      <c r="BU18" s="569"/>
      <c r="BV18" s="567">
        <v>465028896</v>
      </c>
      <c r="BW18" s="568"/>
      <c r="BX18" s="568"/>
      <c r="BY18" s="568"/>
      <c r="BZ18" s="568"/>
      <c r="CA18" s="568"/>
      <c r="CB18" s="568"/>
      <c r="CC18" s="569"/>
      <c r="CD18" s="170"/>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8"/>
      <c r="DK18" s="158"/>
      <c r="DL18" s="158"/>
      <c r="DM18" s="158"/>
      <c r="DN18" s="158"/>
      <c r="DO18" s="158"/>
    </row>
    <row r="19" spans="1:119" ht="18.75" customHeight="1" thickBot="1" x14ac:dyDescent="0.25">
      <c r="A19" s="159"/>
      <c r="B19" s="415" t="s">
        <v>152</v>
      </c>
      <c r="C19" s="416"/>
      <c r="D19" s="416"/>
      <c r="E19" s="416"/>
      <c r="F19" s="416"/>
      <c r="G19" s="416"/>
      <c r="H19" s="416"/>
      <c r="I19" s="416"/>
      <c r="J19" s="416"/>
      <c r="K19" s="564"/>
      <c r="L19" s="565">
        <v>650</v>
      </c>
      <c r="M19" s="566"/>
      <c r="N19" s="566"/>
      <c r="O19" s="566"/>
      <c r="P19" s="566"/>
      <c r="Q19" s="566"/>
      <c r="R19" s="566"/>
      <c r="S19" s="566"/>
      <c r="T19" s="566"/>
      <c r="U19" s="566"/>
      <c r="V19" s="566"/>
      <c r="W19" s="475"/>
      <c r="X19" s="476"/>
      <c r="Y19" s="477"/>
      <c r="Z19" s="502" t="s">
        <v>153</v>
      </c>
      <c r="AA19" s="503"/>
      <c r="AB19" s="503"/>
      <c r="AC19" s="503"/>
      <c r="AD19" s="503"/>
      <c r="AE19" s="503"/>
      <c r="AF19" s="503"/>
      <c r="AG19" s="503"/>
      <c r="AH19" s="504"/>
      <c r="AI19" s="448" t="s">
        <v>118</v>
      </c>
      <c r="AJ19" s="449"/>
      <c r="AK19" s="449"/>
      <c r="AL19" s="449"/>
      <c r="AM19" s="450"/>
      <c r="AN19" s="448" t="s">
        <v>128</v>
      </c>
      <c r="AO19" s="449"/>
      <c r="AP19" s="449"/>
      <c r="AQ19" s="449"/>
      <c r="AR19" s="449"/>
      <c r="AS19" s="450"/>
      <c r="AT19" s="448" t="s">
        <v>138</v>
      </c>
      <c r="AU19" s="449"/>
      <c r="AV19" s="449"/>
      <c r="AW19" s="449"/>
      <c r="AX19" s="449"/>
      <c r="AY19" s="451"/>
      <c r="AZ19" s="442" t="s">
        <v>154</v>
      </c>
      <c r="BA19" s="443"/>
      <c r="BB19" s="443"/>
      <c r="BC19" s="443"/>
      <c r="BD19" s="443"/>
      <c r="BE19" s="443"/>
      <c r="BF19" s="443"/>
      <c r="BG19" s="443"/>
      <c r="BH19" s="443"/>
      <c r="BI19" s="443"/>
      <c r="BJ19" s="443"/>
      <c r="BK19" s="443"/>
      <c r="BL19" s="443"/>
      <c r="BM19" s="444"/>
      <c r="BN19" s="421">
        <v>603698022</v>
      </c>
      <c r="BO19" s="422"/>
      <c r="BP19" s="422"/>
      <c r="BQ19" s="422"/>
      <c r="BR19" s="422"/>
      <c r="BS19" s="422"/>
      <c r="BT19" s="422"/>
      <c r="BU19" s="423"/>
      <c r="BV19" s="421">
        <v>623784117</v>
      </c>
      <c r="BW19" s="422"/>
      <c r="BX19" s="422"/>
      <c r="BY19" s="422"/>
      <c r="BZ19" s="422"/>
      <c r="CA19" s="422"/>
      <c r="CB19" s="422"/>
      <c r="CC19" s="423"/>
      <c r="CD19" s="170"/>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8"/>
      <c r="DK19" s="158"/>
      <c r="DL19" s="158"/>
      <c r="DM19" s="158"/>
      <c r="DN19" s="158"/>
      <c r="DO19" s="158"/>
    </row>
    <row r="20" spans="1:119" ht="18.75" customHeight="1" thickBot="1" x14ac:dyDescent="0.25">
      <c r="A20" s="159"/>
      <c r="B20" s="415" t="s">
        <v>155</v>
      </c>
      <c r="C20" s="416"/>
      <c r="D20" s="416"/>
      <c r="E20" s="416"/>
      <c r="F20" s="416"/>
      <c r="G20" s="416"/>
      <c r="H20" s="416"/>
      <c r="I20" s="416"/>
      <c r="J20" s="416"/>
      <c r="K20" s="564"/>
      <c r="L20" s="565">
        <v>560424</v>
      </c>
      <c r="M20" s="566"/>
      <c r="N20" s="566"/>
      <c r="O20" s="566"/>
      <c r="P20" s="566"/>
      <c r="Q20" s="566"/>
      <c r="R20" s="566"/>
      <c r="S20" s="566"/>
      <c r="T20" s="566"/>
      <c r="U20" s="566"/>
      <c r="V20" s="566"/>
      <c r="W20" s="478"/>
      <c r="X20" s="479"/>
      <c r="Y20" s="480"/>
      <c r="Z20" s="502" t="s">
        <v>156</v>
      </c>
      <c r="AA20" s="503"/>
      <c r="AB20" s="503"/>
      <c r="AC20" s="503"/>
      <c r="AD20" s="503"/>
      <c r="AE20" s="503"/>
      <c r="AF20" s="503"/>
      <c r="AG20" s="503"/>
      <c r="AH20" s="504"/>
      <c r="AI20" s="448">
        <v>21557</v>
      </c>
      <c r="AJ20" s="449"/>
      <c r="AK20" s="449"/>
      <c r="AL20" s="449"/>
      <c r="AM20" s="450"/>
      <c r="AN20" s="448">
        <v>74959827</v>
      </c>
      <c r="AO20" s="449"/>
      <c r="AP20" s="449"/>
      <c r="AQ20" s="449"/>
      <c r="AR20" s="449"/>
      <c r="AS20" s="450"/>
      <c r="AT20" s="448">
        <v>3477</v>
      </c>
      <c r="AU20" s="449"/>
      <c r="AV20" s="449"/>
      <c r="AW20" s="449"/>
      <c r="AX20" s="449"/>
      <c r="AY20" s="451"/>
      <c r="AZ20" s="533" t="s">
        <v>157</v>
      </c>
      <c r="BA20" s="534"/>
      <c r="BB20" s="534"/>
      <c r="BC20" s="534"/>
      <c r="BD20" s="534"/>
      <c r="BE20" s="534"/>
      <c r="BF20" s="534"/>
      <c r="BG20" s="534"/>
      <c r="BH20" s="534"/>
      <c r="BI20" s="534"/>
      <c r="BJ20" s="534"/>
      <c r="BK20" s="534"/>
      <c r="BL20" s="534"/>
      <c r="BM20" s="535"/>
      <c r="BN20" s="567">
        <v>300893839</v>
      </c>
      <c r="BO20" s="568"/>
      <c r="BP20" s="568"/>
      <c r="BQ20" s="568"/>
      <c r="BR20" s="568"/>
      <c r="BS20" s="568"/>
      <c r="BT20" s="568"/>
      <c r="BU20" s="569"/>
      <c r="BV20" s="567">
        <v>324413659</v>
      </c>
      <c r="BW20" s="568"/>
      <c r="BX20" s="568"/>
      <c r="BY20" s="568"/>
      <c r="BZ20" s="568"/>
      <c r="CA20" s="568"/>
      <c r="CB20" s="568"/>
      <c r="CC20" s="569"/>
      <c r="CD20" s="170"/>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70" t="s">
        <v>158</v>
      </c>
      <c r="X21" s="571"/>
      <c r="Y21" s="571"/>
      <c r="Z21" s="571"/>
      <c r="AA21" s="571"/>
      <c r="AB21" s="571"/>
      <c r="AC21" s="571"/>
      <c r="AD21" s="571"/>
      <c r="AE21" s="571"/>
      <c r="AF21" s="571"/>
      <c r="AG21" s="571"/>
      <c r="AH21" s="572"/>
      <c r="AI21" s="573">
        <v>98.2</v>
      </c>
      <c r="AJ21" s="574"/>
      <c r="AK21" s="574"/>
      <c r="AL21" s="574"/>
      <c r="AM21" s="574"/>
      <c r="AN21" s="574"/>
      <c r="AO21" s="574"/>
      <c r="AP21" s="574"/>
      <c r="AQ21" s="574"/>
      <c r="AR21" s="574"/>
      <c r="AS21" s="574"/>
      <c r="AT21" s="574"/>
      <c r="AU21" s="574"/>
      <c r="AV21" s="574"/>
      <c r="AW21" s="574"/>
      <c r="AX21" s="574"/>
      <c r="AY21" s="575"/>
      <c r="AZ21" s="442" t="s">
        <v>159</v>
      </c>
      <c r="BA21" s="443"/>
      <c r="BB21" s="443"/>
      <c r="BC21" s="443"/>
      <c r="BD21" s="443"/>
      <c r="BE21" s="443"/>
      <c r="BF21" s="443"/>
      <c r="BG21" s="443"/>
      <c r="BH21" s="443"/>
      <c r="BI21" s="443"/>
      <c r="BJ21" s="443"/>
      <c r="BK21" s="443"/>
      <c r="BL21" s="443"/>
      <c r="BM21" s="444"/>
      <c r="BN21" s="421">
        <v>44563187</v>
      </c>
      <c r="BO21" s="422"/>
      <c r="BP21" s="422"/>
      <c r="BQ21" s="422"/>
      <c r="BR21" s="422"/>
      <c r="BS21" s="422"/>
      <c r="BT21" s="422"/>
      <c r="BU21" s="423"/>
      <c r="BV21" s="421">
        <v>41988203</v>
      </c>
      <c r="BW21" s="422"/>
      <c r="BX21" s="422"/>
      <c r="BY21" s="422"/>
      <c r="BZ21" s="422"/>
      <c r="CA21" s="422"/>
      <c r="CB21" s="422"/>
      <c r="CC21" s="423"/>
      <c r="CD21" s="170"/>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160</v>
      </c>
      <c r="BA22" s="431"/>
      <c r="BB22" s="431"/>
      <c r="BC22" s="431"/>
      <c r="BD22" s="431"/>
      <c r="BE22" s="431"/>
      <c r="BF22" s="431"/>
      <c r="BG22" s="431"/>
      <c r="BH22" s="431"/>
      <c r="BI22" s="431"/>
      <c r="BJ22" s="431"/>
      <c r="BK22" s="431"/>
      <c r="BL22" s="431"/>
      <c r="BM22" s="432"/>
      <c r="BN22" s="433">
        <v>5347800</v>
      </c>
      <c r="BO22" s="434"/>
      <c r="BP22" s="434"/>
      <c r="BQ22" s="434"/>
      <c r="BR22" s="434"/>
      <c r="BS22" s="434"/>
      <c r="BT22" s="434"/>
      <c r="BU22" s="435"/>
      <c r="BV22" s="433">
        <v>5113462</v>
      </c>
      <c r="BW22" s="434"/>
      <c r="BX22" s="434"/>
      <c r="BY22" s="434"/>
      <c r="BZ22" s="434"/>
      <c r="CA22" s="434"/>
      <c r="CB22" s="434"/>
      <c r="CC22" s="435"/>
      <c r="CD22" s="170"/>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161</v>
      </c>
      <c r="BA23" s="431"/>
      <c r="BB23" s="431"/>
      <c r="BC23" s="431"/>
      <c r="BD23" s="431"/>
      <c r="BE23" s="431"/>
      <c r="BF23" s="431"/>
      <c r="BG23" s="431"/>
      <c r="BH23" s="431"/>
      <c r="BI23" s="431"/>
      <c r="BJ23" s="431"/>
      <c r="BK23" s="431"/>
      <c r="BL23" s="431"/>
      <c r="BM23" s="432"/>
      <c r="BN23" s="433">
        <v>16315932</v>
      </c>
      <c r="BO23" s="434"/>
      <c r="BP23" s="434"/>
      <c r="BQ23" s="434"/>
      <c r="BR23" s="434"/>
      <c r="BS23" s="434"/>
      <c r="BT23" s="434"/>
      <c r="BU23" s="435"/>
      <c r="BV23" s="433">
        <v>16320036</v>
      </c>
      <c r="BW23" s="434"/>
      <c r="BX23" s="434"/>
      <c r="BY23" s="434"/>
      <c r="BZ23" s="434"/>
      <c r="CA23" s="434"/>
      <c r="CB23" s="434"/>
      <c r="CC23" s="435"/>
      <c r="CD23" s="170"/>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9" t="s">
        <v>162</v>
      </c>
      <c r="BA24" s="500"/>
      <c r="BB24" s="500"/>
      <c r="BC24" s="500"/>
      <c r="BD24" s="500"/>
      <c r="BE24" s="500"/>
      <c r="BF24" s="500"/>
      <c r="BG24" s="500"/>
      <c r="BH24" s="500"/>
      <c r="BI24" s="500"/>
      <c r="BJ24" s="500"/>
      <c r="BK24" s="500"/>
      <c r="BL24" s="500"/>
      <c r="BM24" s="501"/>
      <c r="BN24" s="567">
        <v>6326462</v>
      </c>
      <c r="BO24" s="568"/>
      <c r="BP24" s="568"/>
      <c r="BQ24" s="568"/>
      <c r="BR24" s="568"/>
      <c r="BS24" s="568"/>
      <c r="BT24" s="568"/>
      <c r="BU24" s="569"/>
      <c r="BV24" s="567">
        <v>6323917</v>
      </c>
      <c r="BW24" s="568"/>
      <c r="BX24" s="568"/>
      <c r="BY24" s="568"/>
      <c r="BZ24" s="568"/>
      <c r="CA24" s="568"/>
      <c r="CB24" s="568"/>
      <c r="CC24" s="569"/>
      <c r="CD24" s="170"/>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6" t="s">
        <v>163</v>
      </c>
      <c r="BA25" s="577"/>
      <c r="BB25" s="577"/>
      <c r="BC25" s="578"/>
      <c r="BD25" s="442" t="s">
        <v>45</v>
      </c>
      <c r="BE25" s="443"/>
      <c r="BF25" s="443"/>
      <c r="BG25" s="443"/>
      <c r="BH25" s="443"/>
      <c r="BI25" s="443"/>
      <c r="BJ25" s="443"/>
      <c r="BK25" s="443"/>
      <c r="BL25" s="443"/>
      <c r="BM25" s="444"/>
      <c r="BN25" s="421">
        <v>22862176</v>
      </c>
      <c r="BO25" s="422"/>
      <c r="BP25" s="422"/>
      <c r="BQ25" s="422"/>
      <c r="BR25" s="422"/>
      <c r="BS25" s="422"/>
      <c r="BT25" s="422"/>
      <c r="BU25" s="423"/>
      <c r="BV25" s="421">
        <v>21882336</v>
      </c>
      <c r="BW25" s="422"/>
      <c r="BX25" s="422"/>
      <c r="BY25" s="422"/>
      <c r="BZ25" s="422"/>
      <c r="CA25" s="422"/>
      <c r="CB25" s="422"/>
      <c r="CC25" s="423"/>
      <c r="CD25" s="170"/>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9"/>
      <c r="BA26" s="580"/>
      <c r="BB26" s="580"/>
      <c r="BC26" s="581"/>
      <c r="BD26" s="430" t="s">
        <v>164</v>
      </c>
      <c r="BE26" s="431"/>
      <c r="BF26" s="431"/>
      <c r="BG26" s="431"/>
      <c r="BH26" s="431"/>
      <c r="BI26" s="431"/>
      <c r="BJ26" s="431"/>
      <c r="BK26" s="431"/>
      <c r="BL26" s="431"/>
      <c r="BM26" s="432"/>
      <c r="BN26" s="433">
        <v>21824499</v>
      </c>
      <c r="BO26" s="434"/>
      <c r="BP26" s="434"/>
      <c r="BQ26" s="434"/>
      <c r="BR26" s="434"/>
      <c r="BS26" s="434"/>
      <c r="BT26" s="434"/>
      <c r="BU26" s="435"/>
      <c r="BV26" s="433">
        <v>26411455</v>
      </c>
      <c r="BW26" s="434"/>
      <c r="BX26" s="434"/>
      <c r="BY26" s="434"/>
      <c r="BZ26" s="434"/>
      <c r="CA26" s="434"/>
      <c r="CB26" s="434"/>
      <c r="CC26" s="435"/>
      <c r="CD26" s="170"/>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2"/>
      <c r="BA27" s="583"/>
      <c r="BB27" s="583"/>
      <c r="BC27" s="584"/>
      <c r="BD27" s="533" t="s">
        <v>47</v>
      </c>
      <c r="BE27" s="534"/>
      <c r="BF27" s="534"/>
      <c r="BG27" s="534"/>
      <c r="BH27" s="534"/>
      <c r="BI27" s="534"/>
      <c r="BJ27" s="534"/>
      <c r="BK27" s="534"/>
      <c r="BL27" s="534"/>
      <c r="BM27" s="535"/>
      <c r="BN27" s="567">
        <v>61295333</v>
      </c>
      <c r="BO27" s="568"/>
      <c r="BP27" s="568"/>
      <c r="BQ27" s="568"/>
      <c r="BR27" s="568"/>
      <c r="BS27" s="568"/>
      <c r="BT27" s="568"/>
      <c r="BU27" s="569"/>
      <c r="BV27" s="567">
        <v>58718826</v>
      </c>
      <c r="BW27" s="568"/>
      <c r="BX27" s="568"/>
      <c r="BY27" s="568"/>
      <c r="BZ27" s="568"/>
      <c r="CA27" s="568"/>
      <c r="CB27" s="568"/>
      <c r="CC27" s="569"/>
      <c r="CD27" s="190"/>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90" t="s">
        <v>171</v>
      </c>
      <c r="D30" s="590"/>
      <c r="E30" s="462" t="s">
        <v>172</v>
      </c>
      <c r="F30" s="462"/>
      <c r="G30" s="462"/>
      <c r="H30" s="462"/>
      <c r="I30" s="462"/>
      <c r="J30" s="462"/>
      <c r="K30" s="462"/>
      <c r="L30" s="462"/>
      <c r="M30" s="462"/>
      <c r="N30" s="462"/>
      <c r="O30" s="462"/>
      <c r="P30" s="462"/>
      <c r="Q30" s="462"/>
      <c r="R30" s="462"/>
      <c r="S30" s="462"/>
      <c r="T30" s="176"/>
      <c r="U30" s="590" t="s">
        <v>173</v>
      </c>
      <c r="V30" s="590"/>
      <c r="W30" s="462" t="s">
        <v>174</v>
      </c>
      <c r="X30" s="462"/>
      <c r="Y30" s="462"/>
      <c r="Z30" s="462"/>
      <c r="AA30" s="462"/>
      <c r="AB30" s="462"/>
      <c r="AC30" s="462"/>
      <c r="AD30" s="462"/>
      <c r="AE30" s="462"/>
      <c r="AF30" s="462"/>
      <c r="AG30" s="462"/>
      <c r="AH30" s="462"/>
      <c r="AI30" s="462"/>
      <c r="AJ30" s="462"/>
      <c r="AK30" s="462"/>
      <c r="AL30" s="176"/>
      <c r="AM30" s="590" t="s">
        <v>171</v>
      </c>
      <c r="AN30" s="590"/>
      <c r="AO30" s="462" t="s">
        <v>172</v>
      </c>
      <c r="AP30" s="462"/>
      <c r="AQ30" s="462"/>
      <c r="AR30" s="462"/>
      <c r="AS30" s="462"/>
      <c r="AT30" s="462"/>
      <c r="AU30" s="462"/>
      <c r="AV30" s="462"/>
      <c r="AW30" s="462"/>
      <c r="AX30" s="462"/>
      <c r="AY30" s="462"/>
      <c r="AZ30" s="462"/>
      <c r="BA30" s="462"/>
      <c r="BB30" s="462"/>
      <c r="BC30" s="462"/>
      <c r="BD30" s="201"/>
      <c r="BE30" s="590" t="s">
        <v>171</v>
      </c>
      <c r="BF30" s="590"/>
      <c r="BG30" s="462" t="s">
        <v>172</v>
      </c>
      <c r="BH30" s="462"/>
      <c r="BI30" s="462"/>
      <c r="BJ30" s="462"/>
      <c r="BK30" s="462"/>
      <c r="BL30" s="462"/>
      <c r="BM30" s="462"/>
      <c r="BN30" s="462"/>
      <c r="BO30" s="462"/>
      <c r="BP30" s="462"/>
      <c r="BQ30" s="462"/>
      <c r="BR30" s="462"/>
      <c r="BS30" s="462"/>
      <c r="BT30" s="462"/>
      <c r="BU30" s="462"/>
      <c r="BV30" s="202"/>
      <c r="BW30" s="590" t="s">
        <v>173</v>
      </c>
      <c r="BX30" s="590"/>
      <c r="BY30" s="462" t="s">
        <v>175</v>
      </c>
      <c r="BZ30" s="462"/>
      <c r="CA30" s="462"/>
      <c r="CB30" s="462"/>
      <c r="CC30" s="462"/>
      <c r="CD30" s="462"/>
      <c r="CE30" s="462"/>
      <c r="CF30" s="462"/>
      <c r="CG30" s="462"/>
      <c r="CH30" s="462"/>
      <c r="CI30" s="462"/>
      <c r="CJ30" s="462"/>
      <c r="CK30" s="462"/>
      <c r="CL30" s="462"/>
      <c r="CM30" s="462"/>
      <c r="CN30" s="176"/>
      <c r="CO30" s="590" t="s">
        <v>176</v>
      </c>
      <c r="CP30" s="590"/>
      <c r="CQ30" s="462" t="s">
        <v>177</v>
      </c>
      <c r="CR30" s="462"/>
      <c r="CS30" s="462"/>
      <c r="CT30" s="462"/>
      <c r="CU30" s="462"/>
      <c r="CV30" s="462"/>
      <c r="CW30" s="462"/>
      <c r="CX30" s="462"/>
      <c r="CY30" s="462"/>
      <c r="CZ30" s="462"/>
      <c r="DA30" s="462"/>
      <c r="DB30" s="462"/>
      <c r="DC30" s="462"/>
      <c r="DD30" s="462"/>
      <c r="DE30" s="462"/>
      <c r="DF30" s="176"/>
      <c r="DG30" s="587" t="s">
        <v>178</v>
      </c>
      <c r="DH30" s="587"/>
      <c r="DI30" s="203"/>
      <c r="DJ30" s="158"/>
      <c r="DK30" s="158"/>
      <c r="DL30" s="158"/>
      <c r="DM30" s="158"/>
      <c r="DN30" s="158"/>
      <c r="DO30" s="158"/>
    </row>
    <row r="31" spans="1:119" ht="32.25" customHeight="1" x14ac:dyDescent="0.2">
      <c r="A31" s="159"/>
      <c r="B31" s="199"/>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200"/>
      <c r="U31" s="588">
        <f>IF(W31="","",MAX(C31:D40)+1)</f>
        <v>11</v>
      </c>
      <c r="V31" s="588"/>
      <c r="W31" s="589" t="str">
        <f>IF('各会計、関係団体の財政状況及び健全化判断比率'!B28="","",'各会計、関係団体の財政状況及び健全化判断比率'!B28)</f>
        <v>沖縄県国民健康保険事業特別会計</v>
      </c>
      <c r="X31" s="589"/>
      <c r="Y31" s="589"/>
      <c r="Z31" s="589"/>
      <c r="AA31" s="589"/>
      <c r="AB31" s="589"/>
      <c r="AC31" s="589"/>
      <c r="AD31" s="589"/>
      <c r="AE31" s="589"/>
      <c r="AF31" s="589"/>
      <c r="AG31" s="589"/>
      <c r="AH31" s="589"/>
      <c r="AI31" s="589"/>
      <c r="AJ31" s="589"/>
      <c r="AK31" s="589"/>
      <c r="AL31" s="200"/>
      <c r="AM31" s="588">
        <f>IF(AO31="","",MAX(C31:D40,U31:V40)+1)</f>
        <v>13</v>
      </c>
      <c r="AN31" s="588"/>
      <c r="AO31" s="589" t="str">
        <f>IF('各会計、関係団体の財政状況及び健全化判断比率'!B30="","",'各会計、関係団体の財政状況及び健全化判断比率'!B30)</f>
        <v>沖縄県水道事業会計</v>
      </c>
      <c r="AP31" s="589"/>
      <c r="AQ31" s="589"/>
      <c r="AR31" s="589"/>
      <c r="AS31" s="589"/>
      <c r="AT31" s="589"/>
      <c r="AU31" s="589"/>
      <c r="AV31" s="589"/>
      <c r="AW31" s="589"/>
      <c r="AX31" s="589"/>
      <c r="AY31" s="589"/>
      <c r="AZ31" s="589"/>
      <c r="BA31" s="589"/>
      <c r="BB31" s="589"/>
      <c r="BC31" s="589"/>
      <c r="BD31" s="200"/>
      <c r="BE31" s="588">
        <f>IF(BG31="","",MAX(C31:D40,U31:V40,AM31:AN40)+1)</f>
        <v>16</v>
      </c>
      <c r="BF31" s="588"/>
      <c r="BG31" s="589" t="str">
        <f>IF('各会計、関係団体の財政状況及び健全化判断比率'!B33="","",'各会計、関係団体の財政状況及び健全化判断比率'!B33)</f>
        <v>沖縄県下水道事業特別会計</v>
      </c>
      <c r="BH31" s="589"/>
      <c r="BI31" s="589"/>
      <c r="BJ31" s="589"/>
      <c r="BK31" s="589"/>
      <c r="BL31" s="589"/>
      <c r="BM31" s="589"/>
      <c r="BN31" s="589"/>
      <c r="BO31" s="589"/>
      <c r="BP31" s="589"/>
      <c r="BQ31" s="589"/>
      <c r="BR31" s="589"/>
      <c r="BS31" s="589"/>
      <c r="BT31" s="589"/>
      <c r="BU31" s="589"/>
      <c r="BV31" s="200"/>
      <c r="BW31" s="588">
        <f>IF(BY31="","",MAX(C31:D40,U31:V40,AM31:AN40,BE31:BF40)+1)</f>
        <v>24</v>
      </c>
      <c r="BX31" s="588"/>
      <c r="BY31" s="589" t="str">
        <f>IF('各会計、関係団体の財政状況及び健全化判断比率'!B68="","",'各会計、関係団体の財政状況及び健全化判断比率'!B68)</f>
        <v>沖縄県離島医療組合</v>
      </c>
      <c r="BZ31" s="589"/>
      <c r="CA31" s="589"/>
      <c r="CB31" s="589"/>
      <c r="CC31" s="589"/>
      <c r="CD31" s="589"/>
      <c r="CE31" s="589"/>
      <c r="CF31" s="589"/>
      <c r="CG31" s="589"/>
      <c r="CH31" s="589"/>
      <c r="CI31" s="589"/>
      <c r="CJ31" s="589"/>
      <c r="CK31" s="589"/>
      <c r="CL31" s="589"/>
      <c r="CM31" s="589"/>
      <c r="CN31" s="200"/>
      <c r="CO31" s="588">
        <f>IF(CQ31="","",MAX(C31:D40,U31:V40,AM31:AN40,BE31:BF40,BW31:BX40)+1)</f>
        <v>29</v>
      </c>
      <c r="CP31" s="588"/>
      <c r="CQ31" s="589" t="str">
        <f>IF('各会計、関係団体の財政状況及び健全化判断比率'!BS7="","",'各会計、関係団体の財政状況及び健全化判断比率'!BS7)</f>
        <v>沖縄県私学教育振興会</v>
      </c>
      <c r="CR31" s="589"/>
      <c r="CS31" s="589"/>
      <c r="CT31" s="589"/>
      <c r="CU31" s="589"/>
      <c r="CV31" s="589"/>
      <c r="CW31" s="589"/>
      <c r="CX31" s="589"/>
      <c r="CY31" s="589"/>
      <c r="CZ31" s="589"/>
      <c r="DA31" s="589"/>
      <c r="DB31" s="589"/>
      <c r="DC31" s="589"/>
      <c r="DD31" s="589"/>
      <c r="DE31" s="589"/>
      <c r="DF31" s="192"/>
      <c r="DG31" s="591" t="str">
        <f>IF('各会計、関係団体の財政状況及び健全化判断比率'!BR7="","",'各会計、関係団体の財政状況及び健全化判断比率'!BR7)</f>
        <v/>
      </c>
      <c r="DH31" s="591"/>
      <c r="DI31" s="203"/>
      <c r="DJ31" s="158"/>
      <c r="DK31" s="158"/>
      <c r="DL31" s="158"/>
      <c r="DM31" s="158"/>
      <c r="DN31" s="158"/>
      <c r="DO31" s="158"/>
    </row>
    <row r="32" spans="1:119" ht="32.25" customHeight="1" x14ac:dyDescent="0.2">
      <c r="A32" s="159"/>
      <c r="B32" s="199"/>
      <c r="C32" s="588">
        <f>IF(E32="","",C31+1)</f>
        <v>2</v>
      </c>
      <c r="D32" s="588"/>
      <c r="E32" s="589" t="str">
        <f>IF('各会計、関係団体の財政状況及び健全化判断比率'!B8="","",'各会計、関係団体の財政状況及び健全化判断比率'!B8)</f>
        <v>沖縄県農業改良資金特別会計</v>
      </c>
      <c r="F32" s="589"/>
      <c r="G32" s="589"/>
      <c r="H32" s="589"/>
      <c r="I32" s="589"/>
      <c r="J32" s="589"/>
      <c r="K32" s="589"/>
      <c r="L32" s="589"/>
      <c r="M32" s="589"/>
      <c r="N32" s="589"/>
      <c r="O32" s="589"/>
      <c r="P32" s="589"/>
      <c r="Q32" s="589"/>
      <c r="R32" s="589"/>
      <c r="S32" s="589"/>
      <c r="T32" s="200"/>
      <c r="U32" s="588">
        <f t="shared" ref="U32:U40" si="0">IF(W32="","",U31+1)</f>
        <v>12</v>
      </c>
      <c r="V32" s="588"/>
      <c r="W32" s="589" t="str">
        <f>IF('各会計、関係団体の財政状況及び健全化判断比率'!B29="","",'各会計、関係団体の財政状況及び健全化判断比率'!B29)</f>
        <v>沖縄県駐車場事業特別会計</v>
      </c>
      <c r="X32" s="589"/>
      <c r="Y32" s="589"/>
      <c r="Z32" s="589"/>
      <c r="AA32" s="589"/>
      <c r="AB32" s="589"/>
      <c r="AC32" s="589"/>
      <c r="AD32" s="589"/>
      <c r="AE32" s="589"/>
      <c r="AF32" s="589"/>
      <c r="AG32" s="589"/>
      <c r="AH32" s="589"/>
      <c r="AI32" s="589"/>
      <c r="AJ32" s="589"/>
      <c r="AK32" s="589"/>
      <c r="AL32" s="200"/>
      <c r="AM32" s="588">
        <f t="shared" ref="AM32:AM40" si="1">IF(AO32="","",AM31+1)</f>
        <v>14</v>
      </c>
      <c r="AN32" s="588"/>
      <c r="AO32" s="589" t="str">
        <f>IF('各会計、関係団体の財政状況及び健全化判断比率'!B31="","",'各会計、関係団体の財政状況及び健全化判断比率'!B31)</f>
        <v>沖縄県工業用水道事業会計</v>
      </c>
      <c r="AP32" s="589"/>
      <c r="AQ32" s="589"/>
      <c r="AR32" s="589"/>
      <c r="AS32" s="589"/>
      <c r="AT32" s="589"/>
      <c r="AU32" s="589"/>
      <c r="AV32" s="589"/>
      <c r="AW32" s="589"/>
      <c r="AX32" s="589"/>
      <c r="AY32" s="589"/>
      <c r="AZ32" s="589"/>
      <c r="BA32" s="589"/>
      <c r="BB32" s="589"/>
      <c r="BC32" s="589"/>
      <c r="BD32" s="200"/>
      <c r="BE32" s="588">
        <f t="shared" ref="BE32:BE40" si="2">IF(BG32="","",BE31+1)</f>
        <v>17</v>
      </c>
      <c r="BF32" s="588"/>
      <c r="BG32" s="589" t="str">
        <f>IF('各会計、関係団体の財政状況及び健全化判断比率'!B34="","",'各会計、関係団体の財政状況及び健全化判断比率'!B34)</f>
        <v>沖縄県宜野湾港整備事業特別会計</v>
      </c>
      <c r="BH32" s="589"/>
      <c r="BI32" s="589"/>
      <c r="BJ32" s="589"/>
      <c r="BK32" s="589"/>
      <c r="BL32" s="589"/>
      <c r="BM32" s="589"/>
      <c r="BN32" s="589"/>
      <c r="BO32" s="589"/>
      <c r="BP32" s="589"/>
      <c r="BQ32" s="589"/>
      <c r="BR32" s="589"/>
      <c r="BS32" s="589"/>
      <c r="BT32" s="589"/>
      <c r="BU32" s="589"/>
      <c r="BV32" s="200"/>
      <c r="BW32" s="588">
        <f t="shared" ref="BW32:BW40" si="3">IF(BY32="","",BW31+1)</f>
        <v>25</v>
      </c>
      <c r="BX32" s="588"/>
      <c r="BY32" s="589" t="str">
        <f>IF('各会計、関係団体の財政状況及び健全化判断比率'!B69="","",'各会計、関係団体の財政状況及び健全化判断比率'!B69)</f>
        <v>那覇港管理組合</v>
      </c>
      <c r="BZ32" s="589"/>
      <c r="CA32" s="589"/>
      <c r="CB32" s="589"/>
      <c r="CC32" s="589"/>
      <c r="CD32" s="589"/>
      <c r="CE32" s="589"/>
      <c r="CF32" s="589"/>
      <c r="CG32" s="589"/>
      <c r="CH32" s="589"/>
      <c r="CI32" s="589"/>
      <c r="CJ32" s="589"/>
      <c r="CK32" s="589"/>
      <c r="CL32" s="589"/>
      <c r="CM32" s="589"/>
      <c r="CN32" s="200"/>
      <c r="CO32" s="588">
        <f t="shared" ref="CO32:CO40" si="4">IF(CQ32="","",CO31+1)</f>
        <v>30</v>
      </c>
      <c r="CP32" s="588"/>
      <c r="CQ32" s="589" t="str">
        <f>IF('各会計、関係団体の財政状況及び健全化判断比率'!BS8="","",'各会計、関係団体の財政状況及び健全化判断比率'!BS8)</f>
        <v>おきなわ女性財団</v>
      </c>
      <c r="CR32" s="589"/>
      <c r="CS32" s="589"/>
      <c r="CT32" s="589"/>
      <c r="CU32" s="589"/>
      <c r="CV32" s="589"/>
      <c r="CW32" s="589"/>
      <c r="CX32" s="589"/>
      <c r="CY32" s="589"/>
      <c r="CZ32" s="589"/>
      <c r="DA32" s="589"/>
      <c r="DB32" s="589"/>
      <c r="DC32" s="589"/>
      <c r="DD32" s="589"/>
      <c r="DE32" s="589"/>
      <c r="DF32" s="192"/>
      <c r="DG32" s="591" t="str">
        <f>IF('各会計、関係団体の財政状況及び健全化判断比率'!BR8="","",'各会計、関係団体の財政状況及び健全化判断比率'!BR8)</f>
        <v/>
      </c>
      <c r="DH32" s="591"/>
      <c r="DI32" s="203"/>
      <c r="DJ32" s="158"/>
      <c r="DK32" s="158"/>
      <c r="DL32" s="158"/>
      <c r="DM32" s="158"/>
      <c r="DN32" s="158"/>
      <c r="DO32" s="158"/>
    </row>
    <row r="33" spans="1:119" ht="32.25" customHeight="1" x14ac:dyDescent="0.2">
      <c r="A33" s="159"/>
      <c r="B33" s="199"/>
      <c r="C33" s="588">
        <f>IF(E33="","",C32+1)</f>
        <v>3</v>
      </c>
      <c r="D33" s="588"/>
      <c r="E33" s="589" t="str">
        <f>IF('各会計、関係団体の財政状況及び健全化判断比率'!B9="","",'各会計、関係団体の財政状況及び健全化判断比率'!B9)</f>
        <v>沖縄県小規模企業者等設備導入資金特別会計</v>
      </c>
      <c r="F33" s="589"/>
      <c r="G33" s="589"/>
      <c r="H33" s="589"/>
      <c r="I33" s="589"/>
      <c r="J33" s="589"/>
      <c r="K33" s="589"/>
      <c r="L33" s="589"/>
      <c r="M33" s="589"/>
      <c r="N33" s="589"/>
      <c r="O33" s="589"/>
      <c r="P33" s="589"/>
      <c r="Q33" s="589"/>
      <c r="R33" s="589"/>
      <c r="S33" s="589"/>
      <c r="T33" s="200"/>
      <c r="U33" s="588" t="str">
        <f t="shared" si="0"/>
        <v/>
      </c>
      <c r="V33" s="588"/>
      <c r="W33" s="589"/>
      <c r="X33" s="589"/>
      <c r="Y33" s="589"/>
      <c r="Z33" s="589"/>
      <c r="AA33" s="589"/>
      <c r="AB33" s="589"/>
      <c r="AC33" s="589"/>
      <c r="AD33" s="589"/>
      <c r="AE33" s="589"/>
      <c r="AF33" s="589"/>
      <c r="AG33" s="589"/>
      <c r="AH33" s="589"/>
      <c r="AI33" s="589"/>
      <c r="AJ33" s="589"/>
      <c r="AK33" s="589"/>
      <c r="AL33" s="200"/>
      <c r="AM33" s="588">
        <f t="shared" si="1"/>
        <v>15</v>
      </c>
      <c r="AN33" s="588"/>
      <c r="AO33" s="589" t="str">
        <f>IF('各会計、関係団体の財政状況及び健全化判断比率'!B32="","",'各会計、関係団体の財政状況及び健全化判断比率'!B32)</f>
        <v>沖縄県病院事業会計</v>
      </c>
      <c r="AP33" s="589"/>
      <c r="AQ33" s="589"/>
      <c r="AR33" s="589"/>
      <c r="AS33" s="589"/>
      <c r="AT33" s="589"/>
      <c r="AU33" s="589"/>
      <c r="AV33" s="589"/>
      <c r="AW33" s="589"/>
      <c r="AX33" s="589"/>
      <c r="AY33" s="589"/>
      <c r="AZ33" s="589"/>
      <c r="BA33" s="589"/>
      <c r="BB33" s="589"/>
      <c r="BC33" s="589"/>
      <c r="BD33" s="200"/>
      <c r="BE33" s="588">
        <f t="shared" si="2"/>
        <v>18</v>
      </c>
      <c r="BF33" s="588"/>
      <c r="BG33" s="589" t="str">
        <f>IF('各会計、関係団体の財政状況及び健全化判断比率'!B35="","",'各会計、関係団体の財政状況及び健全化判断比率'!B35)</f>
        <v>沖縄県中城湾港（新港地区）整備事業特別会計</v>
      </c>
      <c r="BH33" s="589"/>
      <c r="BI33" s="589"/>
      <c r="BJ33" s="589"/>
      <c r="BK33" s="589"/>
      <c r="BL33" s="589"/>
      <c r="BM33" s="589"/>
      <c r="BN33" s="589"/>
      <c r="BO33" s="589"/>
      <c r="BP33" s="589"/>
      <c r="BQ33" s="589"/>
      <c r="BR33" s="589"/>
      <c r="BS33" s="589"/>
      <c r="BT33" s="589"/>
      <c r="BU33" s="589"/>
      <c r="BV33" s="200"/>
      <c r="BW33" s="588">
        <f t="shared" si="3"/>
        <v>26</v>
      </c>
      <c r="BX33" s="588"/>
      <c r="BY33" s="589" t="str">
        <f>IF('各会計、関係団体の財政状況及び健全化判断比率'!B70="","",'各会計、関係団体の財政状況及び健全化判断比率'!B70)</f>
        <v>　（うち一般会計）</v>
      </c>
      <c r="BZ33" s="589"/>
      <c r="CA33" s="589"/>
      <c r="CB33" s="589"/>
      <c r="CC33" s="589"/>
      <c r="CD33" s="589"/>
      <c r="CE33" s="589"/>
      <c r="CF33" s="589"/>
      <c r="CG33" s="589"/>
      <c r="CH33" s="589"/>
      <c r="CI33" s="589"/>
      <c r="CJ33" s="589"/>
      <c r="CK33" s="589"/>
      <c r="CL33" s="589"/>
      <c r="CM33" s="589"/>
      <c r="CN33" s="200"/>
      <c r="CO33" s="588">
        <f t="shared" si="4"/>
        <v>31</v>
      </c>
      <c r="CP33" s="588"/>
      <c r="CQ33" s="589" t="str">
        <f>IF('各会計、関係団体の財政状況及び健全化判断比率'!BS9="","",'各会計、関係団体の財政状況及び健全化判断比率'!BS9)</f>
        <v>沖縄科学技術振興センター</v>
      </c>
      <c r="CR33" s="589"/>
      <c r="CS33" s="589"/>
      <c r="CT33" s="589"/>
      <c r="CU33" s="589"/>
      <c r="CV33" s="589"/>
      <c r="CW33" s="589"/>
      <c r="CX33" s="589"/>
      <c r="CY33" s="589"/>
      <c r="CZ33" s="589"/>
      <c r="DA33" s="589"/>
      <c r="DB33" s="589"/>
      <c r="DC33" s="589"/>
      <c r="DD33" s="589"/>
      <c r="DE33" s="589"/>
      <c r="DF33" s="192"/>
      <c r="DG33" s="591" t="str">
        <f>IF('各会計、関係団体の財政状況及び健全化判断比率'!BR9="","",'各会計、関係団体の財政状況及び健全化判断比率'!BR9)</f>
        <v/>
      </c>
      <c r="DH33" s="591"/>
      <c r="DI33" s="203"/>
      <c r="DJ33" s="158"/>
      <c r="DK33" s="158"/>
      <c r="DL33" s="158"/>
      <c r="DM33" s="158"/>
      <c r="DN33" s="158"/>
      <c r="DO33" s="158"/>
    </row>
    <row r="34" spans="1:119" ht="32.25" customHeight="1" x14ac:dyDescent="0.2">
      <c r="A34" s="159"/>
      <c r="B34" s="199"/>
      <c r="C34" s="588">
        <f>IF(E34="","",C33+1)</f>
        <v>4</v>
      </c>
      <c r="D34" s="588"/>
      <c r="E34" s="589" t="str">
        <f>IF('各会計、関係団体の財政状況及び健全化判断比率'!B10="","",'各会計、関係団体の財政状況及び健全化判断比率'!B10)</f>
        <v>沖縄県中小企業振興資金特別会計</v>
      </c>
      <c r="F34" s="589"/>
      <c r="G34" s="589"/>
      <c r="H34" s="589"/>
      <c r="I34" s="589"/>
      <c r="J34" s="589"/>
      <c r="K34" s="589"/>
      <c r="L34" s="589"/>
      <c r="M34" s="589"/>
      <c r="N34" s="589"/>
      <c r="O34" s="589"/>
      <c r="P34" s="589"/>
      <c r="Q34" s="589"/>
      <c r="R34" s="589"/>
      <c r="S34" s="589"/>
      <c r="T34" s="200"/>
      <c r="U34" s="588" t="str">
        <f t="shared" si="0"/>
        <v/>
      </c>
      <c r="V34" s="588"/>
      <c r="W34" s="589"/>
      <c r="X34" s="589"/>
      <c r="Y34" s="589"/>
      <c r="Z34" s="589"/>
      <c r="AA34" s="589"/>
      <c r="AB34" s="589"/>
      <c r="AC34" s="589"/>
      <c r="AD34" s="589"/>
      <c r="AE34" s="589"/>
      <c r="AF34" s="589"/>
      <c r="AG34" s="589"/>
      <c r="AH34" s="589"/>
      <c r="AI34" s="589"/>
      <c r="AJ34" s="589"/>
      <c r="AK34" s="589"/>
      <c r="AL34" s="200"/>
      <c r="AM34" s="588" t="str">
        <f t="shared" si="1"/>
        <v/>
      </c>
      <c r="AN34" s="588"/>
      <c r="AO34" s="589"/>
      <c r="AP34" s="589"/>
      <c r="AQ34" s="589"/>
      <c r="AR34" s="589"/>
      <c r="AS34" s="589"/>
      <c r="AT34" s="589"/>
      <c r="AU34" s="589"/>
      <c r="AV34" s="589"/>
      <c r="AW34" s="589"/>
      <c r="AX34" s="589"/>
      <c r="AY34" s="589"/>
      <c r="AZ34" s="589"/>
      <c r="BA34" s="589"/>
      <c r="BB34" s="589"/>
      <c r="BC34" s="589"/>
      <c r="BD34" s="200"/>
      <c r="BE34" s="588">
        <f t="shared" si="2"/>
        <v>19</v>
      </c>
      <c r="BF34" s="588"/>
      <c r="BG34" s="589" t="str">
        <f>IF('各会計、関係団体の財政状況及び健全化判断比率'!B36="","",'各会計、関係団体の財政状況及び健全化判断比率'!B36)</f>
        <v>沖縄県国際物流拠点産業集積地域那覇地区特別会計</v>
      </c>
      <c r="BH34" s="589"/>
      <c r="BI34" s="589"/>
      <c r="BJ34" s="589"/>
      <c r="BK34" s="589"/>
      <c r="BL34" s="589"/>
      <c r="BM34" s="589"/>
      <c r="BN34" s="589"/>
      <c r="BO34" s="589"/>
      <c r="BP34" s="589"/>
      <c r="BQ34" s="589"/>
      <c r="BR34" s="589"/>
      <c r="BS34" s="589"/>
      <c r="BT34" s="589"/>
      <c r="BU34" s="589"/>
      <c r="BV34" s="200"/>
      <c r="BW34" s="588">
        <f t="shared" si="3"/>
        <v>27</v>
      </c>
      <c r="BX34" s="588"/>
      <c r="BY34" s="589" t="str">
        <f>IF('各会計、関係団体の財政状況及び健全化判断比率'!B71="","",'各会計、関係団体の財政状況及び健全化判断比率'!B71)</f>
        <v>　（うち港湾整備事業）</v>
      </c>
      <c r="BZ34" s="589"/>
      <c r="CA34" s="589"/>
      <c r="CB34" s="589"/>
      <c r="CC34" s="589"/>
      <c r="CD34" s="589"/>
      <c r="CE34" s="589"/>
      <c r="CF34" s="589"/>
      <c r="CG34" s="589"/>
      <c r="CH34" s="589"/>
      <c r="CI34" s="589"/>
      <c r="CJ34" s="589"/>
      <c r="CK34" s="589"/>
      <c r="CL34" s="589"/>
      <c r="CM34" s="589"/>
      <c r="CN34" s="200"/>
      <c r="CO34" s="588">
        <f t="shared" si="4"/>
        <v>32</v>
      </c>
      <c r="CP34" s="588"/>
      <c r="CQ34" s="589" t="str">
        <f>IF('各会計、関係団体の財政状況及び健全化判断比率'!BS10="","",'各会計、関係団体の財政状況及び健全化判断比率'!BS10)</f>
        <v>那覇空港ビルディング</v>
      </c>
      <c r="CR34" s="589"/>
      <c r="CS34" s="589"/>
      <c r="CT34" s="589"/>
      <c r="CU34" s="589"/>
      <c r="CV34" s="589"/>
      <c r="CW34" s="589"/>
      <c r="CX34" s="589"/>
      <c r="CY34" s="589"/>
      <c r="CZ34" s="589"/>
      <c r="DA34" s="589"/>
      <c r="DB34" s="589"/>
      <c r="DC34" s="589"/>
      <c r="DD34" s="589"/>
      <c r="DE34" s="589"/>
      <c r="DF34" s="192"/>
      <c r="DG34" s="591" t="str">
        <f>IF('各会計、関係団体の財政状況及び健全化判断比率'!BR10="","",'各会計、関係団体の財政状況及び健全化判断比率'!BR10)</f>
        <v/>
      </c>
      <c r="DH34" s="591"/>
      <c r="DI34" s="203"/>
      <c r="DJ34" s="158"/>
      <c r="DK34" s="158"/>
      <c r="DL34" s="158"/>
      <c r="DM34" s="158"/>
      <c r="DN34" s="158"/>
      <c r="DO34" s="158"/>
    </row>
    <row r="35" spans="1:119" ht="32.25" customHeight="1" x14ac:dyDescent="0.2">
      <c r="A35" s="159"/>
      <c r="B35" s="199"/>
      <c r="C35" s="588">
        <f t="shared" ref="C35:C40" si="5">IF(E35="","",C34+1)</f>
        <v>5</v>
      </c>
      <c r="D35" s="588"/>
      <c r="E35" s="589" t="str">
        <f>IF('各会計、関係団体の財政状況及び健全化判断比率'!B11="","",'各会計、関係団体の財政状況及び健全化判断比率'!B11)</f>
        <v>沖縄県下地島空港特別会計</v>
      </c>
      <c r="F35" s="589"/>
      <c r="G35" s="589"/>
      <c r="H35" s="589"/>
      <c r="I35" s="589"/>
      <c r="J35" s="589"/>
      <c r="K35" s="589"/>
      <c r="L35" s="589"/>
      <c r="M35" s="589"/>
      <c r="N35" s="589"/>
      <c r="O35" s="589"/>
      <c r="P35" s="589"/>
      <c r="Q35" s="589"/>
      <c r="R35" s="589"/>
      <c r="S35" s="589"/>
      <c r="T35" s="200"/>
      <c r="U35" s="588" t="str">
        <f t="shared" si="0"/>
        <v/>
      </c>
      <c r="V35" s="588"/>
      <c r="W35" s="589"/>
      <c r="X35" s="589"/>
      <c r="Y35" s="589"/>
      <c r="Z35" s="589"/>
      <c r="AA35" s="589"/>
      <c r="AB35" s="589"/>
      <c r="AC35" s="589"/>
      <c r="AD35" s="589"/>
      <c r="AE35" s="589"/>
      <c r="AF35" s="589"/>
      <c r="AG35" s="589"/>
      <c r="AH35" s="589"/>
      <c r="AI35" s="589"/>
      <c r="AJ35" s="589"/>
      <c r="AK35" s="589"/>
      <c r="AL35" s="200"/>
      <c r="AM35" s="588" t="str">
        <f t="shared" si="1"/>
        <v/>
      </c>
      <c r="AN35" s="588"/>
      <c r="AO35" s="589"/>
      <c r="AP35" s="589"/>
      <c r="AQ35" s="589"/>
      <c r="AR35" s="589"/>
      <c r="AS35" s="589"/>
      <c r="AT35" s="589"/>
      <c r="AU35" s="589"/>
      <c r="AV35" s="589"/>
      <c r="AW35" s="589"/>
      <c r="AX35" s="589"/>
      <c r="AY35" s="589"/>
      <c r="AZ35" s="589"/>
      <c r="BA35" s="589"/>
      <c r="BB35" s="589"/>
      <c r="BC35" s="589"/>
      <c r="BD35" s="200"/>
      <c r="BE35" s="588">
        <f t="shared" si="2"/>
        <v>20</v>
      </c>
      <c r="BF35" s="588"/>
      <c r="BG35" s="589" t="str">
        <f>IF('各会計、関係団体の財政状況及び健全化判断比率'!B37="","",'各会計、関係団体の財政状況及び健全化判断比率'!B37)</f>
        <v>沖縄県中央卸売市場事業特別会計</v>
      </c>
      <c r="BH35" s="589"/>
      <c r="BI35" s="589"/>
      <c r="BJ35" s="589"/>
      <c r="BK35" s="589"/>
      <c r="BL35" s="589"/>
      <c r="BM35" s="589"/>
      <c r="BN35" s="589"/>
      <c r="BO35" s="589"/>
      <c r="BP35" s="589"/>
      <c r="BQ35" s="589"/>
      <c r="BR35" s="589"/>
      <c r="BS35" s="589"/>
      <c r="BT35" s="589"/>
      <c r="BU35" s="589"/>
      <c r="BV35" s="200"/>
      <c r="BW35" s="588">
        <f t="shared" si="3"/>
        <v>28</v>
      </c>
      <c r="BX35" s="588"/>
      <c r="BY35" s="589" t="str">
        <f>IF('各会計、関係団体の財政状況及び健全化判断比率'!B72="","",'各会計、関係団体の財政状況及び健全化判断比率'!B72)</f>
        <v>　（うち臨海部土地造成事業）</v>
      </c>
      <c r="BZ35" s="589"/>
      <c r="CA35" s="589"/>
      <c r="CB35" s="589"/>
      <c r="CC35" s="589"/>
      <c r="CD35" s="589"/>
      <c r="CE35" s="589"/>
      <c r="CF35" s="589"/>
      <c r="CG35" s="589"/>
      <c r="CH35" s="589"/>
      <c r="CI35" s="589"/>
      <c r="CJ35" s="589"/>
      <c r="CK35" s="589"/>
      <c r="CL35" s="589"/>
      <c r="CM35" s="589"/>
      <c r="CN35" s="200"/>
      <c r="CO35" s="588">
        <f t="shared" si="4"/>
        <v>33</v>
      </c>
      <c r="CP35" s="588"/>
      <c r="CQ35" s="589" t="str">
        <f>IF('各会計、関係団体の財政状況及び健全化判断比率'!BS11="","",'各会計、関係団体の財政状況及び健全化判断比率'!BS11)</f>
        <v>琉球エアーコミューター</v>
      </c>
      <c r="CR35" s="589"/>
      <c r="CS35" s="589"/>
      <c r="CT35" s="589"/>
      <c r="CU35" s="589"/>
      <c r="CV35" s="589"/>
      <c r="CW35" s="589"/>
      <c r="CX35" s="589"/>
      <c r="CY35" s="589"/>
      <c r="CZ35" s="589"/>
      <c r="DA35" s="589"/>
      <c r="DB35" s="589"/>
      <c r="DC35" s="589"/>
      <c r="DD35" s="589"/>
      <c r="DE35" s="589"/>
      <c r="DF35" s="192"/>
      <c r="DG35" s="591" t="str">
        <f>IF('各会計、関係団体の財政状況及び健全化判断比率'!BR11="","",'各会計、関係団体の財政状況及び健全化判断比率'!BR11)</f>
        <v/>
      </c>
      <c r="DH35" s="591"/>
      <c r="DI35" s="203"/>
      <c r="DJ35" s="158"/>
      <c r="DK35" s="158"/>
      <c r="DL35" s="158"/>
      <c r="DM35" s="158"/>
      <c r="DN35" s="158"/>
      <c r="DO35" s="158"/>
    </row>
    <row r="36" spans="1:119" ht="32.25" customHeight="1" x14ac:dyDescent="0.2">
      <c r="A36" s="159"/>
      <c r="B36" s="199"/>
      <c r="C36" s="588">
        <f t="shared" si="5"/>
        <v>6</v>
      </c>
      <c r="D36" s="588"/>
      <c r="E36" s="589" t="str">
        <f>IF('各会計、関係団体の財政状況及び健全化判断比率'!B12="","",'各会計、関係団体の財政状況及び健全化判断比率'!B12)</f>
        <v>沖縄県母子父子寡婦福祉資金特別会計</v>
      </c>
      <c r="F36" s="589"/>
      <c r="G36" s="589"/>
      <c r="H36" s="589"/>
      <c r="I36" s="589"/>
      <c r="J36" s="589"/>
      <c r="K36" s="589"/>
      <c r="L36" s="589"/>
      <c r="M36" s="589"/>
      <c r="N36" s="589"/>
      <c r="O36" s="589"/>
      <c r="P36" s="589"/>
      <c r="Q36" s="589"/>
      <c r="R36" s="589"/>
      <c r="S36" s="589"/>
      <c r="T36" s="200"/>
      <c r="U36" s="588" t="str">
        <f t="shared" si="0"/>
        <v/>
      </c>
      <c r="V36" s="588"/>
      <c r="W36" s="589"/>
      <c r="X36" s="589"/>
      <c r="Y36" s="589"/>
      <c r="Z36" s="589"/>
      <c r="AA36" s="589"/>
      <c r="AB36" s="589"/>
      <c r="AC36" s="589"/>
      <c r="AD36" s="589"/>
      <c r="AE36" s="589"/>
      <c r="AF36" s="589"/>
      <c r="AG36" s="589"/>
      <c r="AH36" s="589"/>
      <c r="AI36" s="589"/>
      <c r="AJ36" s="589"/>
      <c r="AK36" s="589"/>
      <c r="AL36" s="200"/>
      <c r="AM36" s="588" t="str">
        <f t="shared" si="1"/>
        <v/>
      </c>
      <c r="AN36" s="588"/>
      <c r="AO36" s="589"/>
      <c r="AP36" s="589"/>
      <c r="AQ36" s="589"/>
      <c r="AR36" s="589"/>
      <c r="AS36" s="589"/>
      <c r="AT36" s="589"/>
      <c r="AU36" s="589"/>
      <c r="AV36" s="589"/>
      <c r="AW36" s="589"/>
      <c r="AX36" s="589"/>
      <c r="AY36" s="589"/>
      <c r="AZ36" s="589"/>
      <c r="BA36" s="589"/>
      <c r="BB36" s="589"/>
      <c r="BC36" s="589"/>
      <c r="BD36" s="200"/>
      <c r="BE36" s="588">
        <f t="shared" si="2"/>
        <v>21</v>
      </c>
      <c r="BF36" s="588"/>
      <c r="BG36" s="589" t="str">
        <f>IF('各会計、関係団体の財政状況及び健全化判断比率'!B38="","",'各会計、関係団体の財政状況及び健全化判断比率'!B38)</f>
        <v>沖縄県中城湾港マリン・タウン特別会計</v>
      </c>
      <c r="BH36" s="589"/>
      <c r="BI36" s="589"/>
      <c r="BJ36" s="589"/>
      <c r="BK36" s="589"/>
      <c r="BL36" s="589"/>
      <c r="BM36" s="589"/>
      <c r="BN36" s="589"/>
      <c r="BO36" s="589"/>
      <c r="BP36" s="589"/>
      <c r="BQ36" s="589"/>
      <c r="BR36" s="589"/>
      <c r="BS36" s="589"/>
      <c r="BT36" s="589"/>
      <c r="BU36" s="589"/>
      <c r="BV36" s="200"/>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200"/>
      <c r="CO36" s="588">
        <f t="shared" si="4"/>
        <v>34</v>
      </c>
      <c r="CP36" s="588"/>
      <c r="CQ36" s="589" t="str">
        <f>IF('各会計、関係団体の財政状況及び健全化判断比率'!BS12="","",'各会計、関係団体の財政状況及び健全化判断比率'!BS12)</f>
        <v>沖縄県文化振興会</v>
      </c>
      <c r="CR36" s="589"/>
      <c r="CS36" s="589"/>
      <c r="CT36" s="589"/>
      <c r="CU36" s="589"/>
      <c r="CV36" s="589"/>
      <c r="CW36" s="589"/>
      <c r="CX36" s="589"/>
      <c r="CY36" s="589"/>
      <c r="CZ36" s="589"/>
      <c r="DA36" s="589"/>
      <c r="DB36" s="589"/>
      <c r="DC36" s="589"/>
      <c r="DD36" s="589"/>
      <c r="DE36" s="589"/>
      <c r="DF36" s="192"/>
      <c r="DG36" s="591" t="str">
        <f>IF('各会計、関係団体の財政状況及び健全化判断比率'!BR12="","",'各会計、関係団体の財政状況及び健全化判断比率'!BR12)</f>
        <v/>
      </c>
      <c r="DH36" s="591"/>
      <c r="DI36" s="203"/>
      <c r="DJ36" s="158"/>
      <c r="DK36" s="158"/>
      <c r="DL36" s="158"/>
      <c r="DM36" s="158"/>
      <c r="DN36" s="158"/>
      <c r="DO36" s="158"/>
    </row>
    <row r="37" spans="1:119" ht="32.25" customHeight="1" x14ac:dyDescent="0.2">
      <c r="A37" s="159"/>
      <c r="B37" s="199"/>
      <c r="C37" s="588">
        <f t="shared" si="5"/>
        <v>7</v>
      </c>
      <c r="D37" s="588"/>
      <c r="E37" s="589" t="str">
        <f>IF('各会計、関係団体の財政状況及び健全化判断比率'!B13="","",'各会計、関係団体の財政状況及び健全化判断比率'!B13)</f>
        <v>沖縄県所有者不明土地管理特別会計</v>
      </c>
      <c r="F37" s="589"/>
      <c r="G37" s="589"/>
      <c r="H37" s="589"/>
      <c r="I37" s="589"/>
      <c r="J37" s="589"/>
      <c r="K37" s="589"/>
      <c r="L37" s="589"/>
      <c r="M37" s="589"/>
      <c r="N37" s="589"/>
      <c r="O37" s="589"/>
      <c r="P37" s="589"/>
      <c r="Q37" s="589"/>
      <c r="R37" s="589"/>
      <c r="S37" s="589"/>
      <c r="T37" s="200"/>
      <c r="U37" s="588" t="str">
        <f t="shared" si="0"/>
        <v/>
      </c>
      <c r="V37" s="588"/>
      <c r="W37" s="589"/>
      <c r="X37" s="589"/>
      <c r="Y37" s="589"/>
      <c r="Z37" s="589"/>
      <c r="AA37" s="589"/>
      <c r="AB37" s="589"/>
      <c r="AC37" s="589"/>
      <c r="AD37" s="589"/>
      <c r="AE37" s="589"/>
      <c r="AF37" s="589"/>
      <c r="AG37" s="589"/>
      <c r="AH37" s="589"/>
      <c r="AI37" s="589"/>
      <c r="AJ37" s="589"/>
      <c r="AK37" s="589"/>
      <c r="AL37" s="200"/>
      <c r="AM37" s="588" t="str">
        <f t="shared" si="1"/>
        <v/>
      </c>
      <c r="AN37" s="588"/>
      <c r="AO37" s="589"/>
      <c r="AP37" s="589"/>
      <c r="AQ37" s="589"/>
      <c r="AR37" s="589"/>
      <c r="AS37" s="589"/>
      <c r="AT37" s="589"/>
      <c r="AU37" s="589"/>
      <c r="AV37" s="589"/>
      <c r="AW37" s="589"/>
      <c r="AX37" s="589"/>
      <c r="AY37" s="589"/>
      <c r="AZ37" s="589"/>
      <c r="BA37" s="589"/>
      <c r="BB37" s="589"/>
      <c r="BC37" s="589"/>
      <c r="BD37" s="200"/>
      <c r="BE37" s="588">
        <f t="shared" si="2"/>
        <v>22</v>
      </c>
      <c r="BF37" s="588"/>
      <c r="BG37" s="589" t="str">
        <f>IF('各会計、関係団体の財政状況及び健全化判断比率'!B39="","",'各会計、関係団体の財政状況及び健全化判断比率'!B39)</f>
        <v>沖縄県中城湾港（泡瀬地区）臨海部土地造成事業特別会計</v>
      </c>
      <c r="BH37" s="589"/>
      <c r="BI37" s="589"/>
      <c r="BJ37" s="589"/>
      <c r="BK37" s="589"/>
      <c r="BL37" s="589"/>
      <c r="BM37" s="589"/>
      <c r="BN37" s="589"/>
      <c r="BO37" s="589"/>
      <c r="BP37" s="589"/>
      <c r="BQ37" s="589"/>
      <c r="BR37" s="589"/>
      <c r="BS37" s="589"/>
      <c r="BT37" s="589"/>
      <c r="BU37" s="589"/>
      <c r="BV37" s="200"/>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200"/>
      <c r="CO37" s="588">
        <f t="shared" si="4"/>
        <v>35</v>
      </c>
      <c r="CP37" s="588"/>
      <c r="CQ37" s="589" t="str">
        <f>IF('各会計、関係団体の財政状況及び健全化判断比率'!BS13="","",'各会計、関係団体の財政状況及び健全化判断比率'!BS13)</f>
        <v>沖縄県立芸術大学芸術振興財団</v>
      </c>
      <c r="CR37" s="589"/>
      <c r="CS37" s="589"/>
      <c r="CT37" s="589"/>
      <c r="CU37" s="589"/>
      <c r="CV37" s="589"/>
      <c r="CW37" s="589"/>
      <c r="CX37" s="589"/>
      <c r="CY37" s="589"/>
      <c r="CZ37" s="589"/>
      <c r="DA37" s="589"/>
      <c r="DB37" s="589"/>
      <c r="DC37" s="589"/>
      <c r="DD37" s="589"/>
      <c r="DE37" s="589"/>
      <c r="DF37" s="192"/>
      <c r="DG37" s="591" t="str">
        <f>IF('各会計、関係団体の財政状況及び健全化判断比率'!BR13="","",'各会計、関係団体の財政状況及び健全化判断比率'!BR13)</f>
        <v/>
      </c>
      <c r="DH37" s="591"/>
      <c r="DI37" s="203"/>
      <c r="DJ37" s="158"/>
      <c r="DK37" s="158"/>
      <c r="DL37" s="158"/>
      <c r="DM37" s="158"/>
      <c r="DN37" s="158"/>
      <c r="DO37" s="158"/>
    </row>
    <row r="38" spans="1:119" ht="32.25" customHeight="1" x14ac:dyDescent="0.2">
      <c r="A38" s="159"/>
      <c r="B38" s="199"/>
      <c r="C38" s="588">
        <f t="shared" si="5"/>
        <v>8</v>
      </c>
      <c r="D38" s="588"/>
      <c r="E38" s="589" t="str">
        <f>IF('各会計、関係団体の財政状況及び健全化判断比率'!B14="","",'各会計、関係団体の財政状況及び健全化判断比率'!B14)</f>
        <v>沖縄県沿岸漁業改善資金特別会計</v>
      </c>
      <c r="F38" s="589"/>
      <c r="G38" s="589"/>
      <c r="H38" s="589"/>
      <c r="I38" s="589"/>
      <c r="J38" s="589"/>
      <c r="K38" s="589"/>
      <c r="L38" s="589"/>
      <c r="M38" s="589"/>
      <c r="N38" s="589"/>
      <c r="O38" s="589"/>
      <c r="P38" s="589"/>
      <c r="Q38" s="589"/>
      <c r="R38" s="589"/>
      <c r="S38" s="589"/>
      <c r="T38" s="200"/>
      <c r="U38" s="588" t="str">
        <f t="shared" si="0"/>
        <v/>
      </c>
      <c r="V38" s="588"/>
      <c r="W38" s="589"/>
      <c r="X38" s="589"/>
      <c r="Y38" s="589"/>
      <c r="Z38" s="589"/>
      <c r="AA38" s="589"/>
      <c r="AB38" s="589"/>
      <c r="AC38" s="589"/>
      <c r="AD38" s="589"/>
      <c r="AE38" s="589"/>
      <c r="AF38" s="589"/>
      <c r="AG38" s="589"/>
      <c r="AH38" s="589"/>
      <c r="AI38" s="589"/>
      <c r="AJ38" s="589"/>
      <c r="AK38" s="589"/>
      <c r="AL38" s="200"/>
      <c r="AM38" s="588" t="str">
        <f t="shared" si="1"/>
        <v/>
      </c>
      <c r="AN38" s="588"/>
      <c r="AO38" s="589"/>
      <c r="AP38" s="589"/>
      <c r="AQ38" s="589"/>
      <c r="AR38" s="589"/>
      <c r="AS38" s="589"/>
      <c r="AT38" s="589"/>
      <c r="AU38" s="589"/>
      <c r="AV38" s="589"/>
      <c r="AW38" s="589"/>
      <c r="AX38" s="589"/>
      <c r="AY38" s="589"/>
      <c r="AZ38" s="589"/>
      <c r="BA38" s="589"/>
      <c r="BB38" s="589"/>
      <c r="BC38" s="589"/>
      <c r="BD38" s="200"/>
      <c r="BE38" s="588">
        <f t="shared" si="2"/>
        <v>23</v>
      </c>
      <c r="BF38" s="588"/>
      <c r="BG38" s="589" t="str">
        <f>IF('各会計、関係団体の財政状況及び健全化判断比率'!B40="","",'各会計、関係団体の財政状況及び健全化判断比率'!B40)</f>
        <v>沖縄県中城湾港（新港地区）臨海部土地造成事業特別会計</v>
      </c>
      <c r="BH38" s="589"/>
      <c r="BI38" s="589"/>
      <c r="BJ38" s="589"/>
      <c r="BK38" s="589"/>
      <c r="BL38" s="589"/>
      <c r="BM38" s="589"/>
      <c r="BN38" s="589"/>
      <c r="BO38" s="589"/>
      <c r="BP38" s="589"/>
      <c r="BQ38" s="589"/>
      <c r="BR38" s="589"/>
      <c r="BS38" s="589"/>
      <c r="BT38" s="589"/>
      <c r="BU38" s="589"/>
      <c r="BV38" s="200"/>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200"/>
      <c r="CO38" s="588">
        <f t="shared" si="4"/>
        <v>36</v>
      </c>
      <c r="CP38" s="588"/>
      <c r="CQ38" s="589" t="str">
        <f>IF('各会計、関係団体の財政状況及び健全化判断比率'!BS14="","",'各会計、関係団体の財政状況及び健全化判断比率'!BS14)</f>
        <v>沖縄県交通遺児育成会</v>
      </c>
      <c r="CR38" s="589"/>
      <c r="CS38" s="589"/>
      <c r="CT38" s="589"/>
      <c r="CU38" s="589"/>
      <c r="CV38" s="589"/>
      <c r="CW38" s="589"/>
      <c r="CX38" s="589"/>
      <c r="CY38" s="589"/>
      <c r="CZ38" s="589"/>
      <c r="DA38" s="589"/>
      <c r="DB38" s="589"/>
      <c r="DC38" s="589"/>
      <c r="DD38" s="589"/>
      <c r="DE38" s="589"/>
      <c r="DF38" s="192"/>
      <c r="DG38" s="591" t="str">
        <f>IF('各会計、関係団体の財政状況及び健全化判断比率'!BR14="","",'各会計、関係団体の財政状況及び健全化判断比率'!BR14)</f>
        <v/>
      </c>
      <c r="DH38" s="591"/>
      <c r="DI38" s="203"/>
      <c r="DJ38" s="158"/>
      <c r="DK38" s="158"/>
      <c r="DL38" s="158"/>
      <c r="DM38" s="158"/>
      <c r="DN38" s="158"/>
      <c r="DO38" s="158"/>
    </row>
    <row r="39" spans="1:119" ht="32.25" customHeight="1" x14ac:dyDescent="0.2">
      <c r="A39" s="159"/>
      <c r="B39" s="199"/>
      <c r="C39" s="588">
        <f t="shared" si="5"/>
        <v>9</v>
      </c>
      <c r="D39" s="588"/>
      <c r="E39" s="589" t="str">
        <f>IF('各会計、関係団体の財政状況及び健全化判断比率'!B15="","",'各会計、関係団体の財政状況及び健全化判断比率'!B15)</f>
        <v>沖縄県林業・木材産業改善資金特別会計</v>
      </c>
      <c r="F39" s="589"/>
      <c r="G39" s="589"/>
      <c r="H39" s="589"/>
      <c r="I39" s="589"/>
      <c r="J39" s="589"/>
      <c r="K39" s="589"/>
      <c r="L39" s="589"/>
      <c r="M39" s="589"/>
      <c r="N39" s="589"/>
      <c r="O39" s="589"/>
      <c r="P39" s="589"/>
      <c r="Q39" s="589"/>
      <c r="R39" s="589"/>
      <c r="S39" s="589"/>
      <c r="T39" s="200"/>
      <c r="U39" s="588" t="str">
        <f t="shared" si="0"/>
        <v/>
      </c>
      <c r="V39" s="588"/>
      <c r="W39" s="589"/>
      <c r="X39" s="589"/>
      <c r="Y39" s="589"/>
      <c r="Z39" s="589"/>
      <c r="AA39" s="589"/>
      <c r="AB39" s="589"/>
      <c r="AC39" s="589"/>
      <c r="AD39" s="589"/>
      <c r="AE39" s="589"/>
      <c r="AF39" s="589"/>
      <c r="AG39" s="589"/>
      <c r="AH39" s="589"/>
      <c r="AI39" s="589"/>
      <c r="AJ39" s="589"/>
      <c r="AK39" s="589"/>
      <c r="AL39" s="200"/>
      <c r="AM39" s="588" t="str">
        <f t="shared" si="1"/>
        <v/>
      </c>
      <c r="AN39" s="588"/>
      <c r="AO39" s="589"/>
      <c r="AP39" s="589"/>
      <c r="AQ39" s="589"/>
      <c r="AR39" s="589"/>
      <c r="AS39" s="589"/>
      <c r="AT39" s="589"/>
      <c r="AU39" s="589"/>
      <c r="AV39" s="589"/>
      <c r="AW39" s="589"/>
      <c r="AX39" s="589"/>
      <c r="AY39" s="589"/>
      <c r="AZ39" s="589"/>
      <c r="BA39" s="589"/>
      <c r="BB39" s="589"/>
      <c r="BC39" s="589"/>
      <c r="BD39" s="200"/>
      <c r="BE39" s="588" t="str">
        <f t="shared" si="2"/>
        <v/>
      </c>
      <c r="BF39" s="588"/>
      <c r="BG39" s="589"/>
      <c r="BH39" s="589"/>
      <c r="BI39" s="589"/>
      <c r="BJ39" s="589"/>
      <c r="BK39" s="589"/>
      <c r="BL39" s="589"/>
      <c r="BM39" s="589"/>
      <c r="BN39" s="589"/>
      <c r="BO39" s="589"/>
      <c r="BP39" s="589"/>
      <c r="BQ39" s="589"/>
      <c r="BR39" s="589"/>
      <c r="BS39" s="589"/>
      <c r="BT39" s="589"/>
      <c r="BU39" s="589"/>
      <c r="BV39" s="200"/>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200"/>
      <c r="CO39" s="588">
        <f t="shared" si="4"/>
        <v>37</v>
      </c>
      <c r="CP39" s="588"/>
      <c r="CQ39" s="589" t="str">
        <f>IF('各会計、関係団体の財政状況及び健全化判断比率'!BS15="","",'各会計、関係団体の財政状況及び健全化判断比率'!BS15)</f>
        <v>沖縄県看護学術振興財団</v>
      </c>
      <c r="CR39" s="589"/>
      <c r="CS39" s="589"/>
      <c r="CT39" s="589"/>
      <c r="CU39" s="589"/>
      <c r="CV39" s="589"/>
      <c r="CW39" s="589"/>
      <c r="CX39" s="589"/>
      <c r="CY39" s="589"/>
      <c r="CZ39" s="589"/>
      <c r="DA39" s="589"/>
      <c r="DB39" s="589"/>
      <c r="DC39" s="589"/>
      <c r="DD39" s="589"/>
      <c r="DE39" s="589"/>
      <c r="DF39" s="192"/>
      <c r="DG39" s="591" t="str">
        <f>IF('各会計、関係団体の財政状況及び健全化判断比率'!BR15="","",'各会計、関係団体の財政状況及び健全化判断比率'!BR15)</f>
        <v/>
      </c>
      <c r="DH39" s="591"/>
      <c r="DI39" s="203"/>
      <c r="DJ39" s="158"/>
      <c r="DK39" s="158"/>
      <c r="DL39" s="158"/>
      <c r="DM39" s="158"/>
      <c r="DN39" s="158"/>
      <c r="DO39" s="158"/>
    </row>
    <row r="40" spans="1:119" ht="32.25" customHeight="1" x14ac:dyDescent="0.2">
      <c r="A40" s="159"/>
      <c r="B40" s="199"/>
      <c r="C40" s="588">
        <f t="shared" si="5"/>
        <v>10</v>
      </c>
      <c r="D40" s="588"/>
      <c r="E40" s="589" t="str">
        <f>IF('各会計、関係団体の財政状況及び健全化判断比率'!B16="","",'各会計、関係団体の財政状況及び健全化判断比率'!B16)</f>
        <v>沖縄県産業振興基金特別会計</v>
      </c>
      <c r="F40" s="589"/>
      <c r="G40" s="589"/>
      <c r="H40" s="589"/>
      <c r="I40" s="589"/>
      <c r="J40" s="589"/>
      <c r="K40" s="589"/>
      <c r="L40" s="589"/>
      <c r="M40" s="589"/>
      <c r="N40" s="589"/>
      <c r="O40" s="589"/>
      <c r="P40" s="589"/>
      <c r="Q40" s="589"/>
      <c r="R40" s="589"/>
      <c r="S40" s="589"/>
      <c r="T40" s="200"/>
      <c r="U40" s="588" t="str">
        <f t="shared" si="0"/>
        <v/>
      </c>
      <c r="V40" s="588"/>
      <c r="W40" s="589"/>
      <c r="X40" s="589"/>
      <c r="Y40" s="589"/>
      <c r="Z40" s="589"/>
      <c r="AA40" s="589"/>
      <c r="AB40" s="589"/>
      <c r="AC40" s="589"/>
      <c r="AD40" s="589"/>
      <c r="AE40" s="589"/>
      <c r="AF40" s="589"/>
      <c r="AG40" s="589"/>
      <c r="AH40" s="589"/>
      <c r="AI40" s="589"/>
      <c r="AJ40" s="589"/>
      <c r="AK40" s="589"/>
      <c r="AL40" s="200"/>
      <c r="AM40" s="588" t="str">
        <f t="shared" si="1"/>
        <v/>
      </c>
      <c r="AN40" s="588"/>
      <c r="AO40" s="589"/>
      <c r="AP40" s="589"/>
      <c r="AQ40" s="589"/>
      <c r="AR40" s="589"/>
      <c r="AS40" s="589"/>
      <c r="AT40" s="589"/>
      <c r="AU40" s="589"/>
      <c r="AV40" s="589"/>
      <c r="AW40" s="589"/>
      <c r="AX40" s="589"/>
      <c r="AY40" s="589"/>
      <c r="AZ40" s="589"/>
      <c r="BA40" s="589"/>
      <c r="BB40" s="589"/>
      <c r="BC40" s="589"/>
      <c r="BD40" s="200"/>
      <c r="BE40" s="588" t="str">
        <f t="shared" si="2"/>
        <v/>
      </c>
      <c r="BF40" s="588"/>
      <c r="BG40" s="589"/>
      <c r="BH40" s="589"/>
      <c r="BI40" s="589"/>
      <c r="BJ40" s="589"/>
      <c r="BK40" s="589"/>
      <c r="BL40" s="589"/>
      <c r="BM40" s="589"/>
      <c r="BN40" s="589"/>
      <c r="BO40" s="589"/>
      <c r="BP40" s="589"/>
      <c r="BQ40" s="589"/>
      <c r="BR40" s="589"/>
      <c r="BS40" s="589"/>
      <c r="BT40" s="589"/>
      <c r="BU40" s="589"/>
      <c r="BV40" s="200"/>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200"/>
      <c r="CO40" s="588">
        <f t="shared" si="4"/>
        <v>38</v>
      </c>
      <c r="CP40" s="588"/>
      <c r="CQ40" s="589" t="str">
        <f>IF('各会計、関係団体の財政状況及び健全化判断比率'!BS16="","",'各会計、関係団体の財政状況及び健全化判断比率'!BS16)</f>
        <v>沖縄県保健医療福祉事業団</v>
      </c>
      <c r="CR40" s="589"/>
      <c r="CS40" s="589"/>
      <c r="CT40" s="589"/>
      <c r="CU40" s="589"/>
      <c r="CV40" s="589"/>
      <c r="CW40" s="589"/>
      <c r="CX40" s="589"/>
      <c r="CY40" s="589"/>
      <c r="CZ40" s="589"/>
      <c r="DA40" s="589"/>
      <c r="DB40" s="589"/>
      <c r="DC40" s="589"/>
      <c r="DD40" s="589"/>
      <c r="DE40" s="589"/>
      <c r="DF40" s="192"/>
      <c r="DG40" s="591" t="str">
        <f>IF('各会計、関係団体の財政状況及び健全化判断比率'!BR16="","",'各会計、関係団体の財政状況及び健全化判断比率'!BR16)</f>
        <v/>
      </c>
      <c r="DH40" s="591"/>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cJwsNlMzA0lf6ImgtNCWdfJms/lbBtAiqvpye/Ca+DcKnHCXtSo5K73wMLfus474g4lPx3V24L3FKrUzU/7oSA==" saltValue="+Ydcoj5VGkSY4ImwSzzOW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95" t="s">
        <v>549</v>
      </c>
      <c r="D34" s="1195"/>
      <c r="E34" s="1196"/>
      <c r="F34" s="20">
        <v>3.49</v>
      </c>
      <c r="G34" s="21">
        <v>3.52</v>
      </c>
      <c r="H34" s="21">
        <v>3.38</v>
      </c>
      <c r="I34" s="21">
        <v>3.27</v>
      </c>
      <c r="J34" s="22">
        <v>3.33</v>
      </c>
      <c r="K34" s="10"/>
      <c r="L34" s="10"/>
      <c r="M34" s="10"/>
      <c r="N34" s="10"/>
      <c r="O34" s="10"/>
      <c r="P34" s="10"/>
    </row>
    <row r="35" spans="1:16" ht="39" customHeight="1" x14ac:dyDescent="0.2">
      <c r="A35" s="10"/>
      <c r="B35" s="23"/>
      <c r="C35" s="1189" t="s">
        <v>550</v>
      </c>
      <c r="D35" s="1190"/>
      <c r="E35" s="1191"/>
      <c r="F35" s="24">
        <v>3.91</v>
      </c>
      <c r="G35" s="25">
        <v>3.75</v>
      </c>
      <c r="H35" s="25">
        <v>2.14</v>
      </c>
      <c r="I35" s="25">
        <v>2.0699999999999998</v>
      </c>
      <c r="J35" s="26">
        <v>2.69</v>
      </c>
      <c r="K35" s="10"/>
      <c r="L35" s="10"/>
      <c r="M35" s="10"/>
      <c r="N35" s="10"/>
      <c r="O35" s="10"/>
      <c r="P35" s="10"/>
    </row>
    <row r="36" spans="1:16" ht="39" customHeight="1" x14ac:dyDescent="0.2">
      <c r="A36" s="10"/>
      <c r="B36" s="23"/>
      <c r="C36" s="1189" t="s">
        <v>551</v>
      </c>
      <c r="D36" s="1190"/>
      <c r="E36" s="1191"/>
      <c r="F36" s="24">
        <v>1.68</v>
      </c>
      <c r="G36" s="25">
        <v>1.62</v>
      </c>
      <c r="H36" s="25">
        <v>1.55</v>
      </c>
      <c r="I36" s="25">
        <v>1.42</v>
      </c>
      <c r="J36" s="26">
        <v>1.51</v>
      </c>
      <c r="K36" s="10"/>
      <c r="L36" s="10"/>
      <c r="M36" s="10"/>
      <c r="N36" s="10"/>
      <c r="O36" s="10"/>
      <c r="P36" s="10"/>
    </row>
    <row r="37" spans="1:16" ht="39" customHeight="1" x14ac:dyDescent="0.2">
      <c r="A37" s="10"/>
      <c r="B37" s="23"/>
      <c r="C37" s="1189" t="s">
        <v>552</v>
      </c>
      <c r="D37" s="1190"/>
      <c r="E37" s="1191"/>
      <c r="F37" s="24">
        <v>0.23</v>
      </c>
      <c r="G37" s="25">
        <v>0.31</v>
      </c>
      <c r="H37" s="25">
        <v>0.3</v>
      </c>
      <c r="I37" s="25">
        <v>0.3</v>
      </c>
      <c r="J37" s="26">
        <v>0.85</v>
      </c>
      <c r="K37" s="10"/>
      <c r="L37" s="10"/>
      <c r="M37" s="10"/>
      <c r="N37" s="10"/>
      <c r="O37" s="10"/>
      <c r="P37" s="10"/>
    </row>
    <row r="38" spans="1:16" ht="39" customHeight="1" x14ac:dyDescent="0.2">
      <c r="A38" s="10"/>
      <c r="B38" s="23"/>
      <c r="C38" s="1189" t="s">
        <v>553</v>
      </c>
      <c r="D38" s="1190"/>
      <c r="E38" s="1191"/>
      <c r="F38" s="24">
        <v>0.99</v>
      </c>
      <c r="G38" s="25">
        <v>0.94</v>
      </c>
      <c r="H38" s="25">
        <v>0.95</v>
      </c>
      <c r="I38" s="25">
        <v>1.07</v>
      </c>
      <c r="J38" s="26">
        <v>0.79</v>
      </c>
      <c r="K38" s="10"/>
      <c r="L38" s="10"/>
      <c r="M38" s="10"/>
      <c r="N38" s="10"/>
      <c r="O38" s="10"/>
      <c r="P38" s="10"/>
    </row>
    <row r="39" spans="1:16" ht="39" customHeight="1" x14ac:dyDescent="0.2">
      <c r="A39" s="10"/>
      <c r="B39" s="23"/>
      <c r="C39" s="1189" t="s">
        <v>554</v>
      </c>
      <c r="D39" s="1190"/>
      <c r="E39" s="1191"/>
      <c r="F39" s="24">
        <v>0</v>
      </c>
      <c r="G39" s="25">
        <v>0.6</v>
      </c>
      <c r="H39" s="25">
        <v>0.2</v>
      </c>
      <c r="I39" s="25">
        <v>0.24</v>
      </c>
      <c r="J39" s="26">
        <v>0.23</v>
      </c>
      <c r="K39" s="10"/>
      <c r="L39" s="10"/>
      <c r="M39" s="10"/>
      <c r="N39" s="10"/>
      <c r="O39" s="10"/>
      <c r="P39" s="10"/>
    </row>
    <row r="40" spans="1:16" ht="39" customHeight="1" x14ac:dyDescent="0.2">
      <c r="A40" s="10"/>
      <c r="B40" s="23"/>
      <c r="C40" s="1189" t="s">
        <v>555</v>
      </c>
      <c r="D40" s="1190"/>
      <c r="E40" s="1191"/>
      <c r="F40" s="24">
        <v>0.17</v>
      </c>
      <c r="G40" s="25">
        <v>0.17</v>
      </c>
      <c r="H40" s="25">
        <v>0.2</v>
      </c>
      <c r="I40" s="25">
        <v>0.21</v>
      </c>
      <c r="J40" s="26">
        <v>0.22</v>
      </c>
      <c r="K40" s="10"/>
      <c r="L40" s="10"/>
      <c r="M40" s="10"/>
      <c r="N40" s="10"/>
      <c r="O40" s="10"/>
      <c r="P40" s="10"/>
    </row>
    <row r="41" spans="1:16" ht="39" customHeight="1" x14ac:dyDescent="0.2">
      <c r="A41" s="10"/>
      <c r="B41" s="23"/>
      <c r="C41" s="1189" t="s">
        <v>556</v>
      </c>
      <c r="D41" s="1190"/>
      <c r="E41" s="1191"/>
      <c r="F41" s="24">
        <v>0.2</v>
      </c>
      <c r="G41" s="25">
        <v>0.26</v>
      </c>
      <c r="H41" s="25">
        <v>0.3</v>
      </c>
      <c r="I41" s="25">
        <v>0.21</v>
      </c>
      <c r="J41" s="26">
        <v>0.19</v>
      </c>
      <c r="K41" s="10"/>
      <c r="L41" s="10"/>
      <c r="M41" s="10"/>
      <c r="N41" s="10"/>
      <c r="O41" s="10"/>
      <c r="P41" s="10"/>
    </row>
    <row r="42" spans="1:16" ht="39" customHeight="1" x14ac:dyDescent="0.2">
      <c r="A42" s="10"/>
      <c r="B42" s="27"/>
      <c r="C42" s="1189" t="s">
        <v>557</v>
      </c>
      <c r="D42" s="1190"/>
      <c r="E42" s="1191"/>
      <c r="F42" s="24" t="s">
        <v>498</v>
      </c>
      <c r="G42" s="25" t="s">
        <v>498</v>
      </c>
      <c r="H42" s="25" t="s">
        <v>498</v>
      </c>
      <c r="I42" s="25" t="s">
        <v>498</v>
      </c>
      <c r="J42" s="26" t="s">
        <v>498</v>
      </c>
      <c r="K42" s="10"/>
      <c r="L42" s="10"/>
      <c r="M42" s="10"/>
      <c r="N42" s="10"/>
      <c r="O42" s="10"/>
      <c r="P42" s="10"/>
    </row>
    <row r="43" spans="1:16" ht="39" customHeight="1" thickBot="1" x14ac:dyDescent="0.25">
      <c r="A43" s="10"/>
      <c r="B43" s="28"/>
      <c r="C43" s="1192" t="s">
        <v>558</v>
      </c>
      <c r="D43" s="1193"/>
      <c r="E43" s="1194"/>
      <c r="F43" s="29">
        <v>0.31</v>
      </c>
      <c r="G43" s="30">
        <v>0.28999999999999998</v>
      </c>
      <c r="H43" s="30">
        <v>0.36</v>
      </c>
      <c r="I43" s="30">
        <v>0.66</v>
      </c>
      <c r="J43" s="31">
        <v>0.35</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BbNLE/vbIkuoROriJMm2EWuQQH3lsL464gXVnELOmKD4KUIi0CjDTsPhTW2RXA0Dhpx6b2F6+qGXIad78Zccg==" saltValue="mQtBDUutz1Ghg7Ei9jS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97" t="s">
        <v>10</v>
      </c>
      <c r="C45" s="1198"/>
      <c r="D45" s="46"/>
      <c r="E45" s="1203" t="s">
        <v>11</v>
      </c>
      <c r="F45" s="1203"/>
      <c r="G45" s="1203"/>
      <c r="H45" s="1203"/>
      <c r="I45" s="1203"/>
      <c r="J45" s="1204"/>
      <c r="K45" s="47">
        <v>69922</v>
      </c>
      <c r="L45" s="48">
        <v>69469</v>
      </c>
      <c r="M45" s="48">
        <v>74465</v>
      </c>
      <c r="N45" s="48">
        <v>67016</v>
      </c>
      <c r="O45" s="49">
        <v>66534</v>
      </c>
      <c r="P45" s="36"/>
      <c r="Q45" s="36"/>
      <c r="R45" s="36"/>
      <c r="S45" s="36"/>
      <c r="T45" s="36"/>
      <c r="U45" s="36"/>
    </row>
    <row r="46" spans="1:21" ht="30.75" customHeight="1" x14ac:dyDescent="0.2">
      <c r="A46" s="36"/>
      <c r="B46" s="1199"/>
      <c r="C46" s="1200"/>
      <c r="D46" s="50"/>
      <c r="E46" s="1205" t="s">
        <v>12</v>
      </c>
      <c r="F46" s="1205"/>
      <c r="G46" s="1205"/>
      <c r="H46" s="1205"/>
      <c r="I46" s="1205"/>
      <c r="J46" s="1206"/>
      <c r="K46" s="51" t="s">
        <v>498</v>
      </c>
      <c r="L46" s="52" t="s">
        <v>498</v>
      </c>
      <c r="M46" s="52" t="s">
        <v>498</v>
      </c>
      <c r="N46" s="52" t="s">
        <v>498</v>
      </c>
      <c r="O46" s="53" t="s">
        <v>498</v>
      </c>
      <c r="P46" s="36"/>
      <c r="Q46" s="36"/>
      <c r="R46" s="36"/>
      <c r="S46" s="36"/>
      <c r="T46" s="36"/>
      <c r="U46" s="36"/>
    </row>
    <row r="47" spans="1:21" ht="30.75" customHeight="1" x14ac:dyDescent="0.2">
      <c r="A47" s="36"/>
      <c r="B47" s="1199"/>
      <c r="C47" s="1200"/>
      <c r="D47" s="50"/>
      <c r="E47" s="1205" t="s">
        <v>13</v>
      </c>
      <c r="F47" s="1205"/>
      <c r="G47" s="1205"/>
      <c r="H47" s="1205"/>
      <c r="I47" s="1205"/>
      <c r="J47" s="1206"/>
      <c r="K47" s="51" t="s">
        <v>498</v>
      </c>
      <c r="L47" s="52" t="s">
        <v>498</v>
      </c>
      <c r="M47" s="52" t="s">
        <v>498</v>
      </c>
      <c r="N47" s="52" t="s">
        <v>498</v>
      </c>
      <c r="O47" s="53" t="s">
        <v>498</v>
      </c>
      <c r="P47" s="36"/>
      <c r="Q47" s="36"/>
      <c r="R47" s="36"/>
      <c r="S47" s="36"/>
      <c r="T47" s="36"/>
      <c r="U47" s="36"/>
    </row>
    <row r="48" spans="1:21" ht="30.75" customHeight="1" x14ac:dyDescent="0.2">
      <c r="A48" s="36"/>
      <c r="B48" s="1199"/>
      <c r="C48" s="1200"/>
      <c r="D48" s="50"/>
      <c r="E48" s="1205" t="s">
        <v>14</v>
      </c>
      <c r="F48" s="1205"/>
      <c r="G48" s="1205"/>
      <c r="H48" s="1205"/>
      <c r="I48" s="1205"/>
      <c r="J48" s="1206"/>
      <c r="K48" s="51">
        <v>4073</v>
      </c>
      <c r="L48" s="52">
        <v>3817</v>
      </c>
      <c r="M48" s="52">
        <v>3509</v>
      </c>
      <c r="N48" s="52">
        <v>3638</v>
      </c>
      <c r="O48" s="53">
        <v>3430</v>
      </c>
      <c r="P48" s="36"/>
      <c r="Q48" s="36"/>
      <c r="R48" s="36"/>
      <c r="S48" s="36"/>
      <c r="T48" s="36"/>
      <c r="U48" s="36"/>
    </row>
    <row r="49" spans="1:21" ht="30.75" customHeight="1" x14ac:dyDescent="0.2">
      <c r="A49" s="36"/>
      <c r="B49" s="1199"/>
      <c r="C49" s="1200"/>
      <c r="D49" s="50"/>
      <c r="E49" s="1205" t="s">
        <v>15</v>
      </c>
      <c r="F49" s="1205"/>
      <c r="G49" s="1205"/>
      <c r="H49" s="1205"/>
      <c r="I49" s="1205"/>
      <c r="J49" s="1206"/>
      <c r="K49" s="51">
        <v>598</v>
      </c>
      <c r="L49" s="52">
        <v>533</v>
      </c>
      <c r="M49" s="52">
        <v>490</v>
      </c>
      <c r="N49" s="52">
        <v>482</v>
      </c>
      <c r="O49" s="53">
        <v>466</v>
      </c>
      <c r="P49" s="36"/>
      <c r="Q49" s="36"/>
      <c r="R49" s="36"/>
      <c r="S49" s="36"/>
      <c r="T49" s="36"/>
      <c r="U49" s="36"/>
    </row>
    <row r="50" spans="1:21" ht="30.75" customHeight="1" x14ac:dyDescent="0.2">
      <c r="A50" s="36"/>
      <c r="B50" s="1199"/>
      <c r="C50" s="1200"/>
      <c r="D50" s="50"/>
      <c r="E50" s="1205" t="s">
        <v>16</v>
      </c>
      <c r="F50" s="1205"/>
      <c r="G50" s="1205"/>
      <c r="H50" s="1205"/>
      <c r="I50" s="1205"/>
      <c r="J50" s="1206"/>
      <c r="K50" s="51">
        <v>302</v>
      </c>
      <c r="L50" s="52">
        <v>274</v>
      </c>
      <c r="M50" s="52">
        <v>178</v>
      </c>
      <c r="N50" s="52">
        <v>178</v>
      </c>
      <c r="O50" s="53">
        <v>13</v>
      </c>
      <c r="P50" s="36"/>
      <c r="Q50" s="36"/>
      <c r="R50" s="36"/>
      <c r="S50" s="36"/>
      <c r="T50" s="36"/>
      <c r="U50" s="36"/>
    </row>
    <row r="51" spans="1:21" ht="30.75" customHeight="1" x14ac:dyDescent="0.2">
      <c r="A51" s="36"/>
      <c r="B51" s="1201"/>
      <c r="C51" s="1202"/>
      <c r="D51" s="54"/>
      <c r="E51" s="1205" t="s">
        <v>17</v>
      </c>
      <c r="F51" s="1205"/>
      <c r="G51" s="1205"/>
      <c r="H51" s="1205"/>
      <c r="I51" s="1205"/>
      <c r="J51" s="1206"/>
      <c r="K51" s="51">
        <v>40</v>
      </c>
      <c r="L51" s="52">
        <v>6</v>
      </c>
      <c r="M51" s="52">
        <v>10</v>
      </c>
      <c r="N51" s="52">
        <v>9</v>
      </c>
      <c r="O51" s="53">
        <v>8</v>
      </c>
      <c r="P51" s="36"/>
      <c r="Q51" s="36"/>
      <c r="R51" s="36"/>
      <c r="S51" s="36"/>
      <c r="T51" s="36"/>
      <c r="U51" s="36"/>
    </row>
    <row r="52" spans="1:21" ht="30.75" customHeight="1" x14ac:dyDescent="0.2">
      <c r="A52" s="36"/>
      <c r="B52" s="1207" t="s">
        <v>18</v>
      </c>
      <c r="C52" s="1208"/>
      <c r="D52" s="54"/>
      <c r="E52" s="1205" t="s">
        <v>19</v>
      </c>
      <c r="F52" s="1205"/>
      <c r="G52" s="1205"/>
      <c r="H52" s="1205"/>
      <c r="I52" s="1205"/>
      <c r="J52" s="1206"/>
      <c r="K52" s="51">
        <v>44098</v>
      </c>
      <c r="L52" s="52">
        <v>45372</v>
      </c>
      <c r="M52" s="52">
        <v>49114</v>
      </c>
      <c r="N52" s="52">
        <v>45855</v>
      </c>
      <c r="O52" s="53">
        <v>45253</v>
      </c>
      <c r="P52" s="36"/>
      <c r="Q52" s="36"/>
      <c r="R52" s="36"/>
      <c r="S52" s="36"/>
      <c r="T52" s="36"/>
      <c r="U52" s="36"/>
    </row>
    <row r="53" spans="1:21" ht="30.75" customHeight="1" thickBot="1" x14ac:dyDescent="0.25">
      <c r="A53" s="36"/>
      <c r="B53" s="1209" t="s">
        <v>20</v>
      </c>
      <c r="C53" s="1210"/>
      <c r="D53" s="55"/>
      <c r="E53" s="1211" t="s">
        <v>21</v>
      </c>
      <c r="F53" s="1211"/>
      <c r="G53" s="1211"/>
      <c r="H53" s="1211"/>
      <c r="I53" s="1211"/>
      <c r="J53" s="1212"/>
      <c r="K53" s="56">
        <v>30837</v>
      </c>
      <c r="L53" s="57">
        <v>28727</v>
      </c>
      <c r="M53" s="57">
        <v>29538</v>
      </c>
      <c r="N53" s="57">
        <v>25468</v>
      </c>
      <c r="O53" s="58">
        <v>25198</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559</v>
      </c>
      <c r="P54" s="36"/>
      <c r="Q54" s="36"/>
      <c r="R54" s="36"/>
      <c r="S54" s="36"/>
      <c r="T54" s="36"/>
      <c r="U54" s="36"/>
    </row>
    <row r="55" spans="1:21" ht="30.75" customHeight="1" thickBot="1" x14ac:dyDescent="0.3">
      <c r="A55" s="36"/>
      <c r="B55" s="61"/>
      <c r="C55" s="62"/>
      <c r="D55" s="62"/>
      <c r="E55" s="63"/>
      <c r="F55" s="63"/>
      <c r="G55" s="63"/>
      <c r="H55" s="63"/>
      <c r="I55" s="63"/>
      <c r="J55" s="64" t="s">
        <v>2</v>
      </c>
      <c r="K55" s="65" t="s">
        <v>560</v>
      </c>
      <c r="L55" s="66" t="s">
        <v>561</v>
      </c>
      <c r="M55" s="66" t="s">
        <v>562</v>
      </c>
      <c r="N55" s="66" t="s">
        <v>563</v>
      </c>
      <c r="O55" s="67" t="s">
        <v>564</v>
      </c>
      <c r="P55" s="36"/>
      <c r="Q55" s="36"/>
      <c r="R55" s="36"/>
      <c r="S55" s="36"/>
      <c r="T55" s="36"/>
      <c r="U55" s="36"/>
    </row>
    <row r="56" spans="1:21" ht="30.75" customHeight="1" x14ac:dyDescent="0.2">
      <c r="A56" s="36"/>
      <c r="B56" s="1213" t="s">
        <v>23</v>
      </c>
      <c r="C56" s="1214"/>
      <c r="D56" s="1217" t="s">
        <v>24</v>
      </c>
      <c r="E56" s="1218"/>
      <c r="F56" s="1218"/>
      <c r="G56" s="1218"/>
      <c r="H56" s="1218"/>
      <c r="I56" s="1218"/>
      <c r="J56" s="1219"/>
      <c r="K56" s="68"/>
      <c r="L56" s="69"/>
      <c r="M56" s="69"/>
      <c r="N56" s="69"/>
      <c r="O56" s="70"/>
      <c r="P56" s="36"/>
      <c r="Q56" s="36"/>
      <c r="R56" s="36"/>
      <c r="S56" s="36"/>
      <c r="T56" s="36"/>
      <c r="U56" s="36"/>
    </row>
    <row r="57" spans="1:21" ht="30.75" customHeight="1" thickBot="1" x14ac:dyDescent="0.25">
      <c r="A57" s="36"/>
      <c r="B57" s="1215"/>
      <c r="C57" s="1216"/>
      <c r="D57" s="1220" t="s">
        <v>25</v>
      </c>
      <c r="E57" s="1221"/>
      <c r="F57" s="1221"/>
      <c r="G57" s="1221"/>
      <c r="H57" s="1221"/>
      <c r="I57" s="1221"/>
      <c r="J57" s="1222"/>
      <c r="K57" s="71"/>
      <c r="L57" s="72"/>
      <c r="M57" s="72"/>
      <c r="N57" s="72"/>
      <c r="O57" s="73"/>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mSd1qY4/b1RYZyBMZQrAzSXHXV0Y7WlB4/J1oKsO13Jm/36zKFGZN9pMNcqzhorvBkbRyQyxrSKHbvMait8z+w==" saltValue="tFrbZQSjtnTWOF7ZmG0C0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540</v>
      </c>
      <c r="J40" s="385" t="s">
        <v>541</v>
      </c>
      <c r="K40" s="385" t="s">
        <v>542</v>
      </c>
      <c r="L40" s="385" t="s">
        <v>543</v>
      </c>
      <c r="M40" s="386" t="s">
        <v>544</v>
      </c>
    </row>
    <row r="41" spans="2:13" ht="27.75" customHeight="1" x14ac:dyDescent="0.2">
      <c r="B41" s="1223" t="s">
        <v>28</v>
      </c>
      <c r="C41" s="1224"/>
      <c r="D41" s="84"/>
      <c r="E41" s="1229" t="s">
        <v>29</v>
      </c>
      <c r="F41" s="1229"/>
      <c r="G41" s="1229"/>
      <c r="H41" s="1230"/>
      <c r="I41" s="387">
        <v>662979</v>
      </c>
      <c r="J41" s="388">
        <v>655196</v>
      </c>
      <c r="K41" s="388">
        <v>636456</v>
      </c>
      <c r="L41" s="388">
        <v>623784</v>
      </c>
      <c r="M41" s="389">
        <v>603698</v>
      </c>
    </row>
    <row r="42" spans="2:13" ht="27.75" customHeight="1" x14ac:dyDescent="0.2">
      <c r="B42" s="1225"/>
      <c r="C42" s="1226"/>
      <c r="D42" s="85"/>
      <c r="E42" s="1231" t="s">
        <v>30</v>
      </c>
      <c r="F42" s="1231"/>
      <c r="G42" s="1231"/>
      <c r="H42" s="1232"/>
      <c r="I42" s="390">
        <v>1125</v>
      </c>
      <c r="J42" s="391">
        <v>776</v>
      </c>
      <c r="K42" s="391">
        <v>472</v>
      </c>
      <c r="L42" s="391">
        <v>371</v>
      </c>
      <c r="M42" s="392">
        <v>212</v>
      </c>
    </row>
    <row r="43" spans="2:13" ht="27.75" customHeight="1" x14ac:dyDescent="0.2">
      <c r="B43" s="1225"/>
      <c r="C43" s="1226"/>
      <c r="D43" s="85"/>
      <c r="E43" s="1231" t="s">
        <v>31</v>
      </c>
      <c r="F43" s="1231"/>
      <c r="G43" s="1231"/>
      <c r="H43" s="1232"/>
      <c r="I43" s="390">
        <v>39006</v>
      </c>
      <c r="J43" s="391">
        <v>39498</v>
      </c>
      <c r="K43" s="391">
        <v>39693</v>
      </c>
      <c r="L43" s="391">
        <v>42889</v>
      </c>
      <c r="M43" s="392">
        <v>42742</v>
      </c>
    </row>
    <row r="44" spans="2:13" ht="27.75" customHeight="1" x14ac:dyDescent="0.2">
      <c r="B44" s="1225"/>
      <c r="C44" s="1226"/>
      <c r="D44" s="85"/>
      <c r="E44" s="1231" t="s">
        <v>32</v>
      </c>
      <c r="F44" s="1231"/>
      <c r="G44" s="1231"/>
      <c r="H44" s="1232"/>
      <c r="I44" s="390">
        <v>5222</v>
      </c>
      <c r="J44" s="391">
        <v>4821</v>
      </c>
      <c r="K44" s="391">
        <v>4436</v>
      </c>
      <c r="L44" s="391">
        <v>4246</v>
      </c>
      <c r="M44" s="392">
        <v>4008</v>
      </c>
    </row>
    <row r="45" spans="2:13" ht="27.75" customHeight="1" x14ac:dyDescent="0.2">
      <c r="B45" s="1225"/>
      <c r="C45" s="1226"/>
      <c r="D45" s="85"/>
      <c r="E45" s="1231" t="s">
        <v>33</v>
      </c>
      <c r="F45" s="1231"/>
      <c r="G45" s="1231"/>
      <c r="H45" s="1232"/>
      <c r="I45" s="390">
        <v>137928</v>
      </c>
      <c r="J45" s="391">
        <v>140935</v>
      </c>
      <c r="K45" s="391">
        <v>140614</v>
      </c>
      <c r="L45" s="391">
        <v>140454</v>
      </c>
      <c r="M45" s="392">
        <v>141282</v>
      </c>
    </row>
    <row r="46" spans="2:13" ht="27.75" customHeight="1" x14ac:dyDescent="0.2">
      <c r="B46" s="1225"/>
      <c r="C46" s="1226"/>
      <c r="D46" s="86"/>
      <c r="E46" s="1233" t="s">
        <v>34</v>
      </c>
      <c r="F46" s="1233"/>
      <c r="G46" s="1233"/>
      <c r="H46" s="1234"/>
      <c r="I46" s="390">
        <v>446</v>
      </c>
      <c r="J46" s="391">
        <v>575</v>
      </c>
      <c r="K46" s="391">
        <v>644</v>
      </c>
      <c r="L46" s="391">
        <v>834</v>
      </c>
      <c r="M46" s="392">
        <v>1283</v>
      </c>
    </row>
    <row r="47" spans="2:13" ht="27.75" customHeight="1" x14ac:dyDescent="0.2">
      <c r="B47" s="1225"/>
      <c r="C47" s="1226"/>
      <c r="D47" s="87"/>
      <c r="E47" s="1235" t="s">
        <v>35</v>
      </c>
      <c r="F47" s="1236"/>
      <c r="G47" s="1236"/>
      <c r="H47" s="1237"/>
      <c r="I47" s="390" t="s">
        <v>498</v>
      </c>
      <c r="J47" s="391" t="s">
        <v>498</v>
      </c>
      <c r="K47" s="391" t="s">
        <v>498</v>
      </c>
      <c r="L47" s="391" t="s">
        <v>498</v>
      </c>
      <c r="M47" s="392" t="s">
        <v>498</v>
      </c>
    </row>
    <row r="48" spans="2:13" ht="27.75" customHeight="1" x14ac:dyDescent="0.2">
      <c r="B48" s="1225"/>
      <c r="C48" s="1226"/>
      <c r="D48" s="85"/>
      <c r="E48" s="1231" t="s">
        <v>36</v>
      </c>
      <c r="F48" s="1231"/>
      <c r="G48" s="1231"/>
      <c r="H48" s="1232"/>
      <c r="I48" s="390" t="s">
        <v>498</v>
      </c>
      <c r="J48" s="391" t="s">
        <v>498</v>
      </c>
      <c r="K48" s="391" t="s">
        <v>498</v>
      </c>
      <c r="L48" s="391" t="s">
        <v>498</v>
      </c>
      <c r="M48" s="392" t="s">
        <v>498</v>
      </c>
    </row>
    <row r="49" spans="2:13" ht="27.75" customHeight="1" x14ac:dyDescent="0.2">
      <c r="B49" s="1227"/>
      <c r="C49" s="1228"/>
      <c r="D49" s="85"/>
      <c r="E49" s="1231" t="s">
        <v>37</v>
      </c>
      <c r="F49" s="1231"/>
      <c r="G49" s="1231"/>
      <c r="H49" s="1232"/>
      <c r="I49" s="390" t="s">
        <v>498</v>
      </c>
      <c r="J49" s="391" t="s">
        <v>498</v>
      </c>
      <c r="K49" s="391" t="s">
        <v>498</v>
      </c>
      <c r="L49" s="391" t="s">
        <v>498</v>
      </c>
      <c r="M49" s="392" t="s">
        <v>498</v>
      </c>
    </row>
    <row r="50" spans="2:13" ht="27.75" customHeight="1" x14ac:dyDescent="0.2">
      <c r="B50" s="1238" t="s">
        <v>38</v>
      </c>
      <c r="C50" s="1239"/>
      <c r="D50" s="88"/>
      <c r="E50" s="1231" t="s">
        <v>39</v>
      </c>
      <c r="F50" s="1231"/>
      <c r="G50" s="1231"/>
      <c r="H50" s="1232"/>
      <c r="I50" s="390">
        <v>99082</v>
      </c>
      <c r="J50" s="391">
        <v>97113</v>
      </c>
      <c r="K50" s="391">
        <v>91008</v>
      </c>
      <c r="L50" s="391">
        <v>93048</v>
      </c>
      <c r="M50" s="392">
        <v>92131</v>
      </c>
    </row>
    <row r="51" spans="2:13" ht="27.75" customHeight="1" x14ac:dyDescent="0.2">
      <c r="B51" s="1225"/>
      <c r="C51" s="1226"/>
      <c r="D51" s="85"/>
      <c r="E51" s="1231" t="s">
        <v>40</v>
      </c>
      <c r="F51" s="1231"/>
      <c r="G51" s="1231"/>
      <c r="H51" s="1232"/>
      <c r="I51" s="390">
        <v>25700</v>
      </c>
      <c r="J51" s="391">
        <v>21857</v>
      </c>
      <c r="K51" s="391">
        <v>19148</v>
      </c>
      <c r="L51" s="391">
        <v>18071</v>
      </c>
      <c r="M51" s="392">
        <v>16414</v>
      </c>
    </row>
    <row r="52" spans="2:13" ht="27.75" customHeight="1" x14ac:dyDescent="0.2">
      <c r="B52" s="1227"/>
      <c r="C52" s="1228"/>
      <c r="D52" s="85"/>
      <c r="E52" s="1231" t="s">
        <v>41</v>
      </c>
      <c r="F52" s="1231"/>
      <c r="G52" s="1231"/>
      <c r="H52" s="1232"/>
      <c r="I52" s="390">
        <v>554577</v>
      </c>
      <c r="J52" s="391">
        <v>556124</v>
      </c>
      <c r="K52" s="391">
        <v>554219</v>
      </c>
      <c r="L52" s="391">
        <v>550074</v>
      </c>
      <c r="M52" s="392">
        <v>539701</v>
      </c>
    </row>
    <row r="53" spans="2:13" ht="27.75" customHeight="1" thickBot="1" x14ac:dyDescent="0.25">
      <c r="B53" s="1240" t="s">
        <v>42</v>
      </c>
      <c r="C53" s="1241"/>
      <c r="D53" s="89"/>
      <c r="E53" s="1242" t="s">
        <v>43</v>
      </c>
      <c r="F53" s="1242"/>
      <c r="G53" s="1242"/>
      <c r="H53" s="1243"/>
      <c r="I53" s="393">
        <v>167348</v>
      </c>
      <c r="J53" s="394">
        <v>166707</v>
      </c>
      <c r="K53" s="394">
        <v>157941</v>
      </c>
      <c r="L53" s="394">
        <v>151383</v>
      </c>
      <c r="M53" s="395">
        <v>144979</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Rntap0TLvd3+g2B81jFbTe1WP+zi33bhZ75XVhaTnlmuMvW9O/HsXlkfaREPuzKwTnmwVBc2/gtrN3alkVZxA==" saltValue="qL5xl/+QTzvTFVifAJF6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542</v>
      </c>
      <c r="G54" s="97" t="s">
        <v>543</v>
      </c>
      <c r="H54" s="98" t="s">
        <v>544</v>
      </c>
    </row>
    <row r="55" spans="2:8" ht="52.5" customHeight="1" x14ac:dyDescent="0.2">
      <c r="B55" s="99"/>
      <c r="C55" s="1252" t="s">
        <v>45</v>
      </c>
      <c r="D55" s="1252"/>
      <c r="E55" s="1253"/>
      <c r="F55" s="100">
        <v>22984</v>
      </c>
      <c r="G55" s="100">
        <v>21882</v>
      </c>
      <c r="H55" s="101">
        <v>22862</v>
      </c>
    </row>
    <row r="56" spans="2:8" ht="52.5" customHeight="1" x14ac:dyDescent="0.2">
      <c r="B56" s="102"/>
      <c r="C56" s="1254" t="s">
        <v>46</v>
      </c>
      <c r="D56" s="1254"/>
      <c r="E56" s="1255"/>
      <c r="F56" s="103">
        <v>26393</v>
      </c>
      <c r="G56" s="103">
        <v>26411</v>
      </c>
      <c r="H56" s="104">
        <v>21824</v>
      </c>
    </row>
    <row r="57" spans="2:8" ht="53.25" customHeight="1" x14ac:dyDescent="0.2">
      <c r="B57" s="102"/>
      <c r="C57" s="1256" t="s">
        <v>47</v>
      </c>
      <c r="D57" s="1256"/>
      <c r="E57" s="1257"/>
      <c r="F57" s="105">
        <v>56337</v>
      </c>
      <c r="G57" s="105">
        <v>58719</v>
      </c>
      <c r="H57" s="106">
        <v>61295</v>
      </c>
    </row>
    <row r="58" spans="2:8" ht="45.75" customHeight="1" x14ac:dyDescent="0.2">
      <c r="B58" s="107"/>
      <c r="C58" s="1244" t="s">
        <v>615</v>
      </c>
      <c r="D58" s="1245"/>
      <c r="E58" s="1246"/>
      <c r="F58" s="108">
        <v>15692</v>
      </c>
      <c r="G58" s="108">
        <v>21507</v>
      </c>
      <c r="H58" s="109">
        <v>23550</v>
      </c>
    </row>
    <row r="59" spans="2:8" ht="45.75" customHeight="1" x14ac:dyDescent="0.2">
      <c r="B59" s="107"/>
      <c r="C59" s="1244" t="s">
        <v>616</v>
      </c>
      <c r="D59" s="1245"/>
      <c r="E59" s="1246"/>
      <c r="F59" s="108">
        <v>11325</v>
      </c>
      <c r="G59" s="108">
        <v>11000</v>
      </c>
      <c r="H59" s="109">
        <v>11000</v>
      </c>
    </row>
    <row r="60" spans="2:8" ht="45.75" customHeight="1" x14ac:dyDescent="0.2">
      <c r="B60" s="107"/>
      <c r="C60" s="1244" t="s">
        <v>617</v>
      </c>
      <c r="D60" s="1245"/>
      <c r="E60" s="1246"/>
      <c r="F60" s="108">
        <v>5422</v>
      </c>
      <c r="G60" s="108">
        <v>5425</v>
      </c>
      <c r="H60" s="109">
        <v>5429</v>
      </c>
    </row>
    <row r="61" spans="2:8" ht="45.75" customHeight="1" x14ac:dyDescent="0.2">
      <c r="B61" s="107"/>
      <c r="C61" s="1244" t="s">
        <v>618</v>
      </c>
      <c r="D61" s="1245"/>
      <c r="E61" s="1246"/>
      <c r="F61" s="108">
        <v>3556</v>
      </c>
      <c r="G61" s="108">
        <v>3557</v>
      </c>
      <c r="H61" s="109">
        <v>3558</v>
      </c>
    </row>
    <row r="62" spans="2:8" ht="45.75" customHeight="1" thickBot="1" x14ac:dyDescent="0.25">
      <c r="B62" s="110"/>
      <c r="C62" s="1247" t="s">
        <v>619</v>
      </c>
      <c r="D62" s="1248"/>
      <c r="E62" s="1249"/>
      <c r="F62" s="111">
        <v>3015</v>
      </c>
      <c r="G62" s="111">
        <v>2691</v>
      </c>
      <c r="H62" s="112">
        <v>2567</v>
      </c>
    </row>
    <row r="63" spans="2:8" ht="52.5" customHeight="1" thickBot="1" x14ac:dyDescent="0.25">
      <c r="B63" s="113"/>
      <c r="C63" s="1250" t="s">
        <v>48</v>
      </c>
      <c r="D63" s="1250"/>
      <c r="E63" s="1251"/>
      <c r="F63" s="114">
        <v>105714</v>
      </c>
      <c r="G63" s="114">
        <v>107013</v>
      </c>
      <c r="H63" s="115">
        <v>105982</v>
      </c>
    </row>
    <row r="64" spans="2:8" ht="15" customHeight="1" x14ac:dyDescent="0.2"/>
  </sheetData>
  <sheetProtection algorithmName="SHA-512" hashValue="EUKn7vsAir6g91fHDYIvDOTHMXHUafPbbfIsgg5YebX8bGCs3o85COFiKMVtYknkkpCIkEnAqLgU/uSwZyFDRA==" saltValue="jEYRtLsmOrxfZ9ruv/ZU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6AFE-FE96-4F95-B763-55C964090E09}">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58" customWidth="1"/>
    <col min="2" max="107" width="2.453125" style="1258" customWidth="1"/>
    <col min="108" max="108" width="6.08984375" style="1260" customWidth="1"/>
    <col min="109" max="109" width="5.90625" style="1259" customWidth="1"/>
    <col min="110" max="110" width="19.08984375" style="1258" hidden="1"/>
    <col min="111" max="115" width="12.6328125" style="1258" hidden="1"/>
    <col min="116" max="349" width="8.6328125" style="1258" hidden="1"/>
    <col min="350" max="355" width="14.90625" style="1258" hidden="1"/>
    <col min="356" max="357" width="15.90625" style="1258" hidden="1"/>
    <col min="358" max="363" width="16.08984375" style="1258" hidden="1"/>
    <col min="364" max="364" width="6.08984375" style="1258" hidden="1"/>
    <col min="365" max="365" width="3" style="1258" hidden="1"/>
    <col min="366" max="605" width="8.6328125" style="1258" hidden="1"/>
    <col min="606" max="611" width="14.90625" style="1258" hidden="1"/>
    <col min="612" max="613" width="15.90625" style="1258" hidden="1"/>
    <col min="614" max="619" width="16.08984375" style="1258" hidden="1"/>
    <col min="620" max="620" width="6.08984375" style="1258" hidden="1"/>
    <col min="621" max="621" width="3" style="1258" hidden="1"/>
    <col min="622" max="861" width="8.6328125" style="1258" hidden="1"/>
    <col min="862" max="867" width="14.90625" style="1258" hidden="1"/>
    <col min="868" max="869" width="15.90625" style="1258" hidden="1"/>
    <col min="870" max="875" width="16.08984375" style="1258" hidden="1"/>
    <col min="876" max="876" width="6.08984375" style="1258" hidden="1"/>
    <col min="877" max="877" width="3" style="1258" hidden="1"/>
    <col min="878" max="1117" width="8.6328125" style="1258" hidden="1"/>
    <col min="1118" max="1123" width="14.90625" style="1258" hidden="1"/>
    <col min="1124" max="1125" width="15.90625" style="1258" hidden="1"/>
    <col min="1126" max="1131" width="16.08984375" style="1258" hidden="1"/>
    <col min="1132" max="1132" width="6.08984375" style="1258" hidden="1"/>
    <col min="1133" max="1133" width="3" style="1258" hidden="1"/>
    <col min="1134" max="1373" width="8.6328125" style="1258" hidden="1"/>
    <col min="1374" max="1379" width="14.90625" style="1258" hidden="1"/>
    <col min="1380" max="1381" width="15.90625" style="1258" hidden="1"/>
    <col min="1382" max="1387" width="16.08984375" style="1258" hidden="1"/>
    <col min="1388" max="1388" width="6.08984375" style="1258" hidden="1"/>
    <col min="1389" max="1389" width="3" style="1258" hidden="1"/>
    <col min="1390" max="1629" width="8.6328125" style="1258" hidden="1"/>
    <col min="1630" max="1635" width="14.90625" style="1258" hidden="1"/>
    <col min="1636" max="1637" width="15.90625" style="1258" hidden="1"/>
    <col min="1638" max="1643" width="16.08984375" style="1258" hidden="1"/>
    <col min="1644" max="1644" width="6.08984375" style="1258" hidden="1"/>
    <col min="1645" max="1645" width="3" style="1258" hidden="1"/>
    <col min="1646" max="1885" width="8.6328125" style="1258" hidden="1"/>
    <col min="1886" max="1891" width="14.90625" style="1258" hidden="1"/>
    <col min="1892" max="1893" width="15.90625" style="1258" hidden="1"/>
    <col min="1894" max="1899" width="16.08984375" style="1258" hidden="1"/>
    <col min="1900" max="1900" width="6.08984375" style="1258" hidden="1"/>
    <col min="1901" max="1901" width="3" style="1258" hidden="1"/>
    <col min="1902" max="2141" width="8.6328125" style="1258" hidden="1"/>
    <col min="2142" max="2147" width="14.90625" style="1258" hidden="1"/>
    <col min="2148" max="2149" width="15.90625" style="1258" hidden="1"/>
    <col min="2150" max="2155" width="16.08984375" style="1258" hidden="1"/>
    <col min="2156" max="2156" width="6.08984375" style="1258" hidden="1"/>
    <col min="2157" max="2157" width="3" style="1258" hidden="1"/>
    <col min="2158" max="2397" width="8.6328125" style="1258" hidden="1"/>
    <col min="2398" max="2403" width="14.90625" style="1258" hidden="1"/>
    <col min="2404" max="2405" width="15.90625" style="1258" hidden="1"/>
    <col min="2406" max="2411" width="16.08984375" style="1258" hidden="1"/>
    <col min="2412" max="2412" width="6.08984375" style="1258" hidden="1"/>
    <col min="2413" max="2413" width="3" style="1258" hidden="1"/>
    <col min="2414" max="2653" width="8.6328125" style="1258" hidden="1"/>
    <col min="2654" max="2659" width="14.90625" style="1258" hidden="1"/>
    <col min="2660" max="2661" width="15.90625" style="1258" hidden="1"/>
    <col min="2662" max="2667" width="16.08984375" style="1258" hidden="1"/>
    <col min="2668" max="2668" width="6.08984375" style="1258" hidden="1"/>
    <col min="2669" max="2669" width="3" style="1258" hidden="1"/>
    <col min="2670" max="2909" width="8.6328125" style="1258" hidden="1"/>
    <col min="2910" max="2915" width="14.90625" style="1258" hidden="1"/>
    <col min="2916" max="2917" width="15.90625" style="1258" hidden="1"/>
    <col min="2918" max="2923" width="16.08984375" style="1258" hidden="1"/>
    <col min="2924" max="2924" width="6.08984375" style="1258" hidden="1"/>
    <col min="2925" max="2925" width="3" style="1258" hidden="1"/>
    <col min="2926" max="3165" width="8.6328125" style="1258" hidden="1"/>
    <col min="3166" max="3171" width="14.90625" style="1258" hidden="1"/>
    <col min="3172" max="3173" width="15.90625" style="1258" hidden="1"/>
    <col min="3174" max="3179" width="16.08984375" style="1258" hidden="1"/>
    <col min="3180" max="3180" width="6.08984375" style="1258" hidden="1"/>
    <col min="3181" max="3181" width="3" style="1258" hidden="1"/>
    <col min="3182" max="3421" width="8.6328125" style="1258" hidden="1"/>
    <col min="3422" max="3427" width="14.90625" style="1258" hidden="1"/>
    <col min="3428" max="3429" width="15.90625" style="1258" hidden="1"/>
    <col min="3430" max="3435" width="16.08984375" style="1258" hidden="1"/>
    <col min="3436" max="3436" width="6.08984375" style="1258" hidden="1"/>
    <col min="3437" max="3437" width="3" style="1258" hidden="1"/>
    <col min="3438" max="3677" width="8.6328125" style="1258" hidden="1"/>
    <col min="3678" max="3683" width="14.90625" style="1258" hidden="1"/>
    <col min="3684" max="3685" width="15.90625" style="1258" hidden="1"/>
    <col min="3686" max="3691" width="16.08984375" style="1258" hidden="1"/>
    <col min="3692" max="3692" width="6.08984375" style="1258" hidden="1"/>
    <col min="3693" max="3693" width="3" style="1258" hidden="1"/>
    <col min="3694" max="3933" width="8.6328125" style="1258" hidden="1"/>
    <col min="3934" max="3939" width="14.90625" style="1258" hidden="1"/>
    <col min="3940" max="3941" width="15.90625" style="1258" hidden="1"/>
    <col min="3942" max="3947" width="16.08984375" style="1258" hidden="1"/>
    <col min="3948" max="3948" width="6.08984375" style="1258" hidden="1"/>
    <col min="3949" max="3949" width="3" style="1258" hidden="1"/>
    <col min="3950" max="4189" width="8.6328125" style="1258" hidden="1"/>
    <col min="4190" max="4195" width="14.90625" style="1258" hidden="1"/>
    <col min="4196" max="4197" width="15.90625" style="1258" hidden="1"/>
    <col min="4198" max="4203" width="16.08984375" style="1258" hidden="1"/>
    <col min="4204" max="4204" width="6.08984375" style="1258" hidden="1"/>
    <col min="4205" max="4205" width="3" style="1258" hidden="1"/>
    <col min="4206" max="4445" width="8.6328125" style="1258" hidden="1"/>
    <col min="4446" max="4451" width="14.90625" style="1258" hidden="1"/>
    <col min="4452" max="4453" width="15.90625" style="1258" hidden="1"/>
    <col min="4454" max="4459" width="16.08984375" style="1258" hidden="1"/>
    <col min="4460" max="4460" width="6.08984375" style="1258" hidden="1"/>
    <col min="4461" max="4461" width="3" style="1258" hidden="1"/>
    <col min="4462" max="4701" width="8.6328125" style="1258" hidden="1"/>
    <col min="4702" max="4707" width="14.90625" style="1258" hidden="1"/>
    <col min="4708" max="4709" width="15.90625" style="1258" hidden="1"/>
    <col min="4710" max="4715" width="16.08984375" style="1258" hidden="1"/>
    <col min="4716" max="4716" width="6.08984375" style="1258" hidden="1"/>
    <col min="4717" max="4717" width="3" style="1258" hidden="1"/>
    <col min="4718" max="4957" width="8.6328125" style="1258" hidden="1"/>
    <col min="4958" max="4963" width="14.90625" style="1258" hidden="1"/>
    <col min="4964" max="4965" width="15.90625" style="1258" hidden="1"/>
    <col min="4966" max="4971" width="16.08984375" style="1258" hidden="1"/>
    <col min="4972" max="4972" width="6.08984375" style="1258" hidden="1"/>
    <col min="4973" max="4973" width="3" style="1258" hidden="1"/>
    <col min="4974" max="5213" width="8.6328125" style="1258" hidden="1"/>
    <col min="5214" max="5219" width="14.90625" style="1258" hidden="1"/>
    <col min="5220" max="5221" width="15.90625" style="1258" hidden="1"/>
    <col min="5222" max="5227" width="16.08984375" style="1258" hidden="1"/>
    <col min="5228" max="5228" width="6.08984375" style="1258" hidden="1"/>
    <col min="5229" max="5229" width="3" style="1258" hidden="1"/>
    <col min="5230" max="5469" width="8.6328125" style="1258" hidden="1"/>
    <col min="5470" max="5475" width="14.90625" style="1258" hidden="1"/>
    <col min="5476" max="5477" width="15.90625" style="1258" hidden="1"/>
    <col min="5478" max="5483" width="16.08984375" style="1258" hidden="1"/>
    <col min="5484" max="5484" width="6.08984375" style="1258" hidden="1"/>
    <col min="5485" max="5485" width="3" style="1258" hidden="1"/>
    <col min="5486" max="5725" width="8.6328125" style="1258" hidden="1"/>
    <col min="5726" max="5731" width="14.90625" style="1258" hidden="1"/>
    <col min="5732" max="5733" width="15.90625" style="1258" hidden="1"/>
    <col min="5734" max="5739" width="16.08984375" style="1258" hidden="1"/>
    <col min="5740" max="5740" width="6.08984375" style="1258" hidden="1"/>
    <col min="5741" max="5741" width="3" style="1258" hidden="1"/>
    <col min="5742" max="5981" width="8.6328125" style="1258" hidden="1"/>
    <col min="5982" max="5987" width="14.90625" style="1258" hidden="1"/>
    <col min="5988" max="5989" width="15.90625" style="1258" hidden="1"/>
    <col min="5990" max="5995" width="16.08984375" style="1258" hidden="1"/>
    <col min="5996" max="5996" width="6.08984375" style="1258" hidden="1"/>
    <col min="5997" max="5997" width="3" style="1258" hidden="1"/>
    <col min="5998" max="6237" width="8.6328125" style="1258" hidden="1"/>
    <col min="6238" max="6243" width="14.90625" style="1258" hidden="1"/>
    <col min="6244" max="6245" width="15.90625" style="1258" hidden="1"/>
    <col min="6246" max="6251" width="16.08984375" style="1258" hidden="1"/>
    <col min="6252" max="6252" width="6.08984375" style="1258" hidden="1"/>
    <col min="6253" max="6253" width="3" style="1258" hidden="1"/>
    <col min="6254" max="6493" width="8.6328125" style="1258" hidden="1"/>
    <col min="6494" max="6499" width="14.90625" style="1258" hidden="1"/>
    <col min="6500" max="6501" width="15.90625" style="1258" hidden="1"/>
    <col min="6502" max="6507" width="16.08984375" style="1258" hidden="1"/>
    <col min="6508" max="6508" width="6.08984375" style="1258" hidden="1"/>
    <col min="6509" max="6509" width="3" style="1258" hidden="1"/>
    <col min="6510" max="6749" width="8.6328125" style="1258" hidden="1"/>
    <col min="6750" max="6755" width="14.90625" style="1258" hidden="1"/>
    <col min="6756" max="6757" width="15.90625" style="1258" hidden="1"/>
    <col min="6758" max="6763" width="16.08984375" style="1258" hidden="1"/>
    <col min="6764" max="6764" width="6.08984375" style="1258" hidden="1"/>
    <col min="6765" max="6765" width="3" style="1258" hidden="1"/>
    <col min="6766" max="7005" width="8.6328125" style="1258" hidden="1"/>
    <col min="7006" max="7011" width="14.90625" style="1258" hidden="1"/>
    <col min="7012" max="7013" width="15.90625" style="1258" hidden="1"/>
    <col min="7014" max="7019" width="16.08984375" style="1258" hidden="1"/>
    <col min="7020" max="7020" width="6.08984375" style="1258" hidden="1"/>
    <col min="7021" max="7021" width="3" style="1258" hidden="1"/>
    <col min="7022" max="7261" width="8.6328125" style="1258" hidden="1"/>
    <col min="7262" max="7267" width="14.90625" style="1258" hidden="1"/>
    <col min="7268" max="7269" width="15.90625" style="1258" hidden="1"/>
    <col min="7270" max="7275" width="16.08984375" style="1258" hidden="1"/>
    <col min="7276" max="7276" width="6.08984375" style="1258" hidden="1"/>
    <col min="7277" max="7277" width="3" style="1258" hidden="1"/>
    <col min="7278" max="7517" width="8.6328125" style="1258" hidden="1"/>
    <col min="7518" max="7523" width="14.90625" style="1258" hidden="1"/>
    <col min="7524" max="7525" width="15.90625" style="1258" hidden="1"/>
    <col min="7526" max="7531" width="16.08984375" style="1258" hidden="1"/>
    <col min="7532" max="7532" width="6.08984375" style="1258" hidden="1"/>
    <col min="7533" max="7533" width="3" style="1258" hidden="1"/>
    <col min="7534" max="7773" width="8.6328125" style="1258" hidden="1"/>
    <col min="7774" max="7779" width="14.90625" style="1258" hidden="1"/>
    <col min="7780" max="7781" width="15.90625" style="1258" hidden="1"/>
    <col min="7782" max="7787" width="16.08984375" style="1258" hidden="1"/>
    <col min="7788" max="7788" width="6.08984375" style="1258" hidden="1"/>
    <col min="7789" max="7789" width="3" style="1258" hidden="1"/>
    <col min="7790" max="8029" width="8.6328125" style="1258" hidden="1"/>
    <col min="8030" max="8035" width="14.90625" style="1258" hidden="1"/>
    <col min="8036" max="8037" width="15.90625" style="1258" hidden="1"/>
    <col min="8038" max="8043" width="16.08984375" style="1258" hidden="1"/>
    <col min="8044" max="8044" width="6.08984375" style="1258" hidden="1"/>
    <col min="8045" max="8045" width="3" style="1258" hidden="1"/>
    <col min="8046" max="8285" width="8.6328125" style="1258" hidden="1"/>
    <col min="8286" max="8291" width="14.90625" style="1258" hidden="1"/>
    <col min="8292" max="8293" width="15.90625" style="1258" hidden="1"/>
    <col min="8294" max="8299" width="16.08984375" style="1258" hidden="1"/>
    <col min="8300" max="8300" width="6.08984375" style="1258" hidden="1"/>
    <col min="8301" max="8301" width="3" style="1258" hidden="1"/>
    <col min="8302" max="8541" width="8.6328125" style="1258" hidden="1"/>
    <col min="8542" max="8547" width="14.90625" style="1258" hidden="1"/>
    <col min="8548" max="8549" width="15.90625" style="1258" hidden="1"/>
    <col min="8550" max="8555" width="16.08984375" style="1258" hidden="1"/>
    <col min="8556" max="8556" width="6.08984375" style="1258" hidden="1"/>
    <col min="8557" max="8557" width="3" style="1258" hidden="1"/>
    <col min="8558" max="8797" width="8.6328125" style="1258" hidden="1"/>
    <col min="8798" max="8803" width="14.90625" style="1258" hidden="1"/>
    <col min="8804" max="8805" width="15.90625" style="1258" hidden="1"/>
    <col min="8806" max="8811" width="16.08984375" style="1258" hidden="1"/>
    <col min="8812" max="8812" width="6.08984375" style="1258" hidden="1"/>
    <col min="8813" max="8813" width="3" style="1258" hidden="1"/>
    <col min="8814" max="9053" width="8.6328125" style="1258" hidden="1"/>
    <col min="9054" max="9059" width="14.90625" style="1258" hidden="1"/>
    <col min="9060" max="9061" width="15.90625" style="1258" hidden="1"/>
    <col min="9062" max="9067" width="16.08984375" style="1258" hidden="1"/>
    <col min="9068" max="9068" width="6.08984375" style="1258" hidden="1"/>
    <col min="9069" max="9069" width="3" style="1258" hidden="1"/>
    <col min="9070" max="9309" width="8.6328125" style="1258" hidden="1"/>
    <col min="9310" max="9315" width="14.90625" style="1258" hidden="1"/>
    <col min="9316" max="9317" width="15.90625" style="1258" hidden="1"/>
    <col min="9318" max="9323" width="16.08984375" style="1258" hidden="1"/>
    <col min="9324" max="9324" width="6.08984375" style="1258" hidden="1"/>
    <col min="9325" max="9325" width="3" style="1258" hidden="1"/>
    <col min="9326" max="9565" width="8.6328125" style="1258" hidden="1"/>
    <col min="9566" max="9571" width="14.90625" style="1258" hidden="1"/>
    <col min="9572" max="9573" width="15.90625" style="1258" hidden="1"/>
    <col min="9574" max="9579" width="16.08984375" style="1258" hidden="1"/>
    <col min="9580" max="9580" width="6.08984375" style="1258" hidden="1"/>
    <col min="9581" max="9581" width="3" style="1258" hidden="1"/>
    <col min="9582" max="9821" width="8.6328125" style="1258" hidden="1"/>
    <col min="9822" max="9827" width="14.90625" style="1258" hidden="1"/>
    <col min="9828" max="9829" width="15.90625" style="1258" hidden="1"/>
    <col min="9830" max="9835" width="16.08984375" style="1258" hidden="1"/>
    <col min="9836" max="9836" width="6.08984375" style="1258" hidden="1"/>
    <col min="9837" max="9837" width="3" style="1258" hidden="1"/>
    <col min="9838" max="10077" width="8.6328125" style="1258" hidden="1"/>
    <col min="10078" max="10083" width="14.90625" style="1258" hidden="1"/>
    <col min="10084" max="10085" width="15.90625" style="1258" hidden="1"/>
    <col min="10086" max="10091" width="16.08984375" style="1258" hidden="1"/>
    <col min="10092" max="10092" width="6.08984375" style="1258" hidden="1"/>
    <col min="10093" max="10093" width="3" style="1258" hidden="1"/>
    <col min="10094" max="10333" width="8.6328125" style="1258" hidden="1"/>
    <col min="10334" max="10339" width="14.90625" style="1258" hidden="1"/>
    <col min="10340" max="10341" width="15.90625" style="1258" hidden="1"/>
    <col min="10342" max="10347" width="16.08984375" style="1258" hidden="1"/>
    <col min="10348" max="10348" width="6.08984375" style="1258" hidden="1"/>
    <col min="10349" max="10349" width="3" style="1258" hidden="1"/>
    <col min="10350" max="10589" width="8.6328125" style="1258" hidden="1"/>
    <col min="10590" max="10595" width="14.90625" style="1258" hidden="1"/>
    <col min="10596" max="10597" width="15.90625" style="1258" hidden="1"/>
    <col min="10598" max="10603" width="16.08984375" style="1258" hidden="1"/>
    <col min="10604" max="10604" width="6.08984375" style="1258" hidden="1"/>
    <col min="10605" max="10605" width="3" style="1258" hidden="1"/>
    <col min="10606" max="10845" width="8.6328125" style="1258" hidden="1"/>
    <col min="10846" max="10851" width="14.90625" style="1258" hidden="1"/>
    <col min="10852" max="10853" width="15.90625" style="1258" hidden="1"/>
    <col min="10854" max="10859" width="16.08984375" style="1258" hidden="1"/>
    <col min="10860" max="10860" width="6.08984375" style="1258" hidden="1"/>
    <col min="10861" max="10861" width="3" style="1258" hidden="1"/>
    <col min="10862" max="11101" width="8.6328125" style="1258" hidden="1"/>
    <col min="11102" max="11107" width="14.90625" style="1258" hidden="1"/>
    <col min="11108" max="11109" width="15.90625" style="1258" hidden="1"/>
    <col min="11110" max="11115" width="16.08984375" style="1258" hidden="1"/>
    <col min="11116" max="11116" width="6.08984375" style="1258" hidden="1"/>
    <col min="11117" max="11117" width="3" style="1258" hidden="1"/>
    <col min="11118" max="11357" width="8.6328125" style="1258" hidden="1"/>
    <col min="11358" max="11363" width="14.90625" style="1258" hidden="1"/>
    <col min="11364" max="11365" width="15.90625" style="1258" hidden="1"/>
    <col min="11366" max="11371" width="16.08984375" style="1258" hidden="1"/>
    <col min="11372" max="11372" width="6.08984375" style="1258" hidden="1"/>
    <col min="11373" max="11373" width="3" style="1258" hidden="1"/>
    <col min="11374" max="11613" width="8.6328125" style="1258" hidden="1"/>
    <col min="11614" max="11619" width="14.90625" style="1258" hidden="1"/>
    <col min="11620" max="11621" width="15.90625" style="1258" hidden="1"/>
    <col min="11622" max="11627" width="16.08984375" style="1258" hidden="1"/>
    <col min="11628" max="11628" width="6.08984375" style="1258" hidden="1"/>
    <col min="11629" max="11629" width="3" style="1258" hidden="1"/>
    <col min="11630" max="11869" width="8.6328125" style="1258" hidden="1"/>
    <col min="11870" max="11875" width="14.90625" style="1258" hidden="1"/>
    <col min="11876" max="11877" width="15.90625" style="1258" hidden="1"/>
    <col min="11878" max="11883" width="16.08984375" style="1258" hidden="1"/>
    <col min="11884" max="11884" width="6.08984375" style="1258" hidden="1"/>
    <col min="11885" max="11885" width="3" style="1258" hidden="1"/>
    <col min="11886" max="12125" width="8.6328125" style="1258" hidden="1"/>
    <col min="12126" max="12131" width="14.90625" style="1258" hidden="1"/>
    <col min="12132" max="12133" width="15.90625" style="1258" hidden="1"/>
    <col min="12134" max="12139" width="16.08984375" style="1258" hidden="1"/>
    <col min="12140" max="12140" width="6.08984375" style="1258" hidden="1"/>
    <col min="12141" max="12141" width="3" style="1258" hidden="1"/>
    <col min="12142" max="12381" width="8.6328125" style="1258" hidden="1"/>
    <col min="12382" max="12387" width="14.90625" style="1258" hidden="1"/>
    <col min="12388" max="12389" width="15.90625" style="1258" hidden="1"/>
    <col min="12390" max="12395" width="16.08984375" style="1258" hidden="1"/>
    <col min="12396" max="12396" width="6.08984375" style="1258" hidden="1"/>
    <col min="12397" max="12397" width="3" style="1258" hidden="1"/>
    <col min="12398" max="12637" width="8.6328125" style="1258" hidden="1"/>
    <col min="12638" max="12643" width="14.90625" style="1258" hidden="1"/>
    <col min="12644" max="12645" width="15.90625" style="1258" hidden="1"/>
    <col min="12646" max="12651" width="16.08984375" style="1258" hidden="1"/>
    <col min="12652" max="12652" width="6.08984375" style="1258" hidden="1"/>
    <col min="12653" max="12653" width="3" style="1258" hidden="1"/>
    <col min="12654" max="12893" width="8.6328125" style="1258" hidden="1"/>
    <col min="12894" max="12899" width="14.90625" style="1258" hidden="1"/>
    <col min="12900" max="12901" width="15.90625" style="1258" hidden="1"/>
    <col min="12902" max="12907" width="16.08984375" style="1258" hidden="1"/>
    <col min="12908" max="12908" width="6.08984375" style="1258" hidden="1"/>
    <col min="12909" max="12909" width="3" style="1258" hidden="1"/>
    <col min="12910" max="13149" width="8.6328125" style="1258" hidden="1"/>
    <col min="13150" max="13155" width="14.90625" style="1258" hidden="1"/>
    <col min="13156" max="13157" width="15.90625" style="1258" hidden="1"/>
    <col min="13158" max="13163" width="16.08984375" style="1258" hidden="1"/>
    <col min="13164" max="13164" width="6.08984375" style="1258" hidden="1"/>
    <col min="13165" max="13165" width="3" style="1258" hidden="1"/>
    <col min="13166" max="13405" width="8.6328125" style="1258" hidden="1"/>
    <col min="13406" max="13411" width="14.90625" style="1258" hidden="1"/>
    <col min="13412" max="13413" width="15.90625" style="1258" hidden="1"/>
    <col min="13414" max="13419" width="16.08984375" style="1258" hidden="1"/>
    <col min="13420" max="13420" width="6.08984375" style="1258" hidden="1"/>
    <col min="13421" max="13421" width="3" style="1258" hidden="1"/>
    <col min="13422" max="13661" width="8.6328125" style="1258" hidden="1"/>
    <col min="13662" max="13667" width="14.90625" style="1258" hidden="1"/>
    <col min="13668" max="13669" width="15.90625" style="1258" hidden="1"/>
    <col min="13670" max="13675" width="16.08984375" style="1258" hidden="1"/>
    <col min="13676" max="13676" width="6.08984375" style="1258" hidden="1"/>
    <col min="13677" max="13677" width="3" style="1258" hidden="1"/>
    <col min="13678" max="13917" width="8.6328125" style="1258" hidden="1"/>
    <col min="13918" max="13923" width="14.90625" style="1258" hidden="1"/>
    <col min="13924" max="13925" width="15.90625" style="1258" hidden="1"/>
    <col min="13926" max="13931" width="16.08984375" style="1258" hidden="1"/>
    <col min="13932" max="13932" width="6.08984375" style="1258" hidden="1"/>
    <col min="13933" max="13933" width="3" style="1258" hidden="1"/>
    <col min="13934" max="14173" width="8.6328125" style="1258" hidden="1"/>
    <col min="14174" max="14179" width="14.90625" style="1258" hidden="1"/>
    <col min="14180" max="14181" width="15.90625" style="1258" hidden="1"/>
    <col min="14182" max="14187" width="16.08984375" style="1258" hidden="1"/>
    <col min="14188" max="14188" width="6.08984375" style="1258" hidden="1"/>
    <col min="14189" max="14189" width="3" style="1258" hidden="1"/>
    <col min="14190" max="14429" width="8.6328125" style="1258" hidden="1"/>
    <col min="14430" max="14435" width="14.90625" style="1258" hidden="1"/>
    <col min="14436" max="14437" width="15.90625" style="1258" hidden="1"/>
    <col min="14438" max="14443" width="16.08984375" style="1258" hidden="1"/>
    <col min="14444" max="14444" width="6.08984375" style="1258" hidden="1"/>
    <col min="14445" max="14445" width="3" style="1258" hidden="1"/>
    <col min="14446" max="14685" width="8.6328125" style="1258" hidden="1"/>
    <col min="14686" max="14691" width="14.90625" style="1258" hidden="1"/>
    <col min="14692" max="14693" width="15.90625" style="1258" hidden="1"/>
    <col min="14694" max="14699" width="16.08984375" style="1258" hidden="1"/>
    <col min="14700" max="14700" width="6.08984375" style="1258" hidden="1"/>
    <col min="14701" max="14701" width="3" style="1258" hidden="1"/>
    <col min="14702" max="14941" width="8.6328125" style="1258" hidden="1"/>
    <col min="14942" max="14947" width="14.90625" style="1258" hidden="1"/>
    <col min="14948" max="14949" width="15.90625" style="1258" hidden="1"/>
    <col min="14950" max="14955" width="16.08984375" style="1258" hidden="1"/>
    <col min="14956" max="14956" width="6.08984375" style="1258" hidden="1"/>
    <col min="14957" max="14957" width="3" style="1258" hidden="1"/>
    <col min="14958" max="15197" width="8.6328125" style="1258" hidden="1"/>
    <col min="15198" max="15203" width="14.90625" style="1258" hidden="1"/>
    <col min="15204" max="15205" width="15.90625" style="1258" hidden="1"/>
    <col min="15206" max="15211" width="16.08984375" style="1258" hidden="1"/>
    <col min="15212" max="15212" width="6.08984375" style="1258" hidden="1"/>
    <col min="15213" max="15213" width="3" style="1258" hidden="1"/>
    <col min="15214" max="15453" width="8.6328125" style="1258" hidden="1"/>
    <col min="15454" max="15459" width="14.90625" style="1258" hidden="1"/>
    <col min="15460" max="15461" width="15.90625" style="1258" hidden="1"/>
    <col min="15462" max="15467" width="16.08984375" style="1258" hidden="1"/>
    <col min="15468" max="15468" width="6.08984375" style="1258" hidden="1"/>
    <col min="15469" max="15469" width="3" style="1258" hidden="1"/>
    <col min="15470" max="15709" width="8.6328125" style="1258" hidden="1"/>
    <col min="15710" max="15715" width="14.90625" style="1258" hidden="1"/>
    <col min="15716" max="15717" width="15.90625" style="1258" hidden="1"/>
    <col min="15718" max="15723" width="16.08984375" style="1258" hidden="1"/>
    <col min="15724" max="15724" width="6.08984375" style="1258" hidden="1"/>
    <col min="15725" max="15725" width="3" style="1258" hidden="1"/>
    <col min="15726" max="15965" width="8.6328125" style="1258" hidden="1"/>
    <col min="15966" max="15971" width="14.90625" style="1258" hidden="1"/>
    <col min="15972" max="15973" width="15.90625" style="1258" hidden="1"/>
    <col min="15974" max="15979" width="16.08984375" style="1258" hidden="1"/>
    <col min="15980" max="15980" width="6.08984375" style="1258" hidden="1"/>
    <col min="15981" max="15981" width="3" style="1258" hidden="1"/>
    <col min="15982" max="16221" width="8.6328125" style="1258" hidden="1"/>
    <col min="16222" max="16227" width="14.90625" style="1258" hidden="1"/>
    <col min="16228" max="16229" width="15.90625" style="1258" hidden="1"/>
    <col min="16230" max="16235" width="16.08984375" style="1258" hidden="1"/>
    <col min="16236" max="16236" width="6.08984375" style="1258" hidden="1"/>
    <col min="16237" max="16237" width="3" style="1258" hidden="1"/>
    <col min="16238" max="16384" width="8.6328125" style="1258" hidden="1"/>
  </cols>
  <sheetData>
    <row r="1" spans="1:143" ht="42.75" customHeight="1" x14ac:dyDescent="0.2">
      <c r="A1" s="1318"/>
      <c r="B1" s="1317"/>
      <c r="DD1" s="1258"/>
      <c r="DE1" s="1258"/>
    </row>
    <row r="2" spans="1:143" ht="25.5" customHeight="1" x14ac:dyDescent="0.2">
      <c r="A2" s="1316"/>
      <c r="C2" s="1316"/>
      <c r="O2" s="1316"/>
      <c r="P2" s="1316"/>
      <c r="Q2" s="1316"/>
      <c r="R2" s="1316"/>
      <c r="S2" s="1316"/>
      <c r="T2" s="1316"/>
      <c r="U2" s="1316"/>
      <c r="V2" s="1316"/>
      <c r="W2" s="1316"/>
      <c r="X2" s="1316"/>
      <c r="Y2" s="1316"/>
      <c r="Z2" s="1316"/>
      <c r="AA2" s="1316"/>
      <c r="AB2" s="1316"/>
      <c r="AC2" s="1316"/>
      <c r="AD2" s="1316"/>
      <c r="AE2" s="1316"/>
      <c r="AF2" s="1316"/>
      <c r="AG2" s="1316"/>
      <c r="AH2" s="1316"/>
      <c r="AI2" s="1316"/>
      <c r="AU2" s="1316"/>
      <c r="BG2" s="1316"/>
      <c r="BS2" s="1316"/>
      <c r="CE2" s="1316"/>
      <c r="CQ2" s="1316"/>
      <c r="DD2" s="1258"/>
      <c r="DE2" s="1258"/>
    </row>
    <row r="3" spans="1:143" ht="25.5" customHeight="1" x14ac:dyDescent="0.2">
      <c r="A3" s="1316"/>
      <c r="C3" s="1316"/>
      <c r="O3" s="1316"/>
      <c r="P3" s="1316"/>
      <c r="Q3" s="1316"/>
      <c r="R3" s="1316"/>
      <c r="S3" s="1316"/>
      <c r="T3" s="1316"/>
      <c r="U3" s="1316"/>
      <c r="V3" s="1316"/>
      <c r="W3" s="1316"/>
      <c r="X3" s="1316"/>
      <c r="Y3" s="1316"/>
      <c r="Z3" s="1316"/>
      <c r="AA3" s="1316"/>
      <c r="AB3" s="1316"/>
      <c r="AC3" s="1316"/>
      <c r="AD3" s="1316"/>
      <c r="AE3" s="1316"/>
      <c r="AF3" s="1316"/>
      <c r="AG3" s="1316"/>
      <c r="AH3" s="1316"/>
      <c r="AI3" s="1316"/>
      <c r="AU3" s="1316"/>
      <c r="BG3" s="1316"/>
      <c r="BS3" s="1316"/>
      <c r="CE3" s="1316"/>
      <c r="CQ3" s="1316"/>
      <c r="DD3" s="1258"/>
      <c r="DE3" s="1258"/>
    </row>
    <row r="4" spans="1:143" s="279" customFormat="1" ht="13" x14ac:dyDescent="0.2">
      <c r="A4" s="1316"/>
      <c r="B4" s="1316"/>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c r="AD4" s="1316"/>
      <c r="AE4" s="1316"/>
      <c r="AF4" s="1316"/>
      <c r="AG4" s="1316"/>
      <c r="AH4" s="1316"/>
      <c r="AI4" s="1316"/>
      <c r="AJ4" s="1316"/>
      <c r="AK4" s="1316"/>
      <c r="AL4" s="1316"/>
      <c r="AM4" s="1316"/>
      <c r="AN4" s="1316"/>
      <c r="AO4" s="1316"/>
      <c r="AP4" s="1316"/>
      <c r="AQ4" s="1316"/>
      <c r="AR4" s="1316"/>
      <c r="AS4" s="1316"/>
      <c r="AT4" s="1316"/>
      <c r="AU4" s="1316"/>
      <c r="AV4" s="1316"/>
      <c r="AW4" s="1316"/>
      <c r="AX4" s="1316"/>
      <c r="AY4" s="1316"/>
      <c r="AZ4" s="1316"/>
      <c r="BA4" s="1316"/>
      <c r="BB4" s="1316"/>
      <c r="BC4" s="1316"/>
      <c r="BD4" s="1316"/>
      <c r="BE4" s="1316"/>
      <c r="BF4" s="1316"/>
      <c r="BG4" s="1316"/>
      <c r="BH4" s="1316"/>
      <c r="BI4" s="1316"/>
      <c r="BJ4" s="1316"/>
      <c r="BK4" s="1316"/>
      <c r="BL4" s="1316"/>
      <c r="BM4" s="1316"/>
      <c r="BN4" s="1316"/>
      <c r="BO4" s="1316"/>
      <c r="BP4" s="1316"/>
      <c r="BQ4" s="1316"/>
      <c r="BR4" s="1316"/>
      <c r="BS4" s="1316"/>
      <c r="BT4" s="1316"/>
      <c r="BU4" s="1316"/>
      <c r="BV4" s="1316"/>
      <c r="BW4" s="1316"/>
      <c r="BX4" s="1316"/>
      <c r="BY4" s="1316"/>
      <c r="BZ4" s="1316"/>
      <c r="CA4" s="1316"/>
      <c r="CB4" s="1316"/>
      <c r="CC4" s="1316"/>
      <c r="CD4" s="1316"/>
      <c r="CE4" s="1316"/>
      <c r="CF4" s="1316"/>
      <c r="CG4" s="1316"/>
      <c r="CH4" s="1316"/>
      <c r="CI4" s="1316"/>
      <c r="CJ4" s="1316"/>
      <c r="CK4" s="1316"/>
      <c r="CL4" s="1316"/>
      <c r="CM4" s="1316"/>
      <c r="CN4" s="1316"/>
      <c r="CO4" s="1316"/>
      <c r="CP4" s="1316"/>
      <c r="CQ4" s="1316"/>
      <c r="CR4" s="1316"/>
      <c r="CS4" s="1316"/>
      <c r="CT4" s="1316"/>
      <c r="CU4" s="1316"/>
      <c r="CV4" s="1316"/>
      <c r="CW4" s="1316"/>
      <c r="CX4" s="1316"/>
      <c r="CY4" s="1316"/>
      <c r="CZ4" s="1316"/>
      <c r="DA4" s="1316"/>
      <c r="DB4" s="1316"/>
      <c r="DC4" s="1316"/>
      <c r="DD4" s="1316"/>
      <c r="DE4" s="131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316"/>
      <c r="B5" s="1316"/>
      <c r="C5" s="1316"/>
      <c r="D5" s="1316"/>
      <c r="E5" s="1316"/>
      <c r="F5" s="1316"/>
      <c r="G5" s="1316"/>
      <c r="H5" s="1316"/>
      <c r="I5" s="1316"/>
      <c r="J5" s="1316"/>
      <c r="K5" s="1316"/>
      <c r="L5" s="1316"/>
      <c r="M5" s="1316"/>
      <c r="N5" s="1316"/>
      <c r="O5" s="1316"/>
      <c r="P5" s="1316"/>
      <c r="Q5" s="1316"/>
      <c r="R5" s="1316"/>
      <c r="S5" s="1316"/>
      <c r="T5" s="1316"/>
      <c r="U5" s="1316"/>
      <c r="V5" s="1316"/>
      <c r="W5" s="1316"/>
      <c r="X5" s="1316"/>
      <c r="Y5" s="1316"/>
      <c r="Z5" s="1316"/>
      <c r="AA5" s="1316"/>
      <c r="AB5" s="1316"/>
      <c r="AC5" s="1316"/>
      <c r="AD5" s="1316"/>
      <c r="AE5" s="1316"/>
      <c r="AF5" s="1316"/>
      <c r="AG5" s="1316"/>
      <c r="AH5" s="1316"/>
      <c r="AI5" s="1316"/>
      <c r="AJ5" s="1316"/>
      <c r="AK5" s="1316"/>
      <c r="AL5" s="1316"/>
      <c r="AM5" s="1316"/>
      <c r="AN5" s="1316"/>
      <c r="AO5" s="1316"/>
      <c r="AP5" s="1316"/>
      <c r="AQ5" s="1316"/>
      <c r="AR5" s="1316"/>
      <c r="AS5" s="1316"/>
      <c r="AT5" s="1316"/>
      <c r="AU5" s="1316"/>
      <c r="AV5" s="1316"/>
      <c r="AW5" s="1316"/>
      <c r="AX5" s="1316"/>
      <c r="AY5" s="1316"/>
      <c r="AZ5" s="1316"/>
      <c r="BA5" s="1316"/>
      <c r="BB5" s="1316"/>
      <c r="BC5" s="1316"/>
      <c r="BD5" s="1316"/>
      <c r="BE5" s="1316"/>
      <c r="BF5" s="1316"/>
      <c r="BG5" s="1316"/>
      <c r="BH5" s="1316"/>
      <c r="BI5" s="1316"/>
      <c r="BJ5" s="1316"/>
      <c r="BK5" s="1316"/>
      <c r="BL5" s="1316"/>
      <c r="BM5" s="1316"/>
      <c r="BN5" s="1316"/>
      <c r="BO5" s="1316"/>
      <c r="BP5" s="1316"/>
      <c r="BQ5" s="1316"/>
      <c r="BR5" s="1316"/>
      <c r="BS5" s="1316"/>
      <c r="BT5" s="1316"/>
      <c r="BU5" s="1316"/>
      <c r="BV5" s="1316"/>
      <c r="BW5" s="1316"/>
      <c r="BX5" s="1316"/>
      <c r="BY5" s="1316"/>
      <c r="BZ5" s="1316"/>
      <c r="CA5" s="1316"/>
      <c r="CB5" s="1316"/>
      <c r="CC5" s="1316"/>
      <c r="CD5" s="1316"/>
      <c r="CE5" s="1316"/>
      <c r="CF5" s="1316"/>
      <c r="CG5" s="1316"/>
      <c r="CH5" s="1316"/>
      <c r="CI5" s="1316"/>
      <c r="CJ5" s="1316"/>
      <c r="CK5" s="1316"/>
      <c r="CL5" s="1316"/>
      <c r="CM5" s="1316"/>
      <c r="CN5" s="1316"/>
      <c r="CO5" s="1316"/>
      <c r="CP5" s="1316"/>
      <c r="CQ5" s="1316"/>
      <c r="CR5" s="1316"/>
      <c r="CS5" s="1316"/>
      <c r="CT5" s="1316"/>
      <c r="CU5" s="1316"/>
      <c r="CV5" s="1316"/>
      <c r="CW5" s="1316"/>
      <c r="CX5" s="1316"/>
      <c r="CY5" s="1316"/>
      <c r="CZ5" s="1316"/>
      <c r="DA5" s="1316"/>
      <c r="DB5" s="1316"/>
      <c r="DC5" s="1316"/>
      <c r="DD5" s="1316"/>
      <c r="DE5" s="131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316"/>
      <c r="B6" s="1316"/>
      <c r="C6" s="1316"/>
      <c r="D6" s="1316"/>
      <c r="E6" s="1316"/>
      <c r="F6" s="1316"/>
      <c r="G6" s="1316"/>
      <c r="H6" s="1316"/>
      <c r="I6" s="1316"/>
      <c r="J6" s="1316"/>
      <c r="K6" s="1316"/>
      <c r="L6" s="1316"/>
      <c r="M6" s="1316"/>
      <c r="N6" s="1316"/>
      <c r="O6" s="1316"/>
      <c r="P6" s="1316"/>
      <c r="Q6" s="1316"/>
      <c r="R6" s="1316"/>
      <c r="S6" s="1316"/>
      <c r="T6" s="1316"/>
      <c r="U6" s="1316"/>
      <c r="V6" s="1316"/>
      <c r="W6" s="1316"/>
      <c r="X6" s="1316"/>
      <c r="Y6" s="1316"/>
      <c r="Z6" s="1316"/>
      <c r="AA6" s="1316"/>
      <c r="AB6" s="1316"/>
      <c r="AC6" s="1316"/>
      <c r="AD6" s="1316"/>
      <c r="AE6" s="1316"/>
      <c r="AF6" s="1316"/>
      <c r="AG6" s="1316"/>
      <c r="AH6" s="1316"/>
      <c r="AI6" s="1316"/>
      <c r="AJ6" s="1316"/>
      <c r="AK6" s="1316"/>
      <c r="AL6" s="1316"/>
      <c r="AM6" s="1316"/>
      <c r="AN6" s="1316"/>
      <c r="AO6" s="1316"/>
      <c r="AP6" s="1316"/>
      <c r="AQ6" s="1316"/>
      <c r="AR6" s="1316"/>
      <c r="AS6" s="1316"/>
      <c r="AT6" s="1316"/>
      <c r="AU6" s="1316"/>
      <c r="AV6" s="1316"/>
      <c r="AW6" s="1316"/>
      <c r="AX6" s="1316"/>
      <c r="AY6" s="1316"/>
      <c r="AZ6" s="1316"/>
      <c r="BA6" s="1316"/>
      <c r="BB6" s="1316"/>
      <c r="BC6" s="1316"/>
      <c r="BD6" s="1316"/>
      <c r="BE6" s="1316"/>
      <c r="BF6" s="1316"/>
      <c r="BG6" s="1316"/>
      <c r="BH6" s="1316"/>
      <c r="BI6" s="1316"/>
      <c r="BJ6" s="1316"/>
      <c r="BK6" s="1316"/>
      <c r="BL6" s="1316"/>
      <c r="BM6" s="1316"/>
      <c r="BN6" s="1316"/>
      <c r="BO6" s="1316"/>
      <c r="BP6" s="1316"/>
      <c r="BQ6" s="1316"/>
      <c r="BR6" s="1316"/>
      <c r="BS6" s="1316"/>
      <c r="BT6" s="1316"/>
      <c r="BU6" s="1316"/>
      <c r="BV6" s="1316"/>
      <c r="BW6" s="1316"/>
      <c r="BX6" s="1316"/>
      <c r="BY6" s="1316"/>
      <c r="BZ6" s="1316"/>
      <c r="CA6" s="1316"/>
      <c r="CB6" s="1316"/>
      <c r="CC6" s="1316"/>
      <c r="CD6" s="1316"/>
      <c r="CE6" s="1316"/>
      <c r="CF6" s="1316"/>
      <c r="CG6" s="1316"/>
      <c r="CH6" s="1316"/>
      <c r="CI6" s="1316"/>
      <c r="CJ6" s="1316"/>
      <c r="CK6" s="1316"/>
      <c r="CL6" s="1316"/>
      <c r="CM6" s="1316"/>
      <c r="CN6" s="1316"/>
      <c r="CO6" s="1316"/>
      <c r="CP6" s="1316"/>
      <c r="CQ6" s="1316"/>
      <c r="CR6" s="1316"/>
      <c r="CS6" s="1316"/>
      <c r="CT6" s="1316"/>
      <c r="CU6" s="1316"/>
      <c r="CV6" s="1316"/>
      <c r="CW6" s="1316"/>
      <c r="CX6" s="1316"/>
      <c r="CY6" s="1316"/>
      <c r="CZ6" s="1316"/>
      <c r="DA6" s="1316"/>
      <c r="DB6" s="1316"/>
      <c r="DC6" s="1316"/>
      <c r="DD6" s="1316"/>
      <c r="DE6" s="131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316"/>
      <c r="B7" s="1316"/>
      <c r="C7" s="1316"/>
      <c r="D7" s="1316"/>
      <c r="E7" s="1316"/>
      <c r="F7" s="1316"/>
      <c r="G7" s="1316"/>
      <c r="H7" s="1316"/>
      <c r="I7" s="1316"/>
      <c r="J7" s="1316"/>
      <c r="K7" s="1316"/>
      <c r="L7" s="1316"/>
      <c r="M7" s="1316"/>
      <c r="N7" s="1316"/>
      <c r="O7" s="1316"/>
      <c r="P7" s="1316"/>
      <c r="Q7" s="1316"/>
      <c r="R7" s="1316"/>
      <c r="S7" s="1316"/>
      <c r="T7" s="1316"/>
      <c r="U7" s="1316"/>
      <c r="V7" s="1316"/>
      <c r="W7" s="1316"/>
      <c r="X7" s="1316"/>
      <c r="Y7" s="1316"/>
      <c r="Z7" s="1316"/>
      <c r="AA7" s="1316"/>
      <c r="AB7" s="1316"/>
      <c r="AC7" s="1316"/>
      <c r="AD7" s="1316"/>
      <c r="AE7" s="1316"/>
      <c r="AF7" s="1316"/>
      <c r="AG7" s="1316"/>
      <c r="AH7" s="1316"/>
      <c r="AI7" s="1316"/>
      <c r="AJ7" s="1316"/>
      <c r="AK7" s="1316"/>
      <c r="AL7" s="1316"/>
      <c r="AM7" s="1316"/>
      <c r="AN7" s="1316"/>
      <c r="AO7" s="1316"/>
      <c r="AP7" s="1316"/>
      <c r="AQ7" s="1316"/>
      <c r="AR7" s="1316"/>
      <c r="AS7" s="1316"/>
      <c r="AT7" s="1316"/>
      <c r="AU7" s="1316"/>
      <c r="AV7" s="1316"/>
      <c r="AW7" s="1316"/>
      <c r="AX7" s="1316"/>
      <c r="AY7" s="1316"/>
      <c r="AZ7" s="1316"/>
      <c r="BA7" s="1316"/>
      <c r="BB7" s="1316"/>
      <c r="BC7" s="1316"/>
      <c r="BD7" s="1316"/>
      <c r="BE7" s="1316"/>
      <c r="BF7" s="1316"/>
      <c r="BG7" s="1316"/>
      <c r="BH7" s="1316"/>
      <c r="BI7" s="1316"/>
      <c r="BJ7" s="1316"/>
      <c r="BK7" s="1316"/>
      <c r="BL7" s="1316"/>
      <c r="BM7" s="1316"/>
      <c r="BN7" s="1316"/>
      <c r="BO7" s="1316"/>
      <c r="BP7" s="1316"/>
      <c r="BQ7" s="1316"/>
      <c r="BR7" s="1316"/>
      <c r="BS7" s="1316"/>
      <c r="BT7" s="1316"/>
      <c r="BU7" s="1316"/>
      <c r="BV7" s="1316"/>
      <c r="BW7" s="1316"/>
      <c r="BX7" s="1316"/>
      <c r="BY7" s="1316"/>
      <c r="BZ7" s="1316"/>
      <c r="CA7" s="1316"/>
      <c r="CB7" s="1316"/>
      <c r="CC7" s="1316"/>
      <c r="CD7" s="1316"/>
      <c r="CE7" s="1316"/>
      <c r="CF7" s="1316"/>
      <c r="CG7" s="1316"/>
      <c r="CH7" s="1316"/>
      <c r="CI7" s="1316"/>
      <c r="CJ7" s="1316"/>
      <c r="CK7" s="1316"/>
      <c r="CL7" s="1316"/>
      <c r="CM7" s="1316"/>
      <c r="CN7" s="1316"/>
      <c r="CO7" s="1316"/>
      <c r="CP7" s="1316"/>
      <c r="CQ7" s="1316"/>
      <c r="CR7" s="1316"/>
      <c r="CS7" s="1316"/>
      <c r="CT7" s="1316"/>
      <c r="CU7" s="1316"/>
      <c r="CV7" s="1316"/>
      <c r="CW7" s="1316"/>
      <c r="CX7" s="1316"/>
      <c r="CY7" s="1316"/>
      <c r="CZ7" s="1316"/>
      <c r="DA7" s="1316"/>
      <c r="DB7" s="1316"/>
      <c r="DC7" s="1316"/>
      <c r="DD7" s="1316"/>
      <c r="DE7" s="131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316"/>
      <c r="B8" s="1316"/>
      <c r="C8" s="1316"/>
      <c r="D8" s="1316"/>
      <c r="E8" s="1316"/>
      <c r="F8" s="1316"/>
      <c r="G8" s="1316"/>
      <c r="H8" s="1316"/>
      <c r="I8" s="1316"/>
      <c r="J8" s="1316"/>
      <c r="K8" s="1316"/>
      <c r="L8" s="1316"/>
      <c r="M8" s="1316"/>
      <c r="N8" s="1316"/>
      <c r="O8" s="1316"/>
      <c r="P8" s="1316"/>
      <c r="Q8" s="1316"/>
      <c r="R8" s="1316"/>
      <c r="S8" s="1316"/>
      <c r="T8" s="1316"/>
      <c r="U8" s="1316"/>
      <c r="V8" s="1316"/>
      <c r="W8" s="1316"/>
      <c r="X8" s="1316"/>
      <c r="Y8" s="1316"/>
      <c r="Z8" s="1316"/>
      <c r="AA8" s="1316"/>
      <c r="AB8" s="1316"/>
      <c r="AC8" s="1316"/>
      <c r="AD8" s="1316"/>
      <c r="AE8" s="1316"/>
      <c r="AF8" s="1316"/>
      <c r="AG8" s="1316"/>
      <c r="AH8" s="1316"/>
      <c r="AI8" s="1316"/>
      <c r="AJ8" s="1316"/>
      <c r="AK8" s="1316"/>
      <c r="AL8" s="1316"/>
      <c r="AM8" s="1316"/>
      <c r="AN8" s="1316"/>
      <c r="AO8" s="1316"/>
      <c r="AP8" s="1316"/>
      <c r="AQ8" s="1316"/>
      <c r="AR8" s="1316"/>
      <c r="AS8" s="1316"/>
      <c r="AT8" s="1316"/>
      <c r="AU8" s="1316"/>
      <c r="AV8" s="1316"/>
      <c r="AW8" s="1316"/>
      <c r="AX8" s="1316"/>
      <c r="AY8" s="1316"/>
      <c r="AZ8" s="1316"/>
      <c r="BA8" s="1316"/>
      <c r="BB8" s="1316"/>
      <c r="BC8" s="1316"/>
      <c r="BD8" s="1316"/>
      <c r="BE8" s="1316"/>
      <c r="BF8" s="1316"/>
      <c r="BG8" s="1316"/>
      <c r="BH8" s="1316"/>
      <c r="BI8" s="1316"/>
      <c r="BJ8" s="1316"/>
      <c r="BK8" s="1316"/>
      <c r="BL8" s="1316"/>
      <c r="BM8" s="1316"/>
      <c r="BN8" s="1316"/>
      <c r="BO8" s="1316"/>
      <c r="BP8" s="1316"/>
      <c r="BQ8" s="1316"/>
      <c r="BR8" s="1316"/>
      <c r="BS8" s="1316"/>
      <c r="BT8" s="1316"/>
      <c r="BU8" s="1316"/>
      <c r="BV8" s="1316"/>
      <c r="BW8" s="1316"/>
      <c r="BX8" s="1316"/>
      <c r="BY8" s="1316"/>
      <c r="BZ8" s="1316"/>
      <c r="CA8" s="1316"/>
      <c r="CB8" s="1316"/>
      <c r="CC8" s="1316"/>
      <c r="CD8" s="1316"/>
      <c r="CE8" s="1316"/>
      <c r="CF8" s="1316"/>
      <c r="CG8" s="1316"/>
      <c r="CH8" s="1316"/>
      <c r="CI8" s="1316"/>
      <c r="CJ8" s="1316"/>
      <c r="CK8" s="1316"/>
      <c r="CL8" s="1316"/>
      <c r="CM8" s="1316"/>
      <c r="CN8" s="1316"/>
      <c r="CO8" s="1316"/>
      <c r="CP8" s="1316"/>
      <c r="CQ8" s="1316"/>
      <c r="CR8" s="1316"/>
      <c r="CS8" s="1316"/>
      <c r="CT8" s="1316"/>
      <c r="CU8" s="1316"/>
      <c r="CV8" s="1316"/>
      <c r="CW8" s="1316"/>
      <c r="CX8" s="1316"/>
      <c r="CY8" s="1316"/>
      <c r="CZ8" s="1316"/>
      <c r="DA8" s="1316"/>
      <c r="DB8" s="1316"/>
      <c r="DC8" s="1316"/>
      <c r="DD8" s="1316"/>
      <c r="DE8" s="131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316"/>
      <c r="B9" s="1316"/>
      <c r="C9" s="1316"/>
      <c r="D9" s="1316"/>
      <c r="E9" s="1316"/>
      <c r="F9" s="1316"/>
      <c r="G9" s="1316"/>
      <c r="H9" s="1316"/>
      <c r="I9" s="1316"/>
      <c r="J9" s="1316"/>
      <c r="K9" s="1316"/>
      <c r="L9" s="1316"/>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6"/>
      <c r="AU9" s="1316"/>
      <c r="AV9" s="1316"/>
      <c r="AW9" s="1316"/>
      <c r="AX9" s="1316"/>
      <c r="AY9" s="1316"/>
      <c r="AZ9" s="1316"/>
      <c r="BA9" s="1316"/>
      <c r="BB9" s="1316"/>
      <c r="BC9" s="1316"/>
      <c r="BD9" s="1316"/>
      <c r="BE9" s="1316"/>
      <c r="BF9" s="1316"/>
      <c r="BG9" s="1316"/>
      <c r="BH9" s="1316"/>
      <c r="BI9" s="1316"/>
      <c r="BJ9" s="1316"/>
      <c r="BK9" s="1316"/>
      <c r="BL9" s="1316"/>
      <c r="BM9" s="1316"/>
      <c r="BN9" s="1316"/>
      <c r="BO9" s="1316"/>
      <c r="BP9" s="1316"/>
      <c r="BQ9" s="1316"/>
      <c r="BR9" s="1316"/>
      <c r="BS9" s="1316"/>
      <c r="BT9" s="1316"/>
      <c r="BU9" s="1316"/>
      <c r="BV9" s="1316"/>
      <c r="BW9" s="1316"/>
      <c r="BX9" s="1316"/>
      <c r="BY9" s="1316"/>
      <c r="BZ9" s="1316"/>
      <c r="CA9" s="1316"/>
      <c r="CB9" s="1316"/>
      <c r="CC9" s="1316"/>
      <c r="CD9" s="1316"/>
      <c r="CE9" s="1316"/>
      <c r="CF9" s="1316"/>
      <c r="CG9" s="1316"/>
      <c r="CH9" s="1316"/>
      <c r="CI9" s="1316"/>
      <c r="CJ9" s="1316"/>
      <c r="CK9" s="1316"/>
      <c r="CL9" s="1316"/>
      <c r="CM9" s="1316"/>
      <c r="CN9" s="1316"/>
      <c r="CO9" s="1316"/>
      <c r="CP9" s="1316"/>
      <c r="CQ9" s="1316"/>
      <c r="CR9" s="1316"/>
      <c r="CS9" s="1316"/>
      <c r="CT9" s="1316"/>
      <c r="CU9" s="1316"/>
      <c r="CV9" s="1316"/>
      <c r="CW9" s="1316"/>
      <c r="CX9" s="1316"/>
      <c r="CY9" s="1316"/>
      <c r="CZ9" s="1316"/>
      <c r="DA9" s="1316"/>
      <c r="DB9" s="1316"/>
      <c r="DC9" s="1316"/>
      <c r="DD9" s="1316"/>
      <c r="DE9" s="131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316"/>
      <c r="B10" s="1316"/>
      <c r="C10" s="1316"/>
      <c r="D10" s="1316"/>
      <c r="E10" s="1316"/>
      <c r="F10" s="1316"/>
      <c r="G10" s="1316"/>
      <c r="H10" s="1316"/>
      <c r="I10" s="1316"/>
      <c r="J10" s="1316"/>
      <c r="K10" s="1316"/>
      <c r="L10" s="1316"/>
      <c r="M10" s="1316"/>
      <c r="N10" s="1316"/>
      <c r="O10" s="1316"/>
      <c r="P10" s="1316"/>
      <c r="Q10" s="1316"/>
      <c r="R10" s="1316"/>
      <c r="S10" s="1316"/>
      <c r="T10" s="1316"/>
      <c r="U10" s="1316"/>
      <c r="V10" s="1316"/>
      <c r="W10" s="1316"/>
      <c r="X10" s="1316"/>
      <c r="Y10" s="1316"/>
      <c r="Z10" s="1316"/>
      <c r="AA10" s="1316"/>
      <c r="AB10" s="1316"/>
      <c r="AC10" s="1316"/>
      <c r="AD10" s="1316"/>
      <c r="AE10" s="1316"/>
      <c r="AF10" s="1316"/>
      <c r="AG10" s="1316"/>
      <c r="AH10" s="1316"/>
      <c r="AI10" s="1316"/>
      <c r="AJ10" s="1316"/>
      <c r="AK10" s="1316"/>
      <c r="AL10" s="1316"/>
      <c r="AM10" s="1316"/>
      <c r="AN10" s="1316"/>
      <c r="AO10" s="1316"/>
      <c r="AP10" s="1316"/>
      <c r="AQ10" s="1316"/>
      <c r="AR10" s="1316"/>
      <c r="AS10" s="1316"/>
      <c r="AT10" s="1316"/>
      <c r="AU10" s="1316"/>
      <c r="AV10" s="1316"/>
      <c r="AW10" s="1316"/>
      <c r="AX10" s="1316"/>
      <c r="AY10" s="1316"/>
      <c r="AZ10" s="1316"/>
      <c r="BA10" s="1316"/>
      <c r="BB10" s="1316"/>
      <c r="BC10" s="1316"/>
      <c r="BD10" s="1316"/>
      <c r="BE10" s="1316"/>
      <c r="BF10" s="1316"/>
      <c r="BG10" s="1316"/>
      <c r="BH10" s="1316"/>
      <c r="BI10" s="1316"/>
      <c r="BJ10" s="1316"/>
      <c r="BK10" s="1316"/>
      <c r="BL10" s="1316"/>
      <c r="BM10" s="1316"/>
      <c r="BN10" s="1316"/>
      <c r="BO10" s="1316"/>
      <c r="BP10" s="1316"/>
      <c r="BQ10" s="1316"/>
      <c r="BR10" s="1316"/>
      <c r="BS10" s="1316"/>
      <c r="BT10" s="1316"/>
      <c r="BU10" s="1316"/>
      <c r="BV10" s="1316"/>
      <c r="BW10" s="1316"/>
      <c r="BX10" s="1316"/>
      <c r="BY10" s="1316"/>
      <c r="BZ10" s="1316"/>
      <c r="CA10" s="1316"/>
      <c r="CB10" s="1316"/>
      <c r="CC10" s="1316"/>
      <c r="CD10" s="1316"/>
      <c r="CE10" s="1316"/>
      <c r="CF10" s="1316"/>
      <c r="CG10" s="1316"/>
      <c r="CH10" s="1316"/>
      <c r="CI10" s="1316"/>
      <c r="CJ10" s="1316"/>
      <c r="CK10" s="1316"/>
      <c r="CL10" s="1316"/>
      <c r="CM10" s="1316"/>
      <c r="CN10" s="1316"/>
      <c r="CO10" s="1316"/>
      <c r="CP10" s="1316"/>
      <c r="CQ10" s="1316"/>
      <c r="CR10" s="1316"/>
      <c r="CS10" s="1316"/>
      <c r="CT10" s="1316"/>
      <c r="CU10" s="1316"/>
      <c r="CV10" s="1316"/>
      <c r="CW10" s="1316"/>
      <c r="CX10" s="1316"/>
      <c r="CY10" s="1316"/>
      <c r="CZ10" s="1316"/>
      <c r="DA10" s="1316"/>
      <c r="DB10" s="1316"/>
      <c r="DC10" s="1316"/>
      <c r="DD10" s="1316"/>
      <c r="DE10" s="1316"/>
      <c r="DF10" s="280"/>
      <c r="DG10" s="280"/>
      <c r="DH10" s="280"/>
      <c r="DI10" s="280"/>
      <c r="DJ10" s="280"/>
      <c r="DK10" s="280"/>
      <c r="DL10" s="280"/>
      <c r="DM10" s="280"/>
      <c r="DN10" s="280"/>
      <c r="DO10" s="280"/>
      <c r="DP10" s="280"/>
      <c r="DQ10" s="280"/>
      <c r="DR10" s="280"/>
      <c r="DS10" s="280"/>
      <c r="DT10" s="280"/>
      <c r="DU10" s="280"/>
      <c r="DV10" s="280"/>
      <c r="DW10" s="280"/>
      <c r="EM10" s="279" t="s">
        <v>631</v>
      </c>
    </row>
    <row r="11" spans="1:143" s="279" customFormat="1" ht="13" x14ac:dyDescent="0.2">
      <c r="A11" s="1316"/>
      <c r="B11" s="1316"/>
      <c r="C11" s="1316"/>
      <c r="D11" s="1316"/>
      <c r="E11" s="1316"/>
      <c r="F11" s="1316"/>
      <c r="G11" s="1316"/>
      <c r="H11" s="1316"/>
      <c r="I11" s="1316"/>
      <c r="J11" s="1316"/>
      <c r="K11" s="1316"/>
      <c r="L11" s="1316"/>
      <c r="M11" s="1316"/>
      <c r="N11" s="1316"/>
      <c r="O11" s="1316"/>
      <c r="P11" s="1316"/>
      <c r="Q11" s="1316"/>
      <c r="R11" s="1316"/>
      <c r="S11" s="1316"/>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6"/>
      <c r="CQ11" s="1316"/>
      <c r="CR11" s="1316"/>
      <c r="CS11" s="1316"/>
      <c r="CT11" s="1316"/>
      <c r="CU11" s="1316"/>
      <c r="CV11" s="1316"/>
      <c r="CW11" s="1316"/>
      <c r="CX11" s="1316"/>
      <c r="CY11" s="1316"/>
      <c r="CZ11" s="1316"/>
      <c r="DA11" s="1316"/>
      <c r="DB11" s="1316"/>
      <c r="DC11" s="1316"/>
      <c r="DD11" s="1316"/>
      <c r="DE11" s="131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316"/>
      <c r="B12" s="1316"/>
      <c r="C12" s="1316"/>
      <c r="D12" s="1316"/>
      <c r="E12" s="1316"/>
      <c r="F12" s="1316"/>
      <c r="G12" s="1316"/>
      <c r="H12" s="1316"/>
      <c r="I12" s="1316"/>
      <c r="J12" s="1316"/>
      <c r="K12" s="1316"/>
      <c r="L12" s="1316"/>
      <c r="M12" s="1316"/>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6"/>
      <c r="AL12" s="1316"/>
      <c r="AM12" s="1316"/>
      <c r="AN12" s="1316"/>
      <c r="AO12" s="1316"/>
      <c r="AP12" s="1316"/>
      <c r="AQ12" s="1316"/>
      <c r="AR12" s="1316"/>
      <c r="AS12" s="1316"/>
      <c r="AT12" s="1316"/>
      <c r="AU12" s="1316"/>
      <c r="AV12" s="1316"/>
      <c r="AW12" s="1316"/>
      <c r="AX12" s="1316"/>
      <c r="AY12" s="1316"/>
      <c r="AZ12" s="1316"/>
      <c r="BA12" s="1316"/>
      <c r="BB12" s="1316"/>
      <c r="BC12" s="1316"/>
      <c r="BD12" s="1316"/>
      <c r="BE12" s="1316"/>
      <c r="BF12" s="1316"/>
      <c r="BG12" s="1316"/>
      <c r="BH12" s="1316"/>
      <c r="BI12" s="1316"/>
      <c r="BJ12" s="1316"/>
      <c r="BK12" s="1316"/>
      <c r="BL12" s="1316"/>
      <c r="BM12" s="1316"/>
      <c r="BN12" s="1316"/>
      <c r="BO12" s="1316"/>
      <c r="BP12" s="1316"/>
      <c r="BQ12" s="1316"/>
      <c r="BR12" s="1316"/>
      <c r="BS12" s="1316"/>
      <c r="BT12" s="1316"/>
      <c r="BU12" s="1316"/>
      <c r="BV12" s="1316"/>
      <c r="BW12" s="1316"/>
      <c r="BX12" s="1316"/>
      <c r="BY12" s="1316"/>
      <c r="BZ12" s="1316"/>
      <c r="CA12" s="1316"/>
      <c r="CB12" s="1316"/>
      <c r="CC12" s="1316"/>
      <c r="CD12" s="1316"/>
      <c r="CE12" s="1316"/>
      <c r="CF12" s="1316"/>
      <c r="CG12" s="1316"/>
      <c r="CH12" s="1316"/>
      <c r="CI12" s="1316"/>
      <c r="CJ12" s="1316"/>
      <c r="CK12" s="1316"/>
      <c r="CL12" s="1316"/>
      <c r="CM12" s="1316"/>
      <c r="CN12" s="1316"/>
      <c r="CO12" s="1316"/>
      <c r="CP12" s="1316"/>
      <c r="CQ12" s="1316"/>
      <c r="CR12" s="1316"/>
      <c r="CS12" s="1316"/>
      <c r="CT12" s="1316"/>
      <c r="CU12" s="1316"/>
      <c r="CV12" s="1316"/>
      <c r="CW12" s="1316"/>
      <c r="CX12" s="1316"/>
      <c r="CY12" s="1316"/>
      <c r="CZ12" s="1316"/>
      <c r="DA12" s="1316"/>
      <c r="DB12" s="1316"/>
      <c r="DC12" s="1316"/>
      <c r="DD12" s="1316"/>
      <c r="DE12" s="1316"/>
      <c r="DF12" s="280"/>
      <c r="DG12" s="280"/>
      <c r="DH12" s="280"/>
      <c r="DI12" s="280"/>
      <c r="DJ12" s="280"/>
      <c r="DK12" s="280"/>
      <c r="DL12" s="280"/>
      <c r="DM12" s="280"/>
      <c r="DN12" s="280"/>
      <c r="DO12" s="280"/>
      <c r="DP12" s="280"/>
      <c r="DQ12" s="280"/>
      <c r="DR12" s="280"/>
      <c r="DS12" s="280"/>
      <c r="DT12" s="280"/>
      <c r="DU12" s="280"/>
      <c r="DV12" s="280"/>
      <c r="DW12" s="280"/>
      <c r="EM12" s="279" t="s">
        <v>631</v>
      </c>
    </row>
    <row r="13" spans="1:143" s="279" customFormat="1" ht="13" x14ac:dyDescent="0.2">
      <c r="A13" s="1316"/>
      <c r="B13" s="1316"/>
      <c r="C13" s="1316"/>
      <c r="D13" s="1316"/>
      <c r="E13" s="1316"/>
      <c r="F13" s="1316"/>
      <c r="G13" s="1316"/>
      <c r="H13" s="1316"/>
      <c r="I13" s="1316"/>
      <c r="J13" s="1316"/>
      <c r="K13" s="1316"/>
      <c r="L13" s="1316"/>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6"/>
      <c r="AM13" s="1316"/>
      <c r="AN13" s="1316"/>
      <c r="AO13" s="1316"/>
      <c r="AP13" s="1316"/>
      <c r="AQ13" s="1316"/>
      <c r="AR13" s="1316"/>
      <c r="AS13" s="1316"/>
      <c r="AT13" s="1316"/>
      <c r="AU13" s="1316"/>
      <c r="AV13" s="1316"/>
      <c r="AW13" s="1316"/>
      <c r="AX13" s="1316"/>
      <c r="AY13" s="1316"/>
      <c r="AZ13" s="1316"/>
      <c r="BA13" s="1316"/>
      <c r="BB13" s="1316"/>
      <c r="BC13" s="1316"/>
      <c r="BD13" s="1316"/>
      <c r="BE13" s="1316"/>
      <c r="BF13" s="1316"/>
      <c r="BG13" s="1316"/>
      <c r="BH13" s="1316"/>
      <c r="BI13" s="1316"/>
      <c r="BJ13" s="1316"/>
      <c r="BK13" s="1316"/>
      <c r="BL13" s="1316"/>
      <c r="BM13" s="1316"/>
      <c r="BN13" s="1316"/>
      <c r="BO13" s="1316"/>
      <c r="BP13" s="1316"/>
      <c r="BQ13" s="1316"/>
      <c r="BR13" s="1316"/>
      <c r="BS13" s="1316"/>
      <c r="BT13" s="1316"/>
      <c r="BU13" s="1316"/>
      <c r="BV13" s="1316"/>
      <c r="BW13" s="1316"/>
      <c r="BX13" s="1316"/>
      <c r="BY13" s="1316"/>
      <c r="BZ13" s="1316"/>
      <c r="CA13" s="1316"/>
      <c r="CB13" s="1316"/>
      <c r="CC13" s="1316"/>
      <c r="CD13" s="1316"/>
      <c r="CE13" s="1316"/>
      <c r="CF13" s="1316"/>
      <c r="CG13" s="1316"/>
      <c r="CH13" s="1316"/>
      <c r="CI13" s="1316"/>
      <c r="CJ13" s="1316"/>
      <c r="CK13" s="1316"/>
      <c r="CL13" s="1316"/>
      <c r="CM13" s="1316"/>
      <c r="CN13" s="1316"/>
      <c r="CO13" s="1316"/>
      <c r="CP13" s="1316"/>
      <c r="CQ13" s="1316"/>
      <c r="CR13" s="1316"/>
      <c r="CS13" s="1316"/>
      <c r="CT13" s="1316"/>
      <c r="CU13" s="1316"/>
      <c r="CV13" s="1316"/>
      <c r="CW13" s="1316"/>
      <c r="CX13" s="1316"/>
      <c r="CY13" s="1316"/>
      <c r="CZ13" s="1316"/>
      <c r="DA13" s="1316"/>
      <c r="DB13" s="1316"/>
      <c r="DC13" s="1316"/>
      <c r="DD13" s="1316"/>
      <c r="DE13" s="131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316"/>
      <c r="B14" s="1316"/>
      <c r="C14" s="1316"/>
      <c r="D14" s="1316"/>
      <c r="E14" s="1316"/>
      <c r="F14" s="1316"/>
      <c r="G14" s="1316"/>
      <c r="H14" s="1316"/>
      <c r="I14" s="1316"/>
      <c r="J14" s="1316"/>
      <c r="K14" s="1316"/>
      <c r="L14" s="1316"/>
      <c r="M14" s="1316"/>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6"/>
      <c r="AL14" s="1316"/>
      <c r="AM14" s="1316"/>
      <c r="AN14" s="1316"/>
      <c r="AO14" s="1316"/>
      <c r="AP14" s="1316"/>
      <c r="AQ14" s="1316"/>
      <c r="AR14" s="1316"/>
      <c r="AS14" s="1316"/>
      <c r="AT14" s="1316"/>
      <c r="AU14" s="1316"/>
      <c r="AV14" s="1316"/>
      <c r="AW14" s="1316"/>
      <c r="AX14" s="1316"/>
      <c r="AY14" s="1316"/>
      <c r="AZ14" s="1316"/>
      <c r="BA14" s="1316"/>
      <c r="BB14" s="1316"/>
      <c r="BC14" s="1316"/>
      <c r="BD14" s="1316"/>
      <c r="BE14" s="1316"/>
      <c r="BF14" s="1316"/>
      <c r="BG14" s="1316"/>
      <c r="BH14" s="1316"/>
      <c r="BI14" s="1316"/>
      <c r="BJ14" s="1316"/>
      <c r="BK14" s="1316"/>
      <c r="BL14" s="1316"/>
      <c r="BM14" s="1316"/>
      <c r="BN14" s="1316"/>
      <c r="BO14" s="1316"/>
      <c r="BP14" s="1316"/>
      <c r="BQ14" s="1316"/>
      <c r="BR14" s="1316"/>
      <c r="BS14" s="1316"/>
      <c r="BT14" s="1316"/>
      <c r="BU14" s="1316"/>
      <c r="BV14" s="1316"/>
      <c r="BW14" s="1316"/>
      <c r="BX14" s="1316"/>
      <c r="BY14" s="1316"/>
      <c r="BZ14" s="1316"/>
      <c r="CA14" s="1316"/>
      <c r="CB14" s="1316"/>
      <c r="CC14" s="1316"/>
      <c r="CD14" s="1316"/>
      <c r="CE14" s="1316"/>
      <c r="CF14" s="1316"/>
      <c r="CG14" s="1316"/>
      <c r="CH14" s="1316"/>
      <c r="CI14" s="1316"/>
      <c r="CJ14" s="1316"/>
      <c r="CK14" s="1316"/>
      <c r="CL14" s="1316"/>
      <c r="CM14" s="1316"/>
      <c r="CN14" s="1316"/>
      <c r="CO14" s="1316"/>
      <c r="CP14" s="1316"/>
      <c r="CQ14" s="1316"/>
      <c r="CR14" s="1316"/>
      <c r="CS14" s="1316"/>
      <c r="CT14" s="1316"/>
      <c r="CU14" s="1316"/>
      <c r="CV14" s="1316"/>
      <c r="CW14" s="1316"/>
      <c r="CX14" s="1316"/>
      <c r="CY14" s="1316"/>
      <c r="CZ14" s="1316"/>
      <c r="DA14" s="1316"/>
      <c r="DB14" s="1316"/>
      <c r="DC14" s="1316"/>
      <c r="DD14" s="1316"/>
      <c r="DE14" s="131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58"/>
      <c r="B15" s="1316"/>
      <c r="C15" s="1316"/>
      <c r="D15" s="1316"/>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c r="AC15" s="1316"/>
      <c r="AD15" s="1316"/>
      <c r="AE15" s="1316"/>
      <c r="AF15" s="1316"/>
      <c r="AG15" s="1316"/>
      <c r="AH15" s="1316"/>
      <c r="AI15" s="1316"/>
      <c r="AJ15" s="1316"/>
      <c r="AK15" s="1316"/>
      <c r="AL15" s="1316"/>
      <c r="AM15" s="1316"/>
      <c r="AN15" s="1316"/>
      <c r="AO15" s="1316"/>
      <c r="AP15" s="1316"/>
      <c r="AQ15" s="1316"/>
      <c r="AR15" s="1316"/>
      <c r="AS15" s="1316"/>
      <c r="AT15" s="1316"/>
      <c r="AU15" s="1316"/>
      <c r="AV15" s="1316"/>
      <c r="AW15" s="1316"/>
      <c r="AX15" s="1316"/>
      <c r="AY15" s="1316"/>
      <c r="AZ15" s="1316"/>
      <c r="BA15" s="1316"/>
      <c r="BB15" s="1316"/>
      <c r="BC15" s="1316"/>
      <c r="BD15" s="1316"/>
      <c r="BE15" s="1316"/>
      <c r="BF15" s="1316"/>
      <c r="BG15" s="1316"/>
      <c r="BH15" s="1316"/>
      <c r="BI15" s="1316"/>
      <c r="BJ15" s="1316"/>
      <c r="BK15" s="1316"/>
      <c r="BL15" s="1316"/>
      <c r="BM15" s="1316"/>
      <c r="BN15" s="1316"/>
      <c r="BO15" s="1316"/>
      <c r="BP15" s="1316"/>
      <c r="BQ15" s="1316"/>
      <c r="BR15" s="1316"/>
      <c r="BS15" s="1316"/>
      <c r="BT15" s="1316"/>
      <c r="BU15" s="1316"/>
      <c r="BV15" s="1316"/>
      <c r="BW15" s="1316"/>
      <c r="BX15" s="1316"/>
      <c r="BY15" s="1316"/>
      <c r="BZ15" s="1316"/>
      <c r="CA15" s="1316"/>
      <c r="CB15" s="1316"/>
      <c r="CC15" s="1316"/>
      <c r="CD15" s="1316"/>
      <c r="CE15" s="1316"/>
      <c r="CF15" s="1316"/>
      <c r="CG15" s="1316"/>
      <c r="CH15" s="1316"/>
      <c r="CI15" s="1316"/>
      <c r="CJ15" s="1316"/>
      <c r="CK15" s="1316"/>
      <c r="CL15" s="1316"/>
      <c r="CM15" s="1316"/>
      <c r="CN15" s="1316"/>
      <c r="CO15" s="1316"/>
      <c r="CP15" s="1316"/>
      <c r="CQ15" s="1316"/>
      <c r="CR15" s="1316"/>
      <c r="CS15" s="1316"/>
      <c r="CT15" s="1316"/>
      <c r="CU15" s="1316"/>
      <c r="CV15" s="1316"/>
      <c r="CW15" s="1316"/>
      <c r="CX15" s="1316"/>
      <c r="CY15" s="1316"/>
      <c r="CZ15" s="1316"/>
      <c r="DA15" s="1316"/>
      <c r="DB15" s="1316"/>
      <c r="DC15" s="1316"/>
      <c r="DD15" s="1316"/>
      <c r="DE15" s="131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58"/>
      <c r="B16" s="1316"/>
      <c r="C16" s="1316"/>
      <c r="D16" s="1316"/>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6"/>
      <c r="AI16" s="1316"/>
      <c r="AJ16" s="1316"/>
      <c r="AK16" s="1316"/>
      <c r="AL16" s="1316"/>
      <c r="AM16" s="1316"/>
      <c r="AN16" s="1316"/>
      <c r="AO16" s="1316"/>
      <c r="AP16" s="1316"/>
      <c r="AQ16" s="1316"/>
      <c r="AR16" s="1316"/>
      <c r="AS16" s="1316"/>
      <c r="AT16" s="1316"/>
      <c r="AU16" s="1316"/>
      <c r="AV16" s="1316"/>
      <c r="AW16" s="1316"/>
      <c r="AX16" s="1316"/>
      <c r="AY16" s="1316"/>
      <c r="AZ16" s="1316"/>
      <c r="BA16" s="1316"/>
      <c r="BB16" s="1316"/>
      <c r="BC16" s="1316"/>
      <c r="BD16" s="1316"/>
      <c r="BE16" s="1316"/>
      <c r="BF16" s="1316"/>
      <c r="BG16" s="1316"/>
      <c r="BH16" s="1316"/>
      <c r="BI16" s="1316"/>
      <c r="BJ16" s="1316"/>
      <c r="BK16" s="1316"/>
      <c r="BL16" s="1316"/>
      <c r="BM16" s="1316"/>
      <c r="BN16" s="1316"/>
      <c r="BO16" s="1316"/>
      <c r="BP16" s="1316"/>
      <c r="BQ16" s="1316"/>
      <c r="BR16" s="1316"/>
      <c r="BS16" s="1316"/>
      <c r="BT16" s="1316"/>
      <c r="BU16" s="1316"/>
      <c r="BV16" s="1316"/>
      <c r="BW16" s="1316"/>
      <c r="BX16" s="1316"/>
      <c r="BY16" s="1316"/>
      <c r="BZ16" s="1316"/>
      <c r="CA16" s="1316"/>
      <c r="CB16" s="1316"/>
      <c r="CC16" s="1316"/>
      <c r="CD16" s="1316"/>
      <c r="CE16" s="1316"/>
      <c r="CF16" s="1316"/>
      <c r="CG16" s="1316"/>
      <c r="CH16" s="1316"/>
      <c r="CI16" s="1316"/>
      <c r="CJ16" s="1316"/>
      <c r="CK16" s="1316"/>
      <c r="CL16" s="1316"/>
      <c r="CM16" s="1316"/>
      <c r="CN16" s="1316"/>
      <c r="CO16" s="1316"/>
      <c r="CP16" s="1316"/>
      <c r="CQ16" s="1316"/>
      <c r="CR16" s="1316"/>
      <c r="CS16" s="1316"/>
      <c r="CT16" s="1316"/>
      <c r="CU16" s="1316"/>
      <c r="CV16" s="1316"/>
      <c r="CW16" s="1316"/>
      <c r="CX16" s="1316"/>
      <c r="CY16" s="1316"/>
      <c r="CZ16" s="1316"/>
      <c r="DA16" s="1316"/>
      <c r="DB16" s="1316"/>
      <c r="DC16" s="1316"/>
      <c r="DD16" s="1316"/>
      <c r="DE16" s="131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58"/>
      <c r="B17" s="1316"/>
      <c r="C17" s="1316"/>
      <c r="D17" s="1316"/>
      <c r="E17" s="1316"/>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c r="AC17" s="1316"/>
      <c r="AD17" s="1316"/>
      <c r="AE17" s="1316"/>
      <c r="AF17" s="1316"/>
      <c r="AG17" s="1316"/>
      <c r="AH17" s="1316"/>
      <c r="AI17" s="1316"/>
      <c r="AJ17" s="1316"/>
      <c r="AK17" s="1316"/>
      <c r="AL17" s="1316"/>
      <c r="AM17" s="1316"/>
      <c r="AN17" s="1316"/>
      <c r="AO17" s="1316"/>
      <c r="AP17" s="1316"/>
      <c r="AQ17" s="1316"/>
      <c r="AR17" s="1316"/>
      <c r="AS17" s="1316"/>
      <c r="AT17" s="1316"/>
      <c r="AU17" s="1316"/>
      <c r="AV17" s="1316"/>
      <c r="AW17" s="1316"/>
      <c r="AX17" s="1316"/>
      <c r="AY17" s="1316"/>
      <c r="AZ17" s="1316"/>
      <c r="BA17" s="1316"/>
      <c r="BB17" s="1316"/>
      <c r="BC17" s="1316"/>
      <c r="BD17" s="1316"/>
      <c r="BE17" s="1316"/>
      <c r="BF17" s="1316"/>
      <c r="BG17" s="1316"/>
      <c r="BH17" s="1316"/>
      <c r="BI17" s="1316"/>
      <c r="BJ17" s="1316"/>
      <c r="BK17" s="1316"/>
      <c r="BL17" s="1316"/>
      <c r="BM17" s="1316"/>
      <c r="BN17" s="1316"/>
      <c r="BO17" s="1316"/>
      <c r="BP17" s="1316"/>
      <c r="BQ17" s="1316"/>
      <c r="BR17" s="1316"/>
      <c r="BS17" s="1316"/>
      <c r="BT17" s="1316"/>
      <c r="BU17" s="1316"/>
      <c r="BV17" s="1316"/>
      <c r="BW17" s="1316"/>
      <c r="BX17" s="1316"/>
      <c r="BY17" s="1316"/>
      <c r="BZ17" s="1316"/>
      <c r="CA17" s="1316"/>
      <c r="CB17" s="1316"/>
      <c r="CC17" s="1316"/>
      <c r="CD17" s="1316"/>
      <c r="CE17" s="1316"/>
      <c r="CF17" s="1316"/>
      <c r="CG17" s="1316"/>
      <c r="CH17" s="1316"/>
      <c r="CI17" s="1316"/>
      <c r="CJ17" s="1316"/>
      <c r="CK17" s="1316"/>
      <c r="CL17" s="1316"/>
      <c r="CM17" s="1316"/>
      <c r="CN17" s="1316"/>
      <c r="CO17" s="1316"/>
      <c r="CP17" s="1316"/>
      <c r="CQ17" s="1316"/>
      <c r="CR17" s="1316"/>
      <c r="CS17" s="1316"/>
      <c r="CT17" s="1316"/>
      <c r="CU17" s="1316"/>
      <c r="CV17" s="1316"/>
      <c r="CW17" s="1316"/>
      <c r="CX17" s="1316"/>
      <c r="CY17" s="1316"/>
      <c r="CZ17" s="1316"/>
      <c r="DA17" s="1316"/>
      <c r="DB17" s="1316"/>
      <c r="DC17" s="1316"/>
      <c r="DD17" s="1316"/>
      <c r="DE17" s="131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58"/>
      <c r="B18" s="1316"/>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316"/>
      <c r="AM18" s="1316"/>
      <c r="AN18" s="1316"/>
      <c r="AO18" s="1316"/>
      <c r="AP18" s="1316"/>
      <c r="AQ18" s="1316"/>
      <c r="AR18" s="1316"/>
      <c r="AS18" s="1316"/>
      <c r="AT18" s="1316"/>
      <c r="AU18" s="1316"/>
      <c r="AV18" s="1316"/>
      <c r="AW18" s="1316"/>
      <c r="AX18" s="1316"/>
      <c r="AY18" s="1316"/>
      <c r="AZ18" s="1316"/>
      <c r="BA18" s="1316"/>
      <c r="BB18" s="1316"/>
      <c r="BC18" s="1316"/>
      <c r="BD18" s="1316"/>
      <c r="BE18" s="1316"/>
      <c r="BF18" s="1316"/>
      <c r="BG18" s="1316"/>
      <c r="BH18" s="1316"/>
      <c r="BI18" s="1316"/>
      <c r="BJ18" s="1316"/>
      <c r="BK18" s="1316"/>
      <c r="BL18" s="1316"/>
      <c r="BM18" s="1316"/>
      <c r="BN18" s="1316"/>
      <c r="BO18" s="1316"/>
      <c r="BP18" s="1316"/>
      <c r="BQ18" s="1316"/>
      <c r="BR18" s="1316"/>
      <c r="BS18" s="1316"/>
      <c r="BT18" s="1316"/>
      <c r="BU18" s="1316"/>
      <c r="BV18" s="1316"/>
      <c r="BW18" s="1316"/>
      <c r="BX18" s="1316"/>
      <c r="BY18" s="1316"/>
      <c r="BZ18" s="1316"/>
      <c r="CA18" s="1316"/>
      <c r="CB18" s="1316"/>
      <c r="CC18" s="1316"/>
      <c r="CD18" s="1316"/>
      <c r="CE18" s="1316"/>
      <c r="CF18" s="1316"/>
      <c r="CG18" s="1316"/>
      <c r="CH18" s="1316"/>
      <c r="CI18" s="1316"/>
      <c r="CJ18" s="1316"/>
      <c r="CK18" s="1316"/>
      <c r="CL18" s="1316"/>
      <c r="CM18" s="1316"/>
      <c r="CN18" s="1316"/>
      <c r="CO18" s="1316"/>
      <c r="CP18" s="1316"/>
      <c r="CQ18" s="1316"/>
      <c r="CR18" s="1316"/>
      <c r="CS18" s="1316"/>
      <c r="CT18" s="1316"/>
      <c r="CU18" s="1316"/>
      <c r="CV18" s="1316"/>
      <c r="CW18" s="1316"/>
      <c r="CX18" s="1316"/>
      <c r="CY18" s="1316"/>
      <c r="CZ18" s="1316"/>
      <c r="DA18" s="1316"/>
      <c r="DB18" s="1316"/>
      <c r="DC18" s="1316"/>
      <c r="DD18" s="1316"/>
      <c r="DE18" s="131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58"/>
      <c r="DE19" s="1258"/>
    </row>
    <row r="20" spans="1:351" ht="13" x14ac:dyDescent="0.2">
      <c r="DD20" s="1258"/>
      <c r="DE20" s="1258"/>
    </row>
    <row r="21" spans="1:351" ht="16.5" x14ac:dyDescent="0.2">
      <c r="B21" s="1315"/>
      <c r="C21" s="1311"/>
      <c r="D21" s="1311"/>
      <c r="E21" s="1311"/>
      <c r="F21" s="1311"/>
      <c r="G21" s="1311"/>
      <c r="H21" s="1311"/>
      <c r="I21" s="1311"/>
      <c r="J21" s="1311"/>
      <c r="K21" s="1311"/>
      <c r="L21" s="1311"/>
      <c r="M21" s="1311"/>
      <c r="N21" s="1314"/>
      <c r="O21" s="1311"/>
      <c r="P21" s="1311"/>
      <c r="Q21" s="1311"/>
      <c r="R21" s="1311"/>
      <c r="S21" s="1311"/>
      <c r="T21" s="1311"/>
      <c r="U21" s="1311"/>
      <c r="V21" s="1311"/>
      <c r="W21" s="1311"/>
      <c r="X21" s="1311"/>
      <c r="Y21" s="1311"/>
      <c r="Z21" s="1311"/>
      <c r="AA21" s="1311"/>
      <c r="AB21" s="1311"/>
      <c r="AC21" s="1311"/>
      <c r="AD21" s="1311"/>
      <c r="AE21" s="1311"/>
      <c r="AF21" s="1311"/>
      <c r="AG21" s="1311"/>
      <c r="AH21" s="1311"/>
      <c r="AI21" s="1311"/>
      <c r="AJ21" s="1311"/>
      <c r="AK21" s="1311"/>
      <c r="AL21" s="1311"/>
      <c r="AM21" s="1311"/>
      <c r="AN21" s="1311"/>
      <c r="AO21" s="1311"/>
      <c r="AP21" s="1311"/>
      <c r="AQ21" s="1311"/>
      <c r="AR21" s="1311"/>
      <c r="AS21" s="1311"/>
      <c r="AT21" s="1314"/>
      <c r="AU21" s="1311"/>
      <c r="AV21" s="1311"/>
      <c r="AW21" s="1311"/>
      <c r="AX21" s="1311"/>
      <c r="AY21" s="1311"/>
      <c r="AZ21" s="1311"/>
      <c r="BA21" s="1311"/>
      <c r="BB21" s="1311"/>
      <c r="BC21" s="1311"/>
      <c r="BD21" s="1311"/>
      <c r="BE21" s="1311"/>
      <c r="BF21" s="1314"/>
      <c r="BG21" s="1311"/>
      <c r="BH21" s="1311"/>
      <c r="BI21" s="1311"/>
      <c r="BJ21" s="1311"/>
      <c r="BK21" s="1311"/>
      <c r="BL21" s="1311"/>
      <c r="BM21" s="1311"/>
      <c r="BN21" s="1311"/>
      <c r="BO21" s="1311"/>
      <c r="BP21" s="1311"/>
      <c r="BQ21" s="1311"/>
      <c r="BR21" s="1314"/>
      <c r="BS21" s="1311"/>
      <c r="BT21" s="1311"/>
      <c r="BU21" s="1311"/>
      <c r="BV21" s="1311"/>
      <c r="BW21" s="1311"/>
      <c r="BX21" s="1311"/>
      <c r="BY21" s="1311"/>
      <c r="BZ21" s="1311"/>
      <c r="CA21" s="1311"/>
      <c r="CB21" s="1311"/>
      <c r="CC21" s="1311"/>
      <c r="CD21" s="1314"/>
      <c r="CE21" s="1311"/>
      <c r="CF21" s="1311"/>
      <c r="CG21" s="1311"/>
      <c r="CH21" s="1311"/>
      <c r="CI21" s="1311"/>
      <c r="CJ21" s="1311"/>
      <c r="CK21" s="1311"/>
      <c r="CL21" s="1311"/>
      <c r="CM21" s="1311"/>
      <c r="CN21" s="1311"/>
      <c r="CO21" s="1311"/>
      <c r="CP21" s="1314"/>
      <c r="CQ21" s="1311"/>
      <c r="CR21" s="1311"/>
      <c r="CS21" s="1311"/>
      <c r="CT21" s="1311"/>
      <c r="CU21" s="1311"/>
      <c r="CV21" s="1311"/>
      <c r="CW21" s="1311"/>
      <c r="CX21" s="1311"/>
      <c r="CY21" s="1311"/>
      <c r="CZ21" s="1311"/>
      <c r="DA21" s="1311"/>
      <c r="DB21" s="1314"/>
      <c r="DC21" s="1311"/>
      <c r="DD21" s="1310"/>
      <c r="DE21" s="1258"/>
      <c r="MM21" s="1313"/>
    </row>
    <row r="22" spans="1:351" ht="16.5" x14ac:dyDescent="0.2">
      <c r="B22" s="1259"/>
      <c r="MM22" s="1313"/>
    </row>
    <row r="23" spans="1:351" ht="13" x14ac:dyDescent="0.2">
      <c r="B23" s="1259"/>
    </row>
    <row r="24" spans="1:351" ht="13" x14ac:dyDescent="0.2">
      <c r="B24" s="1259"/>
    </row>
    <row r="25" spans="1:351" ht="13" x14ac:dyDescent="0.2">
      <c r="B25" s="1259"/>
    </row>
    <row r="26" spans="1:351" ht="13" x14ac:dyDescent="0.2">
      <c r="B26" s="1259"/>
    </row>
    <row r="27" spans="1:351" ht="13" x14ac:dyDescent="0.2">
      <c r="B27" s="1259"/>
    </row>
    <row r="28" spans="1:351" ht="13" x14ac:dyDescent="0.2">
      <c r="B28" s="1259"/>
    </row>
    <row r="29" spans="1:351" ht="13" x14ac:dyDescent="0.2">
      <c r="B29" s="1259"/>
    </row>
    <row r="30" spans="1:351" ht="13" x14ac:dyDescent="0.2">
      <c r="B30" s="1259"/>
    </row>
    <row r="31" spans="1:351" ht="13" x14ac:dyDescent="0.2">
      <c r="B31" s="1259"/>
    </row>
    <row r="32" spans="1:351" ht="13" x14ac:dyDescent="0.2">
      <c r="B32" s="1259"/>
    </row>
    <row r="33" spans="2:109" ht="13" x14ac:dyDescent="0.2">
      <c r="B33" s="1259"/>
    </row>
    <row r="34" spans="2:109" ht="13" x14ac:dyDescent="0.2">
      <c r="B34" s="1259"/>
    </row>
    <row r="35" spans="2:109" ht="13" x14ac:dyDescent="0.2">
      <c r="B35" s="1259"/>
    </row>
    <row r="36" spans="2:109" ht="13" x14ac:dyDescent="0.2">
      <c r="B36" s="1259"/>
    </row>
    <row r="37" spans="2:109" ht="13" x14ac:dyDescent="0.2">
      <c r="B37" s="1259"/>
    </row>
    <row r="38" spans="2:109" ht="13" x14ac:dyDescent="0.2">
      <c r="B38" s="1259"/>
    </row>
    <row r="39" spans="2:109" ht="13" x14ac:dyDescent="0.2">
      <c r="B39" s="1264"/>
      <c r="C39" s="1263"/>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3"/>
      <c r="AI39" s="1263"/>
      <c r="AJ39" s="1263"/>
      <c r="AK39" s="1263"/>
      <c r="AL39" s="1263"/>
      <c r="AM39" s="1263"/>
      <c r="AN39" s="1263"/>
      <c r="AO39" s="1263"/>
      <c r="AP39" s="1263"/>
      <c r="AQ39" s="1263"/>
      <c r="AR39" s="1263"/>
      <c r="AS39" s="1263"/>
      <c r="AT39" s="1263"/>
      <c r="AU39" s="1263"/>
      <c r="AV39" s="1263"/>
      <c r="AW39" s="1263"/>
      <c r="AX39" s="1263"/>
      <c r="AY39" s="1263"/>
      <c r="AZ39" s="1263"/>
      <c r="BA39" s="1263"/>
      <c r="BB39" s="1263"/>
      <c r="BC39" s="1263"/>
      <c r="BD39" s="1263"/>
      <c r="BE39" s="1263"/>
      <c r="BF39" s="1263"/>
      <c r="BG39" s="1263"/>
      <c r="BH39" s="1263"/>
      <c r="BI39" s="1263"/>
      <c r="BJ39" s="1263"/>
      <c r="BK39" s="1263"/>
      <c r="BL39" s="1263"/>
      <c r="BM39" s="1263"/>
      <c r="BN39" s="1263"/>
      <c r="BO39" s="1263"/>
      <c r="BP39" s="1263"/>
      <c r="BQ39" s="1263"/>
      <c r="BR39" s="1263"/>
      <c r="BS39" s="1263"/>
      <c r="BT39" s="1263"/>
      <c r="BU39" s="1263"/>
      <c r="BV39" s="1263"/>
      <c r="BW39" s="1263"/>
      <c r="BX39" s="1263"/>
      <c r="BY39" s="1263"/>
      <c r="BZ39" s="1263"/>
      <c r="CA39" s="1263"/>
      <c r="CB39" s="1263"/>
      <c r="CC39" s="1263"/>
      <c r="CD39" s="1263"/>
      <c r="CE39" s="1263"/>
      <c r="CF39" s="1263"/>
      <c r="CG39" s="1263"/>
      <c r="CH39" s="1263"/>
      <c r="CI39" s="1263"/>
      <c r="CJ39" s="1263"/>
      <c r="CK39" s="1263"/>
      <c r="CL39" s="1263"/>
      <c r="CM39" s="1263"/>
      <c r="CN39" s="1263"/>
      <c r="CO39" s="1263"/>
      <c r="CP39" s="1263"/>
      <c r="CQ39" s="1263"/>
      <c r="CR39" s="1263"/>
      <c r="CS39" s="1263"/>
      <c r="CT39" s="1263"/>
      <c r="CU39" s="1263"/>
      <c r="CV39" s="1263"/>
      <c r="CW39" s="1263"/>
      <c r="CX39" s="1263"/>
      <c r="CY39" s="1263"/>
      <c r="CZ39" s="1263"/>
      <c r="DA39" s="1263"/>
      <c r="DB39" s="1263"/>
      <c r="DC39" s="1263"/>
      <c r="DD39" s="1262"/>
    </row>
    <row r="40" spans="2:109" ht="13" x14ac:dyDescent="0.2">
      <c r="B40" s="1300"/>
      <c r="DD40" s="1300"/>
      <c r="DE40" s="1258"/>
    </row>
    <row r="41" spans="2:109" ht="16.5" x14ac:dyDescent="0.2">
      <c r="B41" s="1312" t="s">
        <v>630</v>
      </c>
      <c r="C41" s="1311"/>
      <c r="D41" s="1311"/>
      <c r="E41" s="1311"/>
      <c r="F41" s="1311"/>
      <c r="G41" s="1311"/>
      <c r="H41" s="1311"/>
      <c r="I41" s="1311"/>
      <c r="J41" s="1311"/>
      <c r="K41" s="1311"/>
      <c r="L41" s="1311"/>
      <c r="M41" s="1311"/>
      <c r="N41" s="1311"/>
      <c r="O41" s="1311"/>
      <c r="P41" s="1311"/>
      <c r="Q41" s="1311"/>
      <c r="R41" s="1311"/>
      <c r="S41" s="1311"/>
      <c r="T41" s="1311"/>
      <c r="U41" s="1311"/>
      <c r="V41" s="1311"/>
      <c r="W41" s="1311"/>
      <c r="X41" s="1311"/>
      <c r="Y41" s="1311"/>
      <c r="Z41" s="1311"/>
      <c r="AA41" s="1311"/>
      <c r="AB41" s="1311"/>
      <c r="AC41" s="1311"/>
      <c r="AD41" s="1311"/>
      <c r="AE41" s="1311"/>
      <c r="AF41" s="1311"/>
      <c r="AG41" s="1311"/>
      <c r="AH41" s="1311"/>
      <c r="AI41" s="1311"/>
      <c r="AJ41" s="1311"/>
      <c r="AK41" s="1311"/>
      <c r="AL41" s="1311"/>
      <c r="AM41" s="1311"/>
      <c r="AN41" s="1311"/>
      <c r="AO41" s="1311"/>
      <c r="AP41" s="1311"/>
      <c r="AQ41" s="1311"/>
      <c r="AR41" s="1311"/>
      <c r="AS41" s="1311"/>
      <c r="AT41" s="1311"/>
      <c r="AU41" s="1311"/>
      <c r="AV41" s="1311"/>
      <c r="AW41" s="1311"/>
      <c r="AX41" s="1311"/>
      <c r="AY41" s="1311"/>
      <c r="AZ41" s="1311"/>
      <c r="BA41" s="1311"/>
      <c r="BB41" s="1311"/>
      <c r="BC41" s="1311"/>
      <c r="BD41" s="1311"/>
      <c r="BE41" s="1311"/>
      <c r="BF41" s="1311"/>
      <c r="BG41" s="1311"/>
      <c r="BH41" s="1311"/>
      <c r="BI41" s="1311"/>
      <c r="BJ41" s="1311"/>
      <c r="BK41" s="1311"/>
      <c r="BL41" s="1311"/>
      <c r="BM41" s="1311"/>
      <c r="BN41" s="1311"/>
      <c r="BO41" s="1311"/>
      <c r="BP41" s="1311"/>
      <c r="BQ41" s="1311"/>
      <c r="BR41" s="1311"/>
      <c r="BS41" s="1311"/>
      <c r="BT41" s="1311"/>
      <c r="BU41" s="1311"/>
      <c r="BV41" s="1311"/>
      <c r="BW41" s="1311"/>
      <c r="BX41" s="1311"/>
      <c r="BY41" s="1311"/>
      <c r="BZ41" s="1311"/>
      <c r="CA41" s="1311"/>
      <c r="CB41" s="1311"/>
      <c r="CC41" s="1311"/>
      <c r="CD41" s="1311"/>
      <c r="CE41" s="1311"/>
      <c r="CF41" s="1311"/>
      <c r="CG41" s="1311"/>
      <c r="CH41" s="1311"/>
      <c r="CI41" s="1311"/>
      <c r="CJ41" s="1311"/>
      <c r="CK41" s="1311"/>
      <c r="CL41" s="1311"/>
      <c r="CM41" s="1311"/>
      <c r="CN41" s="1311"/>
      <c r="CO41" s="1311"/>
      <c r="CP41" s="1311"/>
      <c r="CQ41" s="1311"/>
      <c r="CR41" s="1311"/>
      <c r="CS41" s="1311"/>
      <c r="CT41" s="1311"/>
      <c r="CU41" s="1311"/>
      <c r="CV41" s="1311"/>
      <c r="CW41" s="1311"/>
      <c r="CX41" s="1311"/>
      <c r="CY41" s="1311"/>
      <c r="CZ41" s="1311"/>
      <c r="DA41" s="1311"/>
      <c r="DB41" s="1311"/>
      <c r="DC41" s="1311"/>
      <c r="DD41" s="1310"/>
    </row>
    <row r="42" spans="2:109" ht="13" x14ac:dyDescent="0.2">
      <c r="B42" s="1259"/>
      <c r="G42" s="1296"/>
      <c r="I42" s="1295"/>
      <c r="J42" s="1295"/>
      <c r="K42" s="1295"/>
      <c r="AM42" s="1296"/>
      <c r="AN42" s="1296" t="s">
        <v>626</v>
      </c>
      <c r="AP42" s="1295"/>
      <c r="AQ42" s="1295"/>
      <c r="AR42" s="1295"/>
      <c r="AY42" s="1296"/>
      <c r="BA42" s="1295"/>
      <c r="BB42" s="1295"/>
      <c r="BC42" s="1295"/>
      <c r="BK42" s="1296"/>
      <c r="BM42" s="1295"/>
      <c r="BN42" s="1295"/>
      <c r="BO42" s="1295"/>
      <c r="BW42" s="1296"/>
      <c r="BY42" s="1295"/>
      <c r="BZ42" s="1295"/>
      <c r="CA42" s="1295"/>
      <c r="CI42" s="1296"/>
      <c r="CK42" s="1295"/>
      <c r="CL42" s="1295"/>
      <c r="CM42" s="1295"/>
      <c r="CU42" s="1296"/>
      <c r="CW42" s="1295"/>
      <c r="CX42" s="1295"/>
      <c r="CY42" s="1295"/>
    </row>
    <row r="43" spans="2:109" ht="13.5" customHeight="1" x14ac:dyDescent="0.2">
      <c r="B43" s="1259"/>
      <c r="AN43" s="1294" t="s">
        <v>629</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2"/>
    </row>
    <row r="44" spans="2:109" ht="13" x14ac:dyDescent="0.2">
      <c r="B44" s="1259"/>
      <c r="AN44" s="1291"/>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89"/>
    </row>
    <row r="45" spans="2:109" ht="13" x14ac:dyDescent="0.2">
      <c r="B45" s="1259"/>
      <c r="AN45" s="1291"/>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89"/>
    </row>
    <row r="46" spans="2:109" ht="13" x14ac:dyDescent="0.2">
      <c r="B46" s="1259"/>
      <c r="AN46" s="1291"/>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89"/>
    </row>
    <row r="47" spans="2:109" ht="13" x14ac:dyDescent="0.2">
      <c r="B47" s="1259"/>
      <c r="AN47" s="1288"/>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6"/>
    </row>
    <row r="48" spans="2:109" ht="13" x14ac:dyDescent="0.2">
      <c r="B48" s="1259"/>
      <c r="H48" s="1273"/>
      <c r="I48" s="1273"/>
      <c r="J48" s="1273"/>
      <c r="AN48" s="1273"/>
      <c r="AO48" s="1273"/>
      <c r="AP48" s="1273"/>
      <c r="AZ48" s="1273"/>
      <c r="BA48" s="1273"/>
      <c r="BB48" s="1273"/>
      <c r="BL48" s="1273"/>
      <c r="BM48" s="1273"/>
      <c r="BN48" s="1273"/>
      <c r="BX48" s="1273"/>
      <c r="BY48" s="1273"/>
      <c r="BZ48" s="1273"/>
      <c r="CJ48" s="1273"/>
      <c r="CK48" s="1273"/>
      <c r="CL48" s="1273"/>
      <c r="CV48" s="1273"/>
      <c r="CW48" s="1273"/>
      <c r="CX48" s="1273"/>
    </row>
    <row r="49" spans="1:109" ht="13" x14ac:dyDescent="0.2">
      <c r="B49" s="1259"/>
      <c r="AN49" s="1258" t="s">
        <v>624</v>
      </c>
    </row>
    <row r="50" spans="1:109" ht="13" x14ac:dyDescent="0.2">
      <c r="B50" s="1259"/>
      <c r="G50" s="1271"/>
      <c r="H50" s="1271"/>
      <c r="I50" s="1271"/>
      <c r="J50" s="1271"/>
      <c r="K50" s="1280"/>
      <c r="L50" s="1280"/>
      <c r="M50" s="1279"/>
      <c r="N50" s="1279"/>
      <c r="AN50" s="1278"/>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6"/>
      <c r="BP50" s="1268" t="s">
        <v>540</v>
      </c>
      <c r="BQ50" s="1268"/>
      <c r="BR50" s="1268"/>
      <c r="BS50" s="1268"/>
      <c r="BT50" s="1268"/>
      <c r="BU50" s="1268"/>
      <c r="BV50" s="1268"/>
      <c r="BW50" s="1268"/>
      <c r="BX50" s="1268" t="s">
        <v>541</v>
      </c>
      <c r="BY50" s="1268"/>
      <c r="BZ50" s="1268"/>
      <c r="CA50" s="1268"/>
      <c r="CB50" s="1268"/>
      <c r="CC50" s="1268"/>
      <c r="CD50" s="1268"/>
      <c r="CE50" s="1268"/>
      <c r="CF50" s="1268" t="s">
        <v>542</v>
      </c>
      <c r="CG50" s="1268"/>
      <c r="CH50" s="1268"/>
      <c r="CI50" s="1268"/>
      <c r="CJ50" s="1268"/>
      <c r="CK50" s="1268"/>
      <c r="CL50" s="1268"/>
      <c r="CM50" s="1268"/>
      <c r="CN50" s="1268" t="s">
        <v>543</v>
      </c>
      <c r="CO50" s="1268"/>
      <c r="CP50" s="1268"/>
      <c r="CQ50" s="1268"/>
      <c r="CR50" s="1268"/>
      <c r="CS50" s="1268"/>
      <c r="CT50" s="1268"/>
      <c r="CU50" s="1268"/>
      <c r="CV50" s="1268" t="s">
        <v>544</v>
      </c>
      <c r="CW50" s="1268"/>
      <c r="CX50" s="1268"/>
      <c r="CY50" s="1268"/>
      <c r="CZ50" s="1268"/>
      <c r="DA50" s="1268"/>
      <c r="DB50" s="1268"/>
      <c r="DC50" s="1268"/>
    </row>
    <row r="51" spans="1:109" ht="13.5" customHeight="1" x14ac:dyDescent="0.2">
      <c r="B51" s="1259"/>
      <c r="G51" s="1275"/>
      <c r="H51" s="1275"/>
      <c r="I51" s="1309"/>
      <c r="J51" s="1309"/>
      <c r="K51" s="1274"/>
      <c r="L51" s="1274"/>
      <c r="M51" s="1274"/>
      <c r="N51" s="1274"/>
      <c r="AM51" s="1273"/>
      <c r="AN51" s="1267" t="s">
        <v>623</v>
      </c>
      <c r="AO51" s="1267"/>
      <c r="AP51" s="1267"/>
      <c r="AQ51" s="1267"/>
      <c r="AR51" s="1267"/>
      <c r="AS51" s="1267"/>
      <c r="AT51" s="1267"/>
      <c r="AU51" s="1267"/>
      <c r="AV51" s="1267"/>
      <c r="AW51" s="1267"/>
      <c r="AX51" s="1267"/>
      <c r="AY51" s="1267"/>
      <c r="AZ51" s="1267"/>
      <c r="BA51" s="1267"/>
      <c r="BB51" s="1267" t="s">
        <v>621</v>
      </c>
      <c r="BC51" s="1267"/>
      <c r="BD51" s="1267"/>
      <c r="BE51" s="1267"/>
      <c r="BF51" s="1267"/>
      <c r="BG51" s="1267"/>
      <c r="BH51" s="1267"/>
      <c r="BI51" s="1267"/>
      <c r="BJ51" s="1267"/>
      <c r="BK51" s="1267"/>
      <c r="BL51" s="1267"/>
      <c r="BM51" s="1267"/>
      <c r="BN51" s="1267"/>
      <c r="BO51" s="1267"/>
      <c r="BP51" s="1308"/>
      <c r="BQ51" s="1266"/>
      <c r="BR51" s="1266"/>
      <c r="BS51" s="1266"/>
      <c r="BT51" s="1266"/>
      <c r="BU51" s="1266"/>
      <c r="BV51" s="1266"/>
      <c r="BW51" s="1266"/>
      <c r="BX51" s="1266">
        <v>51.1</v>
      </c>
      <c r="BY51" s="1266"/>
      <c r="BZ51" s="1266"/>
      <c r="CA51" s="1266"/>
      <c r="CB51" s="1266"/>
      <c r="CC51" s="1266"/>
      <c r="CD51" s="1266"/>
      <c r="CE51" s="1266"/>
      <c r="CF51" s="1266">
        <v>47.5</v>
      </c>
      <c r="CG51" s="1266"/>
      <c r="CH51" s="1266"/>
      <c r="CI51" s="1266"/>
      <c r="CJ51" s="1266"/>
      <c r="CK51" s="1266"/>
      <c r="CL51" s="1266"/>
      <c r="CM51" s="1266"/>
      <c r="CN51" s="1266">
        <v>45</v>
      </c>
      <c r="CO51" s="1266"/>
      <c r="CP51" s="1266"/>
      <c r="CQ51" s="1266"/>
      <c r="CR51" s="1266"/>
      <c r="CS51" s="1266"/>
      <c r="CT51" s="1266"/>
      <c r="CU51" s="1266"/>
      <c r="CV51" s="1266">
        <v>42.6</v>
      </c>
      <c r="CW51" s="1266"/>
      <c r="CX51" s="1266"/>
      <c r="CY51" s="1266"/>
      <c r="CZ51" s="1266"/>
      <c r="DA51" s="1266"/>
      <c r="DB51" s="1266"/>
      <c r="DC51" s="1266"/>
    </row>
    <row r="52" spans="1:109" ht="13" x14ac:dyDescent="0.2">
      <c r="B52" s="1259"/>
      <c r="G52" s="1275"/>
      <c r="H52" s="1275"/>
      <c r="I52" s="1309"/>
      <c r="J52" s="1309"/>
      <c r="K52" s="1274"/>
      <c r="L52" s="1274"/>
      <c r="M52" s="1274"/>
      <c r="N52" s="1274"/>
      <c r="AM52" s="1273"/>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1295"/>
      <c r="B53" s="1259"/>
      <c r="G53" s="1275"/>
      <c r="H53" s="1275"/>
      <c r="I53" s="1271"/>
      <c r="J53" s="1271"/>
      <c r="K53" s="1274"/>
      <c r="L53" s="1274"/>
      <c r="M53" s="1274"/>
      <c r="N53" s="1274"/>
      <c r="AM53" s="1273"/>
      <c r="AN53" s="1267"/>
      <c r="AO53" s="1267"/>
      <c r="AP53" s="1267"/>
      <c r="AQ53" s="1267"/>
      <c r="AR53" s="1267"/>
      <c r="AS53" s="1267"/>
      <c r="AT53" s="1267"/>
      <c r="AU53" s="1267"/>
      <c r="AV53" s="1267"/>
      <c r="AW53" s="1267"/>
      <c r="AX53" s="1267"/>
      <c r="AY53" s="1267"/>
      <c r="AZ53" s="1267"/>
      <c r="BA53" s="1267"/>
      <c r="BB53" s="1267" t="s">
        <v>628</v>
      </c>
      <c r="BC53" s="1267"/>
      <c r="BD53" s="1267"/>
      <c r="BE53" s="1267"/>
      <c r="BF53" s="1267"/>
      <c r="BG53" s="1267"/>
      <c r="BH53" s="1267"/>
      <c r="BI53" s="1267"/>
      <c r="BJ53" s="1267"/>
      <c r="BK53" s="1267"/>
      <c r="BL53" s="1267"/>
      <c r="BM53" s="1267"/>
      <c r="BN53" s="1267"/>
      <c r="BO53" s="1267"/>
      <c r="BP53" s="1308"/>
      <c r="BQ53" s="1266"/>
      <c r="BR53" s="1266"/>
      <c r="BS53" s="1266"/>
      <c r="BT53" s="1266"/>
      <c r="BU53" s="1266"/>
      <c r="BV53" s="1266"/>
      <c r="BW53" s="1266"/>
      <c r="BX53" s="1266">
        <v>52.2</v>
      </c>
      <c r="BY53" s="1266"/>
      <c r="BZ53" s="1266"/>
      <c r="CA53" s="1266"/>
      <c r="CB53" s="1266"/>
      <c r="CC53" s="1266"/>
      <c r="CD53" s="1266"/>
      <c r="CE53" s="1266"/>
      <c r="CF53" s="1266">
        <v>53.2</v>
      </c>
      <c r="CG53" s="1266"/>
      <c r="CH53" s="1266"/>
      <c r="CI53" s="1266"/>
      <c r="CJ53" s="1266"/>
      <c r="CK53" s="1266"/>
      <c r="CL53" s="1266"/>
      <c r="CM53" s="1266"/>
      <c r="CN53" s="1266">
        <v>54</v>
      </c>
      <c r="CO53" s="1266"/>
      <c r="CP53" s="1266"/>
      <c r="CQ53" s="1266"/>
      <c r="CR53" s="1266"/>
      <c r="CS53" s="1266"/>
      <c r="CT53" s="1266"/>
      <c r="CU53" s="1266"/>
      <c r="CV53" s="1266">
        <v>54.9</v>
      </c>
      <c r="CW53" s="1266"/>
      <c r="CX53" s="1266"/>
      <c r="CY53" s="1266"/>
      <c r="CZ53" s="1266"/>
      <c r="DA53" s="1266"/>
      <c r="DB53" s="1266"/>
      <c r="DC53" s="1266"/>
    </row>
    <row r="54" spans="1:109" ht="13" x14ac:dyDescent="0.2">
      <c r="A54" s="1295"/>
      <c r="B54" s="1259"/>
      <c r="G54" s="1275"/>
      <c r="H54" s="1275"/>
      <c r="I54" s="1271"/>
      <c r="J54" s="1271"/>
      <c r="K54" s="1274"/>
      <c r="L54" s="1274"/>
      <c r="M54" s="1274"/>
      <c r="N54" s="1274"/>
      <c r="AM54" s="1273"/>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1295"/>
      <c r="B55" s="1259"/>
      <c r="G55" s="1271"/>
      <c r="H55" s="1271"/>
      <c r="I55" s="1271"/>
      <c r="J55" s="1271"/>
      <c r="K55" s="1274"/>
      <c r="L55" s="1274"/>
      <c r="M55" s="1274"/>
      <c r="N55" s="1274"/>
      <c r="AN55" s="1268" t="s">
        <v>622</v>
      </c>
      <c r="AO55" s="1268"/>
      <c r="AP55" s="1268"/>
      <c r="AQ55" s="1268"/>
      <c r="AR55" s="1268"/>
      <c r="AS55" s="1268"/>
      <c r="AT55" s="1268"/>
      <c r="AU55" s="1268"/>
      <c r="AV55" s="1268"/>
      <c r="AW55" s="1268"/>
      <c r="AX55" s="1268"/>
      <c r="AY55" s="1268"/>
      <c r="AZ55" s="1268"/>
      <c r="BA55" s="1268"/>
      <c r="BB55" s="1267" t="s">
        <v>621</v>
      </c>
      <c r="BC55" s="1267"/>
      <c r="BD55" s="1267"/>
      <c r="BE55" s="1267"/>
      <c r="BF55" s="1267"/>
      <c r="BG55" s="1267"/>
      <c r="BH55" s="1267"/>
      <c r="BI55" s="1267"/>
      <c r="BJ55" s="1267"/>
      <c r="BK55" s="1267"/>
      <c r="BL55" s="1267"/>
      <c r="BM55" s="1267"/>
      <c r="BN55" s="1267"/>
      <c r="BO55" s="1267"/>
      <c r="BP55" s="1308"/>
      <c r="BQ55" s="1266"/>
      <c r="BR55" s="1266"/>
      <c r="BS55" s="1266"/>
      <c r="BT55" s="1266"/>
      <c r="BU55" s="1266"/>
      <c r="BV55" s="1266"/>
      <c r="BW55" s="1266"/>
      <c r="BX55" s="1266">
        <v>174.6</v>
      </c>
      <c r="BY55" s="1266"/>
      <c r="BZ55" s="1266"/>
      <c r="CA55" s="1266"/>
      <c r="CB55" s="1266"/>
      <c r="CC55" s="1266"/>
      <c r="CD55" s="1266"/>
      <c r="CE55" s="1266"/>
      <c r="CF55" s="1266">
        <v>173</v>
      </c>
      <c r="CG55" s="1266"/>
      <c r="CH55" s="1266"/>
      <c r="CI55" s="1266"/>
      <c r="CJ55" s="1266"/>
      <c r="CK55" s="1266"/>
      <c r="CL55" s="1266"/>
      <c r="CM55" s="1266"/>
      <c r="CN55" s="1266">
        <v>171.9</v>
      </c>
      <c r="CO55" s="1266"/>
      <c r="CP55" s="1266"/>
      <c r="CQ55" s="1266"/>
      <c r="CR55" s="1266"/>
      <c r="CS55" s="1266"/>
      <c r="CT55" s="1266"/>
      <c r="CU55" s="1266"/>
      <c r="CV55" s="1266">
        <v>173</v>
      </c>
      <c r="CW55" s="1266"/>
      <c r="CX55" s="1266"/>
      <c r="CY55" s="1266"/>
      <c r="CZ55" s="1266"/>
      <c r="DA55" s="1266"/>
      <c r="DB55" s="1266"/>
      <c r="DC55" s="1266"/>
    </row>
    <row r="56" spans="1:109" ht="13" x14ac:dyDescent="0.2">
      <c r="A56" s="1295"/>
      <c r="B56" s="1259"/>
      <c r="G56" s="1271"/>
      <c r="H56" s="1271"/>
      <c r="I56" s="1271"/>
      <c r="J56" s="1271"/>
      <c r="K56" s="1274"/>
      <c r="L56" s="1274"/>
      <c r="M56" s="1274"/>
      <c r="N56" s="1274"/>
      <c r="AN56" s="1268"/>
      <c r="AO56" s="1268"/>
      <c r="AP56" s="1268"/>
      <c r="AQ56" s="1268"/>
      <c r="AR56" s="1268"/>
      <c r="AS56" s="1268"/>
      <c r="AT56" s="1268"/>
      <c r="AU56" s="1268"/>
      <c r="AV56" s="1268"/>
      <c r="AW56" s="1268"/>
      <c r="AX56" s="1268"/>
      <c r="AY56" s="1268"/>
      <c r="AZ56" s="1268"/>
      <c r="BA56" s="1268"/>
      <c r="BB56" s="1267"/>
      <c r="BC56" s="1267"/>
      <c r="BD56" s="1267"/>
      <c r="BE56" s="1267"/>
      <c r="BF56" s="1267"/>
      <c r="BG56" s="1267"/>
      <c r="BH56" s="1267"/>
      <c r="BI56" s="1267"/>
      <c r="BJ56" s="1267"/>
      <c r="BK56" s="1267"/>
      <c r="BL56" s="1267"/>
      <c r="BM56" s="1267"/>
      <c r="BN56" s="1267"/>
      <c r="BO56" s="1267"/>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1295" customFormat="1" ht="13" x14ac:dyDescent="0.2">
      <c r="B57" s="1301"/>
      <c r="G57" s="1271"/>
      <c r="H57" s="1271"/>
      <c r="I57" s="1270"/>
      <c r="J57" s="1270"/>
      <c r="K57" s="1274"/>
      <c r="L57" s="1274"/>
      <c r="M57" s="1274"/>
      <c r="N57" s="1274"/>
      <c r="AM57" s="1258"/>
      <c r="AN57" s="1268"/>
      <c r="AO57" s="1268"/>
      <c r="AP57" s="1268"/>
      <c r="AQ57" s="1268"/>
      <c r="AR57" s="1268"/>
      <c r="AS57" s="1268"/>
      <c r="AT57" s="1268"/>
      <c r="AU57" s="1268"/>
      <c r="AV57" s="1268"/>
      <c r="AW57" s="1268"/>
      <c r="AX57" s="1268"/>
      <c r="AY57" s="1268"/>
      <c r="AZ57" s="1268"/>
      <c r="BA57" s="1268"/>
      <c r="BB57" s="1267" t="s">
        <v>628</v>
      </c>
      <c r="BC57" s="1267"/>
      <c r="BD57" s="1267"/>
      <c r="BE57" s="1267"/>
      <c r="BF57" s="1267"/>
      <c r="BG57" s="1267"/>
      <c r="BH57" s="1267"/>
      <c r="BI57" s="1267"/>
      <c r="BJ57" s="1267"/>
      <c r="BK57" s="1267"/>
      <c r="BL57" s="1267"/>
      <c r="BM57" s="1267"/>
      <c r="BN57" s="1267"/>
      <c r="BO57" s="1267"/>
      <c r="BP57" s="1308"/>
      <c r="BQ57" s="1266"/>
      <c r="BR57" s="1266"/>
      <c r="BS57" s="1266"/>
      <c r="BT57" s="1266"/>
      <c r="BU57" s="1266"/>
      <c r="BV57" s="1266"/>
      <c r="BW57" s="1266"/>
      <c r="BX57" s="1266">
        <v>53.3</v>
      </c>
      <c r="BY57" s="1266"/>
      <c r="BZ57" s="1266"/>
      <c r="CA57" s="1266"/>
      <c r="CB57" s="1266"/>
      <c r="CC57" s="1266"/>
      <c r="CD57" s="1266"/>
      <c r="CE57" s="1266"/>
      <c r="CF57" s="1266">
        <v>53.7</v>
      </c>
      <c r="CG57" s="1266"/>
      <c r="CH57" s="1266"/>
      <c r="CI57" s="1266"/>
      <c r="CJ57" s="1266"/>
      <c r="CK57" s="1266"/>
      <c r="CL57" s="1266"/>
      <c r="CM57" s="1266"/>
      <c r="CN57" s="1266">
        <v>55.8</v>
      </c>
      <c r="CO57" s="1266"/>
      <c r="CP57" s="1266"/>
      <c r="CQ57" s="1266"/>
      <c r="CR57" s="1266"/>
      <c r="CS57" s="1266"/>
      <c r="CT57" s="1266"/>
      <c r="CU57" s="1266"/>
      <c r="CV57" s="1266">
        <v>57.2</v>
      </c>
      <c r="CW57" s="1266"/>
      <c r="CX57" s="1266"/>
      <c r="CY57" s="1266"/>
      <c r="CZ57" s="1266"/>
      <c r="DA57" s="1266"/>
      <c r="DB57" s="1266"/>
      <c r="DC57" s="1266"/>
      <c r="DD57" s="1306"/>
      <c r="DE57" s="1301"/>
    </row>
    <row r="58" spans="1:109" s="1295" customFormat="1" ht="13" x14ac:dyDescent="0.2">
      <c r="A58" s="1258"/>
      <c r="B58" s="1301"/>
      <c r="G58" s="1271"/>
      <c r="H58" s="1271"/>
      <c r="I58" s="1270"/>
      <c r="J58" s="1270"/>
      <c r="K58" s="1274"/>
      <c r="L58" s="1274"/>
      <c r="M58" s="1274"/>
      <c r="N58" s="1274"/>
      <c r="AM58" s="1258"/>
      <c r="AN58" s="1268"/>
      <c r="AO58" s="1268"/>
      <c r="AP58" s="1268"/>
      <c r="AQ58" s="1268"/>
      <c r="AR58" s="1268"/>
      <c r="AS58" s="1268"/>
      <c r="AT58" s="1268"/>
      <c r="AU58" s="1268"/>
      <c r="AV58" s="1268"/>
      <c r="AW58" s="1268"/>
      <c r="AX58" s="1268"/>
      <c r="AY58" s="1268"/>
      <c r="AZ58" s="1268"/>
      <c r="BA58" s="1268"/>
      <c r="BB58" s="1267"/>
      <c r="BC58" s="1267"/>
      <c r="BD58" s="1267"/>
      <c r="BE58" s="1267"/>
      <c r="BF58" s="1267"/>
      <c r="BG58" s="1267"/>
      <c r="BH58" s="1267"/>
      <c r="BI58" s="1267"/>
      <c r="BJ58" s="1267"/>
      <c r="BK58" s="1267"/>
      <c r="BL58" s="1267"/>
      <c r="BM58" s="1267"/>
      <c r="BN58" s="1267"/>
      <c r="BO58" s="1267"/>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306"/>
      <c r="DE58" s="1301"/>
    </row>
    <row r="59" spans="1:109" s="1295" customFormat="1" ht="13" x14ac:dyDescent="0.2">
      <c r="A59" s="1258"/>
      <c r="B59" s="1301"/>
      <c r="K59" s="1307"/>
      <c r="L59" s="1307"/>
      <c r="M59" s="1307"/>
      <c r="N59" s="1307"/>
      <c r="AQ59" s="1307"/>
      <c r="AR59" s="1307"/>
      <c r="AS59" s="1307"/>
      <c r="AT59" s="1307"/>
      <c r="BC59" s="1307"/>
      <c r="BD59" s="1307"/>
      <c r="BE59" s="1307"/>
      <c r="BF59" s="1307"/>
      <c r="BO59" s="1307"/>
      <c r="BP59" s="1307"/>
      <c r="BQ59" s="1307"/>
      <c r="BR59" s="1307"/>
      <c r="CA59" s="1307"/>
      <c r="CB59" s="1307"/>
      <c r="CC59" s="1307"/>
      <c r="CD59" s="1307"/>
      <c r="CM59" s="1307"/>
      <c r="CN59" s="1307"/>
      <c r="CO59" s="1307"/>
      <c r="CP59" s="1307"/>
      <c r="CY59" s="1307"/>
      <c r="CZ59" s="1307"/>
      <c r="DA59" s="1307"/>
      <c r="DB59" s="1307"/>
      <c r="DC59" s="1307"/>
      <c r="DD59" s="1306"/>
      <c r="DE59" s="1301"/>
    </row>
    <row r="60" spans="1:109" s="1295" customFormat="1" ht="13" x14ac:dyDescent="0.2">
      <c r="A60" s="1258"/>
      <c r="B60" s="1301"/>
      <c r="K60" s="1307"/>
      <c r="L60" s="1307"/>
      <c r="M60" s="1307"/>
      <c r="N60" s="1307"/>
      <c r="AQ60" s="1307"/>
      <c r="AR60" s="1307"/>
      <c r="AS60" s="1307"/>
      <c r="AT60" s="1307"/>
      <c r="BC60" s="1307"/>
      <c r="BD60" s="1307"/>
      <c r="BE60" s="1307"/>
      <c r="BF60" s="1307"/>
      <c r="BO60" s="1307"/>
      <c r="BP60" s="1307"/>
      <c r="BQ60" s="1307"/>
      <c r="BR60" s="1307"/>
      <c r="CA60" s="1307"/>
      <c r="CB60" s="1307"/>
      <c r="CC60" s="1307"/>
      <c r="CD60" s="1307"/>
      <c r="CM60" s="1307"/>
      <c r="CN60" s="1307"/>
      <c r="CO60" s="1307"/>
      <c r="CP60" s="1307"/>
      <c r="CY60" s="1307"/>
      <c r="CZ60" s="1307"/>
      <c r="DA60" s="1307"/>
      <c r="DB60" s="1307"/>
      <c r="DC60" s="1307"/>
      <c r="DD60" s="1306"/>
      <c r="DE60" s="1301"/>
    </row>
    <row r="61" spans="1:109" s="1295" customFormat="1" ht="13" x14ac:dyDescent="0.2">
      <c r="A61" s="1258"/>
      <c r="B61" s="1305"/>
      <c r="C61" s="1304"/>
      <c r="D61" s="1304"/>
      <c r="E61" s="1304"/>
      <c r="F61" s="1304"/>
      <c r="G61" s="1304"/>
      <c r="H61" s="1304"/>
      <c r="I61" s="1304"/>
      <c r="J61" s="1304"/>
      <c r="K61" s="1304"/>
      <c r="L61" s="1304"/>
      <c r="M61" s="1303"/>
      <c r="N61" s="1303"/>
      <c r="O61" s="1304"/>
      <c r="P61" s="1304"/>
      <c r="Q61" s="1304"/>
      <c r="R61" s="1304"/>
      <c r="S61" s="1304"/>
      <c r="T61" s="1304"/>
      <c r="U61" s="1304"/>
      <c r="V61" s="1304"/>
      <c r="W61" s="1304"/>
      <c r="X61" s="1304"/>
      <c r="Y61" s="1304"/>
      <c r="Z61" s="1304"/>
      <c r="AA61" s="1304"/>
      <c r="AB61" s="1304"/>
      <c r="AC61" s="1304"/>
      <c r="AD61" s="1304"/>
      <c r="AE61" s="1304"/>
      <c r="AF61" s="1304"/>
      <c r="AG61" s="1304"/>
      <c r="AH61" s="1304"/>
      <c r="AI61" s="1304"/>
      <c r="AJ61" s="1304"/>
      <c r="AK61" s="1304"/>
      <c r="AL61" s="1304"/>
      <c r="AM61" s="1304"/>
      <c r="AN61" s="1304"/>
      <c r="AO61" s="1304"/>
      <c r="AP61" s="1304"/>
      <c r="AQ61" s="1304"/>
      <c r="AR61" s="1304"/>
      <c r="AS61" s="1303"/>
      <c r="AT61" s="1303"/>
      <c r="AU61" s="1304"/>
      <c r="AV61" s="1304"/>
      <c r="AW61" s="1304"/>
      <c r="AX61" s="1304"/>
      <c r="AY61" s="1304"/>
      <c r="AZ61" s="1304"/>
      <c r="BA61" s="1304"/>
      <c r="BB61" s="1304"/>
      <c r="BC61" s="1304"/>
      <c r="BD61" s="1304"/>
      <c r="BE61" s="1303"/>
      <c r="BF61" s="1303"/>
      <c r="BG61" s="1304"/>
      <c r="BH61" s="1304"/>
      <c r="BI61" s="1304"/>
      <c r="BJ61" s="1304"/>
      <c r="BK61" s="1304"/>
      <c r="BL61" s="1304"/>
      <c r="BM61" s="1304"/>
      <c r="BN61" s="1304"/>
      <c r="BO61" s="1304"/>
      <c r="BP61" s="1304"/>
      <c r="BQ61" s="1303"/>
      <c r="BR61" s="1303"/>
      <c r="BS61" s="1304"/>
      <c r="BT61" s="1304"/>
      <c r="BU61" s="1304"/>
      <c r="BV61" s="1304"/>
      <c r="BW61" s="1304"/>
      <c r="BX61" s="1304"/>
      <c r="BY61" s="1304"/>
      <c r="BZ61" s="1304"/>
      <c r="CA61" s="1304"/>
      <c r="CB61" s="1304"/>
      <c r="CC61" s="1303"/>
      <c r="CD61" s="1303"/>
      <c r="CE61" s="1304"/>
      <c r="CF61" s="1304"/>
      <c r="CG61" s="1304"/>
      <c r="CH61" s="1304"/>
      <c r="CI61" s="1304"/>
      <c r="CJ61" s="1304"/>
      <c r="CK61" s="1304"/>
      <c r="CL61" s="1304"/>
      <c r="CM61" s="1304"/>
      <c r="CN61" s="1304"/>
      <c r="CO61" s="1303"/>
      <c r="CP61" s="1303"/>
      <c r="CQ61" s="1304"/>
      <c r="CR61" s="1304"/>
      <c r="CS61" s="1304"/>
      <c r="CT61" s="1304"/>
      <c r="CU61" s="1304"/>
      <c r="CV61" s="1304"/>
      <c r="CW61" s="1304"/>
      <c r="CX61" s="1304"/>
      <c r="CY61" s="1304"/>
      <c r="CZ61" s="1304"/>
      <c r="DA61" s="1303"/>
      <c r="DB61" s="1303"/>
      <c r="DC61" s="1303"/>
      <c r="DD61" s="1302"/>
      <c r="DE61" s="1301"/>
    </row>
    <row r="62" spans="1:109" ht="13" x14ac:dyDescent="0.2">
      <c r="B62" s="1300"/>
      <c r="C62" s="1300"/>
      <c r="D62" s="1300"/>
      <c r="E62" s="1300"/>
      <c r="F62" s="1300"/>
      <c r="G62" s="1300"/>
      <c r="H62" s="1300"/>
      <c r="I62" s="1300"/>
      <c r="J62" s="1300"/>
      <c r="K62" s="1300"/>
      <c r="L62" s="1300"/>
      <c r="M62" s="1300"/>
      <c r="N62" s="1300"/>
      <c r="O62" s="1300"/>
      <c r="P62" s="1300"/>
      <c r="Q62" s="1300"/>
      <c r="R62" s="1300"/>
      <c r="S62" s="1300"/>
      <c r="T62" s="1300"/>
      <c r="U62" s="1300"/>
      <c r="V62" s="1300"/>
      <c r="W62" s="1300"/>
      <c r="X62" s="1300"/>
      <c r="Y62" s="1300"/>
      <c r="Z62" s="1300"/>
      <c r="AA62" s="1300"/>
      <c r="AB62" s="1300"/>
      <c r="AC62" s="1300"/>
      <c r="AD62" s="1300"/>
      <c r="AE62" s="1300"/>
      <c r="AF62" s="1300"/>
      <c r="AG62" s="1300"/>
      <c r="AH62" s="1300"/>
      <c r="AI62" s="1300"/>
      <c r="AJ62" s="1300"/>
      <c r="AK62" s="1300"/>
      <c r="AL62" s="1300"/>
      <c r="AM62" s="1300"/>
      <c r="AN62" s="1300"/>
      <c r="AO62" s="1300"/>
      <c r="AP62" s="1300"/>
      <c r="AQ62" s="1300"/>
      <c r="AR62" s="1300"/>
      <c r="AS62" s="1300"/>
      <c r="AT62" s="1300"/>
      <c r="AU62" s="1300"/>
      <c r="AV62" s="1300"/>
      <c r="AW62" s="1300"/>
      <c r="AX62" s="1300"/>
      <c r="AY62" s="1300"/>
      <c r="AZ62" s="1300"/>
      <c r="BA62" s="1300"/>
      <c r="BB62" s="1300"/>
      <c r="BC62" s="1300"/>
      <c r="BD62" s="1300"/>
      <c r="BE62" s="1300"/>
      <c r="BF62" s="1300"/>
      <c r="BG62" s="1300"/>
      <c r="BH62" s="1300"/>
      <c r="BI62" s="1300"/>
      <c r="BJ62" s="1300"/>
      <c r="BK62" s="1300"/>
      <c r="BL62" s="1300"/>
      <c r="BM62" s="1300"/>
      <c r="BN62" s="1300"/>
      <c r="BO62" s="1300"/>
      <c r="BP62" s="1300"/>
      <c r="BQ62" s="1300"/>
      <c r="BR62" s="1300"/>
      <c r="BS62" s="1300"/>
      <c r="BT62" s="1300"/>
      <c r="BU62" s="1300"/>
      <c r="BV62" s="1300"/>
      <c r="BW62" s="1300"/>
      <c r="BX62" s="1300"/>
      <c r="BY62" s="1300"/>
      <c r="BZ62" s="1300"/>
      <c r="CA62" s="1300"/>
      <c r="CB62" s="1300"/>
      <c r="CC62" s="1300"/>
      <c r="CD62" s="1300"/>
      <c r="CE62" s="1300"/>
      <c r="CF62" s="1300"/>
      <c r="CG62" s="1300"/>
      <c r="CH62" s="1300"/>
      <c r="CI62" s="1300"/>
      <c r="CJ62" s="1300"/>
      <c r="CK62" s="1300"/>
      <c r="CL62" s="1300"/>
      <c r="CM62" s="1300"/>
      <c r="CN62" s="1300"/>
      <c r="CO62" s="1300"/>
      <c r="CP62" s="1300"/>
      <c r="CQ62" s="1300"/>
      <c r="CR62" s="1300"/>
      <c r="CS62" s="1300"/>
      <c r="CT62" s="1300"/>
      <c r="CU62" s="1300"/>
      <c r="CV62" s="1300"/>
      <c r="CW62" s="1300"/>
      <c r="CX62" s="1300"/>
      <c r="CY62" s="1300"/>
      <c r="CZ62" s="1300"/>
      <c r="DA62" s="1300"/>
      <c r="DB62" s="1300"/>
      <c r="DC62" s="1300"/>
      <c r="DD62" s="1300"/>
      <c r="DE62" s="1258"/>
    </row>
    <row r="63" spans="1:109" ht="16.5" x14ac:dyDescent="0.2">
      <c r="B63" s="1299" t="s">
        <v>627</v>
      </c>
    </row>
    <row r="64" spans="1:109" ht="13" x14ac:dyDescent="0.2">
      <c r="B64" s="1259"/>
      <c r="G64" s="1296"/>
      <c r="I64" s="1298"/>
      <c r="J64" s="1298"/>
      <c r="K64" s="1298"/>
      <c r="L64" s="1298"/>
      <c r="M64" s="1298"/>
      <c r="N64" s="1297"/>
      <c r="AM64" s="1296"/>
      <c r="AN64" s="1296" t="s">
        <v>626</v>
      </c>
      <c r="AP64" s="1295"/>
      <c r="AQ64" s="1295"/>
      <c r="AR64" s="1295"/>
      <c r="AY64" s="1296"/>
      <c r="BA64" s="1295"/>
      <c r="BB64" s="1295"/>
      <c r="BC64" s="1295"/>
      <c r="BK64" s="1296"/>
      <c r="BM64" s="1295"/>
      <c r="BN64" s="1295"/>
      <c r="BO64" s="1295"/>
      <c r="BW64" s="1296"/>
      <c r="BY64" s="1295"/>
      <c r="BZ64" s="1295"/>
      <c r="CA64" s="1295"/>
      <c r="CI64" s="1296"/>
      <c r="CK64" s="1295"/>
      <c r="CL64" s="1295"/>
      <c r="CM64" s="1295"/>
      <c r="CU64" s="1296"/>
      <c r="CW64" s="1295"/>
      <c r="CX64" s="1295"/>
      <c r="CY64" s="1295"/>
    </row>
    <row r="65" spans="2:107" ht="13" x14ac:dyDescent="0.2">
      <c r="B65" s="1259"/>
      <c r="AN65" s="1294" t="s">
        <v>625</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2"/>
    </row>
    <row r="66" spans="2:107" ht="13" x14ac:dyDescent="0.2">
      <c r="B66" s="1259"/>
      <c r="AN66" s="1291"/>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89"/>
    </row>
    <row r="67" spans="2:107" ht="13" x14ac:dyDescent="0.2">
      <c r="B67" s="1259"/>
      <c r="AN67" s="1291"/>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89"/>
    </row>
    <row r="68" spans="2:107" ht="13" x14ac:dyDescent="0.2">
      <c r="B68" s="1259"/>
      <c r="AN68" s="1291"/>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89"/>
    </row>
    <row r="69" spans="2:107" ht="13" x14ac:dyDescent="0.2">
      <c r="B69" s="1259"/>
      <c r="AN69" s="1288"/>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6"/>
    </row>
    <row r="70" spans="2:107" ht="13" x14ac:dyDescent="0.2">
      <c r="B70" s="1259"/>
      <c r="H70" s="1285"/>
      <c r="I70" s="1285"/>
      <c r="J70" s="1283"/>
      <c r="K70" s="1283"/>
      <c r="L70" s="1282"/>
      <c r="M70" s="1283"/>
      <c r="N70" s="1282"/>
      <c r="AN70" s="1273"/>
      <c r="AO70" s="1273"/>
      <c r="AP70" s="1273"/>
      <c r="AZ70" s="1273"/>
      <c r="BA70" s="1273"/>
      <c r="BB70" s="1273"/>
      <c r="BL70" s="1273"/>
      <c r="BM70" s="1273"/>
      <c r="BN70" s="1273"/>
      <c r="BX70" s="1273"/>
      <c r="BY70" s="1273"/>
      <c r="BZ70" s="1273"/>
      <c r="CJ70" s="1273"/>
      <c r="CK70" s="1273"/>
      <c r="CL70" s="1273"/>
      <c r="CV70" s="1273"/>
      <c r="CW70" s="1273"/>
      <c r="CX70" s="1273"/>
    </row>
    <row r="71" spans="2:107" ht="13" x14ac:dyDescent="0.2">
      <c r="B71" s="1259"/>
      <c r="G71" s="1281"/>
      <c r="I71" s="1284"/>
      <c r="J71" s="1283"/>
      <c r="K71" s="1283"/>
      <c r="L71" s="1282"/>
      <c r="M71" s="1283"/>
      <c r="N71" s="1282"/>
      <c r="AM71" s="1281"/>
      <c r="AN71" s="1258" t="s">
        <v>624</v>
      </c>
    </row>
    <row r="72" spans="2:107" ht="13" x14ac:dyDescent="0.2">
      <c r="B72" s="1259"/>
      <c r="G72" s="1271"/>
      <c r="H72" s="1271"/>
      <c r="I72" s="1271"/>
      <c r="J72" s="1271"/>
      <c r="K72" s="1280"/>
      <c r="L72" s="1280"/>
      <c r="M72" s="1279"/>
      <c r="N72" s="1279"/>
      <c r="AN72" s="1278"/>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6"/>
      <c r="BP72" s="1268" t="s">
        <v>540</v>
      </c>
      <c r="BQ72" s="1268"/>
      <c r="BR72" s="1268"/>
      <c r="BS72" s="1268"/>
      <c r="BT72" s="1268"/>
      <c r="BU72" s="1268"/>
      <c r="BV72" s="1268"/>
      <c r="BW72" s="1268"/>
      <c r="BX72" s="1268" t="s">
        <v>541</v>
      </c>
      <c r="BY72" s="1268"/>
      <c r="BZ72" s="1268"/>
      <c r="CA72" s="1268"/>
      <c r="CB72" s="1268"/>
      <c r="CC72" s="1268"/>
      <c r="CD72" s="1268"/>
      <c r="CE72" s="1268"/>
      <c r="CF72" s="1268" t="s">
        <v>542</v>
      </c>
      <c r="CG72" s="1268"/>
      <c r="CH72" s="1268"/>
      <c r="CI72" s="1268"/>
      <c r="CJ72" s="1268"/>
      <c r="CK72" s="1268"/>
      <c r="CL72" s="1268"/>
      <c r="CM72" s="1268"/>
      <c r="CN72" s="1268" t="s">
        <v>543</v>
      </c>
      <c r="CO72" s="1268"/>
      <c r="CP72" s="1268"/>
      <c r="CQ72" s="1268"/>
      <c r="CR72" s="1268"/>
      <c r="CS72" s="1268"/>
      <c r="CT72" s="1268"/>
      <c r="CU72" s="1268"/>
      <c r="CV72" s="1268" t="s">
        <v>544</v>
      </c>
      <c r="CW72" s="1268"/>
      <c r="CX72" s="1268"/>
      <c r="CY72" s="1268"/>
      <c r="CZ72" s="1268"/>
      <c r="DA72" s="1268"/>
      <c r="DB72" s="1268"/>
      <c r="DC72" s="1268"/>
    </row>
    <row r="73" spans="2:107" ht="13" x14ac:dyDescent="0.2">
      <c r="B73" s="1259"/>
      <c r="G73" s="1275"/>
      <c r="H73" s="1275"/>
      <c r="I73" s="1275"/>
      <c r="J73" s="1275"/>
      <c r="K73" s="1272"/>
      <c r="L73" s="1272"/>
      <c r="M73" s="1272"/>
      <c r="N73" s="1272"/>
      <c r="AM73" s="1273"/>
      <c r="AN73" s="1267" t="s">
        <v>623</v>
      </c>
      <c r="AO73" s="1267"/>
      <c r="AP73" s="1267"/>
      <c r="AQ73" s="1267"/>
      <c r="AR73" s="1267"/>
      <c r="AS73" s="1267"/>
      <c r="AT73" s="1267"/>
      <c r="AU73" s="1267"/>
      <c r="AV73" s="1267"/>
      <c r="AW73" s="1267"/>
      <c r="AX73" s="1267"/>
      <c r="AY73" s="1267"/>
      <c r="AZ73" s="1267"/>
      <c r="BA73" s="1267"/>
      <c r="BB73" s="1267" t="s">
        <v>621</v>
      </c>
      <c r="BC73" s="1267"/>
      <c r="BD73" s="1267"/>
      <c r="BE73" s="1267"/>
      <c r="BF73" s="1267"/>
      <c r="BG73" s="1267"/>
      <c r="BH73" s="1267"/>
      <c r="BI73" s="1267"/>
      <c r="BJ73" s="1267"/>
      <c r="BK73" s="1267"/>
      <c r="BL73" s="1267"/>
      <c r="BM73" s="1267"/>
      <c r="BN73" s="1267"/>
      <c r="BO73" s="1267"/>
      <c r="BP73" s="1266">
        <v>50.8</v>
      </c>
      <c r="BQ73" s="1266"/>
      <c r="BR73" s="1266"/>
      <c r="BS73" s="1266"/>
      <c r="BT73" s="1266"/>
      <c r="BU73" s="1266"/>
      <c r="BV73" s="1266"/>
      <c r="BW73" s="1266"/>
      <c r="BX73" s="1266">
        <v>51.1</v>
      </c>
      <c r="BY73" s="1266"/>
      <c r="BZ73" s="1266"/>
      <c r="CA73" s="1266"/>
      <c r="CB73" s="1266"/>
      <c r="CC73" s="1266"/>
      <c r="CD73" s="1266"/>
      <c r="CE73" s="1266"/>
      <c r="CF73" s="1266">
        <v>47.5</v>
      </c>
      <c r="CG73" s="1266"/>
      <c r="CH73" s="1266"/>
      <c r="CI73" s="1266"/>
      <c r="CJ73" s="1266"/>
      <c r="CK73" s="1266"/>
      <c r="CL73" s="1266"/>
      <c r="CM73" s="1266"/>
      <c r="CN73" s="1266">
        <v>45</v>
      </c>
      <c r="CO73" s="1266"/>
      <c r="CP73" s="1266"/>
      <c r="CQ73" s="1266"/>
      <c r="CR73" s="1266"/>
      <c r="CS73" s="1266"/>
      <c r="CT73" s="1266"/>
      <c r="CU73" s="1266"/>
      <c r="CV73" s="1266">
        <v>42.6</v>
      </c>
      <c r="CW73" s="1266"/>
      <c r="CX73" s="1266"/>
      <c r="CY73" s="1266"/>
      <c r="CZ73" s="1266"/>
      <c r="DA73" s="1266"/>
      <c r="DB73" s="1266"/>
      <c r="DC73" s="1266"/>
    </row>
    <row r="74" spans="2:107" ht="13" x14ac:dyDescent="0.2">
      <c r="B74" s="1259"/>
      <c r="G74" s="1275"/>
      <c r="H74" s="1275"/>
      <c r="I74" s="1275"/>
      <c r="J74" s="1275"/>
      <c r="K74" s="1272"/>
      <c r="L74" s="1272"/>
      <c r="M74" s="1272"/>
      <c r="N74" s="1272"/>
      <c r="AM74" s="1273"/>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1259"/>
      <c r="G75" s="1275"/>
      <c r="H75" s="1275"/>
      <c r="I75" s="1271"/>
      <c r="J75" s="1271"/>
      <c r="K75" s="1274"/>
      <c r="L75" s="1274"/>
      <c r="M75" s="1274"/>
      <c r="N75" s="1274"/>
      <c r="AM75" s="1273"/>
      <c r="AN75" s="1267"/>
      <c r="AO75" s="1267"/>
      <c r="AP75" s="1267"/>
      <c r="AQ75" s="1267"/>
      <c r="AR75" s="1267"/>
      <c r="AS75" s="1267"/>
      <c r="AT75" s="1267"/>
      <c r="AU75" s="1267"/>
      <c r="AV75" s="1267"/>
      <c r="AW75" s="1267"/>
      <c r="AX75" s="1267"/>
      <c r="AY75" s="1267"/>
      <c r="AZ75" s="1267"/>
      <c r="BA75" s="1267"/>
      <c r="BB75" s="1267" t="s">
        <v>620</v>
      </c>
      <c r="BC75" s="1267"/>
      <c r="BD75" s="1267"/>
      <c r="BE75" s="1267"/>
      <c r="BF75" s="1267"/>
      <c r="BG75" s="1267"/>
      <c r="BH75" s="1267"/>
      <c r="BI75" s="1267"/>
      <c r="BJ75" s="1267"/>
      <c r="BK75" s="1267"/>
      <c r="BL75" s="1267"/>
      <c r="BM75" s="1267"/>
      <c r="BN75" s="1267"/>
      <c r="BO75" s="1267"/>
      <c r="BP75" s="1266">
        <v>11.4</v>
      </c>
      <c r="BQ75" s="1266"/>
      <c r="BR75" s="1266"/>
      <c r="BS75" s="1266"/>
      <c r="BT75" s="1266"/>
      <c r="BU75" s="1266"/>
      <c r="BV75" s="1266"/>
      <c r="BW75" s="1266"/>
      <c r="BX75" s="1266">
        <v>9.5</v>
      </c>
      <c r="BY75" s="1266"/>
      <c r="BZ75" s="1266"/>
      <c r="CA75" s="1266"/>
      <c r="CB75" s="1266"/>
      <c r="CC75" s="1266"/>
      <c r="CD75" s="1266"/>
      <c r="CE75" s="1266"/>
      <c r="CF75" s="1266">
        <v>9</v>
      </c>
      <c r="CG75" s="1266"/>
      <c r="CH75" s="1266"/>
      <c r="CI75" s="1266"/>
      <c r="CJ75" s="1266"/>
      <c r="CK75" s="1266"/>
      <c r="CL75" s="1266"/>
      <c r="CM75" s="1266"/>
      <c r="CN75" s="1266">
        <v>8.4</v>
      </c>
      <c r="CO75" s="1266"/>
      <c r="CP75" s="1266"/>
      <c r="CQ75" s="1266"/>
      <c r="CR75" s="1266"/>
      <c r="CS75" s="1266"/>
      <c r="CT75" s="1266"/>
      <c r="CU75" s="1266"/>
      <c r="CV75" s="1266">
        <v>7.9</v>
      </c>
      <c r="CW75" s="1266"/>
      <c r="CX75" s="1266"/>
      <c r="CY75" s="1266"/>
      <c r="CZ75" s="1266"/>
      <c r="DA75" s="1266"/>
      <c r="DB75" s="1266"/>
      <c r="DC75" s="1266"/>
    </row>
    <row r="76" spans="2:107" ht="13" x14ac:dyDescent="0.2">
      <c r="B76" s="1259"/>
      <c r="G76" s="1275"/>
      <c r="H76" s="1275"/>
      <c r="I76" s="1271"/>
      <c r="J76" s="1271"/>
      <c r="K76" s="1274"/>
      <c r="L76" s="1274"/>
      <c r="M76" s="1274"/>
      <c r="N76" s="1274"/>
      <c r="AM76" s="1273"/>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1259"/>
      <c r="G77" s="1271"/>
      <c r="H77" s="1271"/>
      <c r="I77" s="1271"/>
      <c r="J77" s="1271"/>
      <c r="K77" s="1272"/>
      <c r="L77" s="1272"/>
      <c r="M77" s="1272"/>
      <c r="N77" s="1272"/>
      <c r="AN77" s="1268" t="s">
        <v>622</v>
      </c>
      <c r="AO77" s="1268"/>
      <c r="AP77" s="1268"/>
      <c r="AQ77" s="1268"/>
      <c r="AR77" s="1268"/>
      <c r="AS77" s="1268"/>
      <c r="AT77" s="1268"/>
      <c r="AU77" s="1268"/>
      <c r="AV77" s="1268"/>
      <c r="AW77" s="1268"/>
      <c r="AX77" s="1268"/>
      <c r="AY77" s="1268"/>
      <c r="AZ77" s="1268"/>
      <c r="BA77" s="1268"/>
      <c r="BB77" s="1267" t="s">
        <v>621</v>
      </c>
      <c r="BC77" s="1267"/>
      <c r="BD77" s="1267"/>
      <c r="BE77" s="1267"/>
      <c r="BF77" s="1267"/>
      <c r="BG77" s="1267"/>
      <c r="BH77" s="1267"/>
      <c r="BI77" s="1267"/>
      <c r="BJ77" s="1267"/>
      <c r="BK77" s="1267"/>
      <c r="BL77" s="1267"/>
      <c r="BM77" s="1267"/>
      <c r="BN77" s="1267"/>
      <c r="BO77" s="1267"/>
      <c r="BP77" s="1266">
        <v>169.1</v>
      </c>
      <c r="BQ77" s="1266"/>
      <c r="BR77" s="1266"/>
      <c r="BS77" s="1266"/>
      <c r="BT77" s="1266"/>
      <c r="BU77" s="1266"/>
      <c r="BV77" s="1266"/>
      <c r="BW77" s="1266"/>
      <c r="BX77" s="1266">
        <v>174.6</v>
      </c>
      <c r="BY77" s="1266"/>
      <c r="BZ77" s="1266"/>
      <c r="CA77" s="1266"/>
      <c r="CB77" s="1266"/>
      <c r="CC77" s="1266"/>
      <c r="CD77" s="1266"/>
      <c r="CE77" s="1266"/>
      <c r="CF77" s="1266">
        <v>173</v>
      </c>
      <c r="CG77" s="1266"/>
      <c r="CH77" s="1266"/>
      <c r="CI77" s="1266"/>
      <c r="CJ77" s="1266"/>
      <c r="CK77" s="1266"/>
      <c r="CL77" s="1266"/>
      <c r="CM77" s="1266"/>
      <c r="CN77" s="1266">
        <v>171.9</v>
      </c>
      <c r="CO77" s="1266"/>
      <c r="CP77" s="1266"/>
      <c r="CQ77" s="1266"/>
      <c r="CR77" s="1266"/>
      <c r="CS77" s="1266"/>
      <c r="CT77" s="1266"/>
      <c r="CU77" s="1266"/>
      <c r="CV77" s="1266">
        <v>173</v>
      </c>
      <c r="CW77" s="1266"/>
      <c r="CX77" s="1266"/>
      <c r="CY77" s="1266"/>
      <c r="CZ77" s="1266"/>
      <c r="DA77" s="1266"/>
      <c r="DB77" s="1266"/>
      <c r="DC77" s="1266"/>
    </row>
    <row r="78" spans="2:107" ht="13" x14ac:dyDescent="0.2">
      <c r="B78" s="1259"/>
      <c r="G78" s="1271"/>
      <c r="H78" s="1271"/>
      <c r="I78" s="1271"/>
      <c r="J78" s="1271"/>
      <c r="K78" s="1272"/>
      <c r="L78" s="1272"/>
      <c r="M78" s="1272"/>
      <c r="N78" s="1272"/>
      <c r="AN78" s="1268"/>
      <c r="AO78" s="1268"/>
      <c r="AP78" s="1268"/>
      <c r="AQ78" s="1268"/>
      <c r="AR78" s="1268"/>
      <c r="AS78" s="1268"/>
      <c r="AT78" s="1268"/>
      <c r="AU78" s="1268"/>
      <c r="AV78" s="1268"/>
      <c r="AW78" s="1268"/>
      <c r="AX78" s="1268"/>
      <c r="AY78" s="1268"/>
      <c r="AZ78" s="1268"/>
      <c r="BA78" s="1268"/>
      <c r="BB78" s="1267"/>
      <c r="BC78" s="1267"/>
      <c r="BD78" s="1267"/>
      <c r="BE78" s="1267"/>
      <c r="BF78" s="1267"/>
      <c r="BG78" s="1267"/>
      <c r="BH78" s="1267"/>
      <c r="BI78" s="1267"/>
      <c r="BJ78" s="1267"/>
      <c r="BK78" s="1267"/>
      <c r="BL78" s="1267"/>
      <c r="BM78" s="1267"/>
      <c r="BN78" s="1267"/>
      <c r="BO78" s="1267"/>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1259"/>
      <c r="G79" s="1271"/>
      <c r="H79" s="1271"/>
      <c r="I79" s="1270"/>
      <c r="J79" s="1270"/>
      <c r="K79" s="1269"/>
      <c r="L79" s="1269"/>
      <c r="M79" s="1269"/>
      <c r="N79" s="1269"/>
      <c r="AN79" s="1268"/>
      <c r="AO79" s="1268"/>
      <c r="AP79" s="1268"/>
      <c r="AQ79" s="1268"/>
      <c r="AR79" s="1268"/>
      <c r="AS79" s="1268"/>
      <c r="AT79" s="1268"/>
      <c r="AU79" s="1268"/>
      <c r="AV79" s="1268"/>
      <c r="AW79" s="1268"/>
      <c r="AX79" s="1268"/>
      <c r="AY79" s="1268"/>
      <c r="AZ79" s="1268"/>
      <c r="BA79" s="1268"/>
      <c r="BB79" s="1267" t="s">
        <v>620</v>
      </c>
      <c r="BC79" s="1267"/>
      <c r="BD79" s="1267"/>
      <c r="BE79" s="1267"/>
      <c r="BF79" s="1267"/>
      <c r="BG79" s="1267"/>
      <c r="BH79" s="1267"/>
      <c r="BI79" s="1267"/>
      <c r="BJ79" s="1267"/>
      <c r="BK79" s="1267"/>
      <c r="BL79" s="1267"/>
      <c r="BM79" s="1267"/>
      <c r="BN79" s="1267"/>
      <c r="BO79" s="1267"/>
      <c r="BP79" s="1266">
        <v>14.1</v>
      </c>
      <c r="BQ79" s="1266"/>
      <c r="BR79" s="1266"/>
      <c r="BS79" s="1266"/>
      <c r="BT79" s="1266"/>
      <c r="BU79" s="1266"/>
      <c r="BV79" s="1266"/>
      <c r="BW79" s="1266"/>
      <c r="BX79" s="1266">
        <v>13.1</v>
      </c>
      <c r="BY79" s="1266"/>
      <c r="BZ79" s="1266"/>
      <c r="CA79" s="1266"/>
      <c r="CB79" s="1266"/>
      <c r="CC79" s="1266"/>
      <c r="CD79" s="1266"/>
      <c r="CE79" s="1266"/>
      <c r="CF79" s="1266">
        <v>12.2</v>
      </c>
      <c r="CG79" s="1266"/>
      <c r="CH79" s="1266"/>
      <c r="CI79" s="1266"/>
      <c r="CJ79" s="1266"/>
      <c r="CK79" s="1266"/>
      <c r="CL79" s="1266"/>
      <c r="CM79" s="1266"/>
      <c r="CN79" s="1266">
        <v>11.7</v>
      </c>
      <c r="CO79" s="1266"/>
      <c r="CP79" s="1266"/>
      <c r="CQ79" s="1266"/>
      <c r="CR79" s="1266"/>
      <c r="CS79" s="1266"/>
      <c r="CT79" s="1266"/>
      <c r="CU79" s="1266"/>
      <c r="CV79" s="1266">
        <v>11.1</v>
      </c>
      <c r="CW79" s="1266"/>
      <c r="CX79" s="1266"/>
      <c r="CY79" s="1266"/>
      <c r="CZ79" s="1266"/>
      <c r="DA79" s="1266"/>
      <c r="DB79" s="1266"/>
      <c r="DC79" s="1266"/>
    </row>
    <row r="80" spans="2:107" ht="13" x14ac:dyDescent="0.2">
      <c r="B80" s="1259"/>
      <c r="G80" s="1271"/>
      <c r="H80" s="1271"/>
      <c r="I80" s="1270"/>
      <c r="J80" s="1270"/>
      <c r="K80" s="1269"/>
      <c r="L80" s="1269"/>
      <c r="M80" s="1269"/>
      <c r="N80" s="1269"/>
      <c r="AN80" s="1268"/>
      <c r="AO80" s="1268"/>
      <c r="AP80" s="1268"/>
      <c r="AQ80" s="1268"/>
      <c r="AR80" s="1268"/>
      <c r="AS80" s="1268"/>
      <c r="AT80" s="1268"/>
      <c r="AU80" s="1268"/>
      <c r="AV80" s="1268"/>
      <c r="AW80" s="1268"/>
      <c r="AX80" s="1268"/>
      <c r="AY80" s="1268"/>
      <c r="AZ80" s="1268"/>
      <c r="BA80" s="1268"/>
      <c r="BB80" s="1267"/>
      <c r="BC80" s="1267"/>
      <c r="BD80" s="1267"/>
      <c r="BE80" s="1267"/>
      <c r="BF80" s="1267"/>
      <c r="BG80" s="1267"/>
      <c r="BH80" s="1267"/>
      <c r="BI80" s="1267"/>
      <c r="BJ80" s="1267"/>
      <c r="BK80" s="1267"/>
      <c r="BL80" s="1267"/>
      <c r="BM80" s="1267"/>
      <c r="BN80" s="1267"/>
      <c r="BO80" s="1267"/>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1259"/>
    </row>
    <row r="82" spans="2:109" ht="16.5" x14ac:dyDescent="0.2">
      <c r="B82" s="1259"/>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ht="13" x14ac:dyDescent="0.2">
      <c r="B83" s="1264"/>
      <c r="C83" s="1263"/>
      <c r="D83" s="1263"/>
      <c r="E83" s="1263"/>
      <c r="F83" s="1263"/>
      <c r="G83" s="1263"/>
      <c r="H83" s="1263"/>
      <c r="I83" s="1263"/>
      <c r="J83" s="1263"/>
      <c r="K83" s="1263"/>
      <c r="L83" s="1263"/>
      <c r="M83" s="1263"/>
      <c r="N83" s="1263"/>
      <c r="O83" s="1263"/>
      <c r="P83" s="1263"/>
      <c r="Q83" s="1263"/>
      <c r="R83" s="1263"/>
      <c r="S83" s="1263"/>
      <c r="T83" s="1263"/>
      <c r="U83" s="1263"/>
      <c r="V83" s="1263"/>
      <c r="W83" s="1263"/>
      <c r="X83" s="1263"/>
      <c r="Y83" s="1263"/>
      <c r="Z83" s="1263"/>
      <c r="AA83" s="1263"/>
      <c r="AB83" s="1263"/>
      <c r="AC83" s="1263"/>
      <c r="AD83" s="1263"/>
      <c r="AE83" s="1263"/>
      <c r="AF83" s="1263"/>
      <c r="AG83" s="1263"/>
      <c r="AH83" s="1263"/>
      <c r="AI83" s="1263"/>
      <c r="AJ83" s="1263"/>
      <c r="AK83" s="1263"/>
      <c r="AL83" s="1263"/>
      <c r="AM83" s="1263"/>
      <c r="AN83" s="1263"/>
      <c r="AO83" s="1263"/>
      <c r="AP83" s="1263"/>
      <c r="AQ83" s="1263"/>
      <c r="AR83" s="1263"/>
      <c r="AS83" s="1263"/>
      <c r="AT83" s="1263"/>
      <c r="AU83" s="1263"/>
      <c r="AV83" s="1263"/>
      <c r="AW83" s="1263"/>
      <c r="AX83" s="1263"/>
      <c r="AY83" s="1263"/>
      <c r="AZ83" s="1263"/>
      <c r="BA83" s="1263"/>
      <c r="BB83" s="1263"/>
      <c r="BC83" s="1263"/>
      <c r="BD83" s="1263"/>
      <c r="BE83" s="1263"/>
      <c r="BF83" s="1263"/>
      <c r="BG83" s="1263"/>
      <c r="BH83" s="1263"/>
      <c r="BI83" s="1263"/>
      <c r="BJ83" s="1263"/>
      <c r="BK83" s="1263"/>
      <c r="BL83" s="1263"/>
      <c r="BM83" s="1263"/>
      <c r="BN83" s="1263"/>
      <c r="BO83" s="1263"/>
      <c r="BP83" s="1263"/>
      <c r="BQ83" s="1263"/>
      <c r="BR83" s="1263"/>
      <c r="BS83" s="1263"/>
      <c r="BT83" s="1263"/>
      <c r="BU83" s="1263"/>
      <c r="BV83" s="1263"/>
      <c r="BW83" s="1263"/>
      <c r="BX83" s="1263"/>
      <c r="BY83" s="1263"/>
      <c r="BZ83" s="1263"/>
      <c r="CA83" s="1263"/>
      <c r="CB83" s="1263"/>
      <c r="CC83" s="1263"/>
      <c r="CD83" s="1263"/>
      <c r="CE83" s="1263"/>
      <c r="CF83" s="1263"/>
      <c r="CG83" s="1263"/>
      <c r="CH83" s="1263"/>
      <c r="CI83" s="1263"/>
      <c r="CJ83" s="1263"/>
      <c r="CK83" s="1263"/>
      <c r="CL83" s="1263"/>
      <c r="CM83" s="1263"/>
      <c r="CN83" s="1263"/>
      <c r="CO83" s="1263"/>
      <c r="CP83" s="1263"/>
      <c r="CQ83" s="1263"/>
      <c r="CR83" s="1263"/>
      <c r="CS83" s="1263"/>
      <c r="CT83" s="1263"/>
      <c r="CU83" s="1263"/>
      <c r="CV83" s="1263"/>
      <c r="CW83" s="1263"/>
      <c r="CX83" s="1263"/>
      <c r="CY83" s="1263"/>
      <c r="CZ83" s="1263"/>
      <c r="DA83" s="1263"/>
      <c r="DB83" s="1263"/>
      <c r="DC83" s="1263"/>
      <c r="DD83" s="1262"/>
    </row>
    <row r="84" spans="2:109" ht="13" x14ac:dyDescent="0.2">
      <c r="DD84" s="1258"/>
      <c r="DE84" s="1258"/>
    </row>
    <row r="85" spans="2:109" ht="13" x14ac:dyDescent="0.2">
      <c r="DD85" s="1258"/>
      <c r="DE85" s="1258"/>
    </row>
    <row r="86" spans="2:109" ht="13" hidden="1" x14ac:dyDescent="0.2">
      <c r="DD86" s="1258"/>
      <c r="DE86" s="1258"/>
    </row>
    <row r="87" spans="2:109" ht="13" hidden="1" x14ac:dyDescent="0.2">
      <c r="K87" s="1261"/>
      <c r="AQ87" s="1261"/>
      <c r="BC87" s="1261"/>
      <c r="BO87" s="1261"/>
      <c r="CA87" s="1261"/>
      <c r="CM87" s="1261"/>
      <c r="CY87" s="1261"/>
      <c r="DD87" s="1258"/>
      <c r="DE87" s="1258"/>
    </row>
    <row r="88" spans="2:109" ht="13" hidden="1" x14ac:dyDescent="0.2">
      <c r="DD88" s="1258"/>
      <c r="DE88" s="1258"/>
    </row>
    <row r="89" spans="2:109" ht="13" hidden="1" x14ac:dyDescent="0.2">
      <c r="DD89" s="1258"/>
      <c r="DE89" s="1258"/>
    </row>
    <row r="90" spans="2:109" ht="13" hidden="1" x14ac:dyDescent="0.2">
      <c r="DD90" s="1258"/>
      <c r="DE90" s="1258"/>
    </row>
    <row r="91" spans="2:109" ht="13" hidden="1" x14ac:dyDescent="0.2">
      <c r="DD91" s="1258"/>
      <c r="DE91" s="1258"/>
    </row>
    <row r="92" spans="2:109" ht="13.5" hidden="1" customHeight="1" x14ac:dyDescent="0.2">
      <c r="DD92" s="1258"/>
      <c r="DE92" s="1258"/>
    </row>
    <row r="93" spans="2:109" ht="13.5" hidden="1" customHeight="1" x14ac:dyDescent="0.2">
      <c r="DD93" s="1258"/>
      <c r="DE93" s="1258"/>
    </row>
    <row r="94" spans="2:109" ht="13.5" hidden="1" customHeight="1" x14ac:dyDescent="0.2">
      <c r="DD94" s="1258"/>
      <c r="DE94" s="1258"/>
    </row>
    <row r="95" spans="2:109" ht="13.5" hidden="1" customHeight="1" x14ac:dyDescent="0.2">
      <c r="DD95" s="1258"/>
      <c r="DE95" s="1258"/>
    </row>
    <row r="96" spans="2:109" ht="13.5" hidden="1" customHeight="1" x14ac:dyDescent="0.2">
      <c r="DD96" s="1258"/>
      <c r="DE96" s="1258"/>
    </row>
    <row r="97" s="1258" customFormat="1" ht="13.5" hidden="1" customHeight="1" x14ac:dyDescent="0.2"/>
    <row r="98" s="1258" customFormat="1" ht="13.5" hidden="1" customHeight="1" x14ac:dyDescent="0.2"/>
    <row r="99" s="1258" customFormat="1" ht="13.5" hidden="1" customHeight="1" x14ac:dyDescent="0.2"/>
    <row r="100" s="1258" customFormat="1" ht="13.5" hidden="1" customHeight="1" x14ac:dyDescent="0.2"/>
    <row r="101" s="1258" customFormat="1" ht="13.5" hidden="1" customHeight="1" x14ac:dyDescent="0.2"/>
    <row r="102" s="1258" customFormat="1" ht="13.5" hidden="1" customHeight="1" x14ac:dyDescent="0.2"/>
    <row r="103" s="1258" customFormat="1" ht="13.5" hidden="1" customHeight="1" x14ac:dyDescent="0.2"/>
    <row r="104" s="1258" customFormat="1" ht="13.5" hidden="1" customHeight="1" x14ac:dyDescent="0.2"/>
    <row r="105" s="1258" customFormat="1" ht="13.5" hidden="1" customHeight="1" x14ac:dyDescent="0.2"/>
    <row r="106" s="1258" customFormat="1" ht="13.5" hidden="1" customHeight="1" x14ac:dyDescent="0.2"/>
    <row r="107" s="1258" customFormat="1" ht="13.5" hidden="1" customHeight="1" x14ac:dyDescent="0.2"/>
    <row r="108" s="1258" customFormat="1" ht="13.5" hidden="1" customHeight="1" x14ac:dyDescent="0.2"/>
    <row r="109" s="1258" customFormat="1" ht="13.5" hidden="1" customHeight="1" x14ac:dyDescent="0.2"/>
    <row r="110" s="1258" customFormat="1" ht="13.5" hidden="1" customHeight="1" x14ac:dyDescent="0.2"/>
    <row r="111" s="1258" customFormat="1" ht="13.5" hidden="1" customHeight="1" x14ac:dyDescent="0.2"/>
    <row r="112" s="1258" customFormat="1" ht="13.5" hidden="1" customHeight="1" x14ac:dyDescent="0.2"/>
    <row r="113" s="1258" customFormat="1" ht="13.5" hidden="1" customHeight="1" x14ac:dyDescent="0.2"/>
    <row r="114" s="1258" customFormat="1" ht="13.5" hidden="1" customHeight="1" x14ac:dyDescent="0.2"/>
    <row r="115" s="1258" customFormat="1" ht="13.5" hidden="1" customHeight="1" x14ac:dyDescent="0.2"/>
    <row r="116" s="1258" customFormat="1" ht="13.5" hidden="1" customHeight="1" x14ac:dyDescent="0.2"/>
    <row r="117" s="1258" customFormat="1" ht="13.5" hidden="1" customHeight="1" x14ac:dyDescent="0.2"/>
    <row r="118" s="1258" customFormat="1" ht="13.5" hidden="1" customHeight="1" x14ac:dyDescent="0.2"/>
    <row r="119" s="1258" customFormat="1" ht="13.5" hidden="1" customHeight="1" x14ac:dyDescent="0.2"/>
    <row r="120" s="1258" customFormat="1" ht="13.5" hidden="1" customHeight="1" x14ac:dyDescent="0.2"/>
    <row r="121" s="1258" customFormat="1" ht="13.5" hidden="1" customHeight="1" x14ac:dyDescent="0.2"/>
    <row r="122" s="1258" customFormat="1" ht="13.5" hidden="1" customHeight="1" x14ac:dyDescent="0.2"/>
    <row r="123" s="1258" customFormat="1" ht="13.5" hidden="1" customHeight="1" x14ac:dyDescent="0.2"/>
    <row r="124" s="1258" customFormat="1" ht="13.5" hidden="1" customHeight="1" x14ac:dyDescent="0.2"/>
    <row r="125" s="1258" customFormat="1" ht="13.5" hidden="1" customHeight="1" x14ac:dyDescent="0.2"/>
    <row r="126" s="1258" customFormat="1" ht="13.5" hidden="1" customHeight="1" x14ac:dyDescent="0.2"/>
    <row r="127" s="1258" customFormat="1" ht="13.5" hidden="1" customHeight="1" x14ac:dyDescent="0.2"/>
    <row r="128" s="1258" customFormat="1" ht="13.5" hidden="1" customHeight="1" x14ac:dyDescent="0.2"/>
    <row r="129" s="1258" customFormat="1" ht="13.5" hidden="1" customHeight="1" x14ac:dyDescent="0.2"/>
    <row r="130" s="1258" customFormat="1" ht="13.5" hidden="1" customHeight="1" x14ac:dyDescent="0.2"/>
    <row r="131" s="1258" customFormat="1" ht="13.5" hidden="1" customHeight="1" x14ac:dyDescent="0.2"/>
    <row r="132" s="1258" customFormat="1" ht="13.5" hidden="1" customHeight="1" x14ac:dyDescent="0.2"/>
    <row r="133" s="1258" customFormat="1" ht="13.5" hidden="1" customHeight="1" x14ac:dyDescent="0.2"/>
    <row r="134" s="1258" customFormat="1" ht="13.5" hidden="1" customHeight="1" x14ac:dyDescent="0.2"/>
    <row r="135" s="1258" customFormat="1" ht="13.5" hidden="1" customHeight="1" x14ac:dyDescent="0.2"/>
    <row r="136" s="1258" customFormat="1" ht="13.5" hidden="1" customHeight="1" x14ac:dyDescent="0.2"/>
    <row r="137" s="1258" customFormat="1" ht="13.5" hidden="1" customHeight="1" x14ac:dyDescent="0.2"/>
    <row r="138" s="1258" customFormat="1" ht="13.5" hidden="1" customHeight="1" x14ac:dyDescent="0.2"/>
    <row r="139" s="1258" customFormat="1" ht="13.5" hidden="1" customHeight="1" x14ac:dyDescent="0.2"/>
    <row r="140" s="1258" customFormat="1" ht="13.5" hidden="1" customHeight="1" x14ac:dyDescent="0.2"/>
    <row r="141" s="1258" customFormat="1" ht="13.5" hidden="1" customHeight="1" x14ac:dyDescent="0.2"/>
    <row r="142" s="1258" customFormat="1" ht="13.5" hidden="1" customHeight="1" x14ac:dyDescent="0.2"/>
    <row r="143" s="1258" customFormat="1" ht="13.5" hidden="1" customHeight="1" x14ac:dyDescent="0.2"/>
    <row r="144" s="1258" customFormat="1" ht="13.5" hidden="1" customHeight="1" x14ac:dyDescent="0.2"/>
    <row r="145" s="1258" customFormat="1" ht="13.5" hidden="1" customHeight="1" x14ac:dyDescent="0.2"/>
    <row r="146" s="1258" customFormat="1" ht="13.5" hidden="1" customHeight="1" x14ac:dyDescent="0.2"/>
    <row r="147" s="1258" customFormat="1" ht="13.5" hidden="1" customHeight="1" x14ac:dyDescent="0.2"/>
    <row r="148" s="1258" customFormat="1" ht="13.5" hidden="1" customHeight="1" x14ac:dyDescent="0.2"/>
    <row r="149" s="1258" customFormat="1" ht="13.5" hidden="1" customHeight="1" x14ac:dyDescent="0.2"/>
    <row r="150" s="1258" customFormat="1" ht="13.5" hidden="1" customHeight="1" x14ac:dyDescent="0.2"/>
    <row r="151" s="1258" customFormat="1" ht="13.5" hidden="1" customHeight="1" x14ac:dyDescent="0.2"/>
    <row r="152" s="1258" customFormat="1" ht="13.5" hidden="1" customHeight="1" x14ac:dyDescent="0.2"/>
    <row r="153" s="1258" customFormat="1" ht="13.5" hidden="1" customHeight="1" x14ac:dyDescent="0.2"/>
    <row r="154" s="1258" customFormat="1" ht="13.5" hidden="1" customHeight="1" x14ac:dyDescent="0.2"/>
    <row r="155" s="1258" customFormat="1" ht="13.5" hidden="1" customHeight="1" x14ac:dyDescent="0.2"/>
    <row r="156" s="1258" customFormat="1" ht="13.5" hidden="1" customHeight="1" x14ac:dyDescent="0.2"/>
    <row r="157" s="1258" customFormat="1" ht="13.5" hidden="1" customHeight="1" x14ac:dyDescent="0.2"/>
    <row r="158" s="1258" customFormat="1" ht="13.5" hidden="1" customHeight="1" x14ac:dyDescent="0.2"/>
    <row r="159" s="1258" customFormat="1" ht="13.5" hidden="1" customHeight="1" x14ac:dyDescent="0.2"/>
    <row r="160" s="1258" customFormat="1" ht="13.5" hidden="1" customHeight="1" x14ac:dyDescent="0.2"/>
  </sheetData>
  <sheetProtection algorithmName="SHA-512" hashValue="VlR5qQd7qw+8ST5WP/cC5ZqKJNvYs/Gs0ox2hpCbiyBvSbkPHk5JUw7bYu5OU+/sN2GeSu/wB8gm39xYLnFV1Q==" saltValue="n6aZB6IuCaQrOYqc1976o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0526-521E-4B6B-BD83-3A92423E77B2}">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487</v>
      </c>
    </row>
  </sheetData>
  <sheetProtection algorithmName="SHA-512" hashValue="nOu+yCz+GALKZS1HsNoE5V7GBSxVgrW18scmcZXKF/xdtwcgIdbJGYS1eLZLSZfz/L7/G3fYFI3mst2gf/HOZg==" saltValue="oZLju6vl1by7sa2wxNPw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1A2A-5CB9-44A8-8C68-6CE5240DC53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487</v>
      </c>
    </row>
  </sheetData>
  <sheetProtection algorithmName="SHA-512" hashValue="f3Um0cD9bl/FkFAQUONWlh7w7c9NWLC91doOwG4EvMbFTCy3y2qX1pu2dhr5pFbsx0DDE2rpi3eRM7i/RUTbpw==" saltValue="bBPQxlQXoUZRxy7nMXeb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531</v>
      </c>
      <c r="B3" s="131"/>
      <c r="C3" s="132"/>
      <c r="D3" s="133">
        <v>121910</v>
      </c>
      <c r="E3" s="134"/>
      <c r="F3" s="135">
        <v>97161</v>
      </c>
      <c r="G3" s="136"/>
      <c r="H3" s="137"/>
    </row>
    <row r="4" spans="1:8" x14ac:dyDescent="0.2">
      <c r="A4" s="138"/>
      <c r="B4" s="139"/>
      <c r="C4" s="140"/>
      <c r="D4" s="141">
        <v>10112</v>
      </c>
      <c r="E4" s="142"/>
      <c r="F4" s="143">
        <v>26543</v>
      </c>
      <c r="G4" s="144"/>
      <c r="H4" s="145"/>
    </row>
    <row r="5" spans="1:8" x14ac:dyDescent="0.2">
      <c r="A5" s="126" t="s">
        <v>533</v>
      </c>
      <c r="B5" s="131"/>
      <c r="C5" s="132"/>
      <c r="D5" s="133">
        <v>123324</v>
      </c>
      <c r="E5" s="134"/>
      <c r="F5" s="135">
        <v>101731</v>
      </c>
      <c r="G5" s="136"/>
      <c r="H5" s="137"/>
    </row>
    <row r="6" spans="1:8" x14ac:dyDescent="0.2">
      <c r="A6" s="138"/>
      <c r="B6" s="139"/>
      <c r="C6" s="140"/>
      <c r="D6" s="141">
        <v>15351</v>
      </c>
      <c r="E6" s="142"/>
      <c r="F6" s="143">
        <v>26906</v>
      </c>
      <c r="G6" s="144"/>
      <c r="H6" s="145"/>
    </row>
    <row r="7" spans="1:8" x14ac:dyDescent="0.2">
      <c r="A7" s="126" t="s">
        <v>534</v>
      </c>
      <c r="B7" s="131"/>
      <c r="C7" s="132"/>
      <c r="D7" s="133">
        <v>106313</v>
      </c>
      <c r="E7" s="134"/>
      <c r="F7" s="135">
        <v>108224</v>
      </c>
      <c r="G7" s="136"/>
      <c r="H7" s="137"/>
    </row>
    <row r="8" spans="1:8" x14ac:dyDescent="0.2">
      <c r="A8" s="138"/>
      <c r="B8" s="139"/>
      <c r="C8" s="140"/>
      <c r="D8" s="141">
        <v>8167</v>
      </c>
      <c r="E8" s="142"/>
      <c r="F8" s="143">
        <v>27358</v>
      </c>
      <c r="G8" s="144"/>
      <c r="H8" s="145"/>
    </row>
    <row r="9" spans="1:8" x14ac:dyDescent="0.2">
      <c r="A9" s="126" t="s">
        <v>535</v>
      </c>
      <c r="B9" s="131"/>
      <c r="C9" s="132"/>
      <c r="D9" s="133">
        <v>91428</v>
      </c>
      <c r="E9" s="134"/>
      <c r="F9" s="135">
        <v>105585</v>
      </c>
      <c r="G9" s="136"/>
      <c r="H9" s="137"/>
    </row>
    <row r="10" spans="1:8" x14ac:dyDescent="0.2">
      <c r="A10" s="138"/>
      <c r="B10" s="139"/>
      <c r="C10" s="140"/>
      <c r="D10" s="141">
        <v>7659</v>
      </c>
      <c r="E10" s="142"/>
      <c r="F10" s="143">
        <v>26225</v>
      </c>
      <c r="G10" s="144"/>
      <c r="H10" s="145"/>
    </row>
    <row r="11" spans="1:8" x14ac:dyDescent="0.2">
      <c r="A11" s="126" t="s">
        <v>536</v>
      </c>
      <c r="B11" s="131"/>
      <c r="C11" s="132"/>
      <c r="D11" s="133">
        <v>83959</v>
      </c>
      <c r="E11" s="134"/>
      <c r="F11" s="135">
        <v>111577</v>
      </c>
      <c r="G11" s="136"/>
      <c r="H11" s="137"/>
    </row>
    <row r="12" spans="1:8" x14ac:dyDescent="0.2">
      <c r="A12" s="138"/>
      <c r="B12" s="139"/>
      <c r="C12" s="146"/>
      <c r="D12" s="141">
        <v>8009</v>
      </c>
      <c r="E12" s="142"/>
      <c r="F12" s="143">
        <v>26257</v>
      </c>
      <c r="G12" s="144"/>
      <c r="H12" s="145"/>
    </row>
    <row r="13" spans="1:8" x14ac:dyDescent="0.2">
      <c r="A13" s="126"/>
      <c r="B13" s="131"/>
      <c r="C13" s="147"/>
      <c r="D13" s="148">
        <v>105387</v>
      </c>
      <c r="E13" s="149"/>
      <c r="F13" s="150">
        <v>104856</v>
      </c>
      <c r="G13" s="151"/>
      <c r="H13" s="137"/>
    </row>
    <row r="14" spans="1:8" x14ac:dyDescent="0.2">
      <c r="A14" s="138"/>
      <c r="B14" s="139"/>
      <c r="C14" s="140"/>
      <c r="D14" s="141">
        <v>9860</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v>
      </c>
      <c r="C19" s="152">
        <f>ROUND(VALUE(SUBSTITUTE(実質収支比率等に係る経年分析!G$48,"▲","-")),2)</f>
        <v>0.94</v>
      </c>
      <c r="D19" s="152">
        <f>ROUND(VALUE(SUBSTITUTE(実質収支比率等に係る経年分析!H$48,"▲","-")),2)</f>
        <v>0.95</v>
      </c>
      <c r="E19" s="152">
        <f>ROUND(VALUE(SUBSTITUTE(実質収支比率等に係る経年分析!I$48,"▲","-")),2)</f>
        <v>1.08</v>
      </c>
      <c r="F19" s="152">
        <f>ROUND(VALUE(SUBSTITUTE(実質収支比率等に係る経年分析!J$48,"▲","-")),2)</f>
        <v>0.8</v>
      </c>
    </row>
    <row r="20" spans="1:11" x14ac:dyDescent="0.2">
      <c r="A20" s="152" t="s">
        <v>53</v>
      </c>
      <c r="B20" s="152">
        <f>ROUND(VALUE(SUBSTITUTE(実質収支比率等に係る経年分析!F$47,"▲","-")),2)</f>
        <v>6.41</v>
      </c>
      <c r="C20" s="152">
        <f>ROUND(VALUE(SUBSTITUTE(実質収支比率等に係る経年分析!G$47,"▲","-")),2)</f>
        <v>6.42</v>
      </c>
      <c r="D20" s="152">
        <f>ROUND(VALUE(SUBSTITUTE(実質収支比率等に係る経年分析!H$47,"▲","-")),2)</f>
        <v>6.15</v>
      </c>
      <c r="E20" s="152">
        <f>ROUND(VALUE(SUBSTITUTE(実質収支比率等に係る経年分析!I$47,"▲","-")),2)</f>
        <v>5.79</v>
      </c>
      <c r="F20" s="152">
        <f>ROUND(VALUE(SUBSTITUTE(実質収支比率等に係る経年分析!J$47,"▲","-")),2)</f>
        <v>5.97</v>
      </c>
    </row>
    <row r="21" spans="1:11" x14ac:dyDescent="0.2">
      <c r="A21" s="152" t="s">
        <v>54</v>
      </c>
      <c r="B21" s="152">
        <f>IF(ISNUMBER(VALUE(SUBSTITUTE(実質収支比率等に係る経年分析!F$49,"▲","-"))),ROUND(VALUE(SUBSTITUTE(実質収支比率等に係る経年分析!F$49,"▲","-")),2),NA())</f>
        <v>0.08</v>
      </c>
      <c r="C21" s="152">
        <f>IF(ISNUMBER(VALUE(SUBSTITUTE(実質収支比率等に係る経年分析!G$49,"▲","-"))),ROUND(VALUE(SUBSTITUTE(実質収支比率等に係る経年分析!G$49,"▲","-")),2),NA())</f>
        <v>-7.0000000000000007E-2</v>
      </c>
      <c r="D21" s="152">
        <f>IF(ISNUMBER(VALUE(SUBSTITUTE(実質収支比率等に係る経年分析!H$49,"▲","-"))),ROUND(VALUE(SUBSTITUTE(実質収支比率等に係る経年分析!H$49,"▲","-")),2),NA())</f>
        <v>-0.14000000000000001</v>
      </c>
      <c r="E21" s="152">
        <f>IF(ISNUMBER(VALUE(SUBSTITUTE(実質収支比率等に係る経年分析!I$49,"▲","-"))),ROUND(VALUE(SUBSTITUTE(実質収支比率等に係る経年分析!I$49,"▲","-")),2),NA())</f>
        <v>-0.15</v>
      </c>
      <c r="F21" s="152">
        <f>IF(ISNUMBER(VALUE(SUBSTITUTE(実質収支比率等に係る経年分析!J$49,"▲","-"))),ROUND(VALUE(SUBSTITUTE(実質収支比率等に係る経年分析!J$49,"▲","-")),2),NA())</f>
        <v>-0.01</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0.28999999999999998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0.66</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0.35</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沖縄県中小企業振興資金特別会計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0.26</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0.19</v>
      </c>
    </row>
    <row r="30" spans="1:11" x14ac:dyDescent="0.2">
      <c r="A30" s="153" t="str">
        <f>IF(連結実質赤字比率に係る赤字・黒字の構成分析!C$40="",NA(),連結実質赤字比率に係る赤字・黒字の構成分析!C$40)</f>
        <v>沖縄県工業用水道事業会計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0.22</v>
      </c>
    </row>
    <row r="31" spans="1:11" x14ac:dyDescent="0.2">
      <c r="A31" s="153" t="str">
        <f>IF(連結実質赤字比率に係る赤字・黒字の構成分析!C$39="",NA(),連結実質赤字比率に係る赤字・黒字の構成分析!C$39)</f>
        <v>沖縄県中城湾港マリン・タウン特別会計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0.23</v>
      </c>
    </row>
    <row r="32" spans="1:11" x14ac:dyDescent="0.2">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0.79</v>
      </c>
    </row>
    <row r="33" spans="1:16" x14ac:dyDescent="0.2">
      <c r="A33" s="153" t="str">
        <f>IF(連結実質赤字比率に係る赤字・黒字の構成分析!C$37="",NA(),連結実質赤字比率に係る赤字・黒字の構成分析!C$37)</f>
        <v>沖縄県下水道事業特別会計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0.31</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0.85</v>
      </c>
    </row>
    <row r="34" spans="1:16" x14ac:dyDescent="0.2">
      <c r="A34" s="153" t="str">
        <f>IF(連結実質赤字比率に係る赤字・黒字の構成分析!C$36="",NA(),連結実質赤字比率に係る赤字・黒字の構成分析!C$36)</f>
        <v>沖縄県中城湾港（新港地区）臨海部土地造成事業特別会計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1.68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1.62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1.51</v>
      </c>
    </row>
    <row r="35" spans="1:16" x14ac:dyDescent="0.2">
      <c r="A35" s="153" t="str">
        <f>IF(連結実質赤字比率に係る赤字・黒字の構成分析!C$35="",NA(),連結実質赤字比率に係る赤字・黒字の構成分析!C$35)</f>
        <v>沖縄県病院事業会計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3.91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3.75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2.14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2.0699999999999998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2.69</v>
      </c>
    </row>
    <row r="36" spans="1:16" x14ac:dyDescent="0.2">
      <c r="A36" s="153" t="str">
        <f>IF(連結実質赤字比率に係る赤字・黒字の構成分析!C$34="",NA(),連結実質赤字比率に係る赤字・黒字の構成分析!C$34)</f>
        <v>沖縄県水道事業会計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3.49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3.52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3.38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3.33</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44098</v>
      </c>
      <c r="E42" s="154"/>
      <c r="F42" s="154"/>
      <c r="G42" s="154">
        <f>'実質公債費比率（分子）の構造'!L$52</f>
        <v>45372</v>
      </c>
      <c r="H42" s="154"/>
      <c r="I42" s="154"/>
      <c r="J42" s="154">
        <f>'実質公債費比率（分子）の構造'!M$52</f>
        <v>49114</v>
      </c>
      <c r="K42" s="154"/>
      <c r="L42" s="154"/>
      <c r="M42" s="154">
        <f>'実質公債費比率（分子）の構造'!N$52</f>
        <v>45855</v>
      </c>
      <c r="N42" s="154"/>
      <c r="O42" s="154"/>
      <c r="P42" s="154">
        <f>'実質公債費比率（分子）の構造'!O$52</f>
        <v>45253</v>
      </c>
    </row>
    <row r="43" spans="1:16" x14ac:dyDescent="0.2">
      <c r="A43" s="154" t="s">
        <v>62</v>
      </c>
      <c r="B43" s="154">
        <f>'実質公債費比率（分子）の構造'!K$51</f>
        <v>40</v>
      </c>
      <c r="C43" s="154"/>
      <c r="D43" s="154"/>
      <c r="E43" s="154">
        <f>'実質公債費比率（分子）の構造'!L$51</f>
        <v>6</v>
      </c>
      <c r="F43" s="154"/>
      <c r="G43" s="154"/>
      <c r="H43" s="154">
        <f>'実質公債費比率（分子）の構造'!M$51</f>
        <v>10</v>
      </c>
      <c r="I43" s="154"/>
      <c r="J43" s="154"/>
      <c r="K43" s="154">
        <f>'実質公債費比率（分子）の構造'!N$51</f>
        <v>9</v>
      </c>
      <c r="L43" s="154"/>
      <c r="M43" s="154"/>
      <c r="N43" s="154">
        <f>'実質公債費比率（分子）の構造'!O$51</f>
        <v>8</v>
      </c>
      <c r="O43" s="154"/>
      <c r="P43" s="154"/>
    </row>
    <row r="44" spans="1:16" x14ac:dyDescent="0.2">
      <c r="A44" s="154" t="s">
        <v>63</v>
      </c>
      <c r="B44" s="154">
        <f>'実質公債費比率（分子）の構造'!K$50</f>
        <v>302</v>
      </c>
      <c r="C44" s="154"/>
      <c r="D44" s="154"/>
      <c r="E44" s="154">
        <f>'実質公債費比率（分子）の構造'!L$50</f>
        <v>274</v>
      </c>
      <c r="F44" s="154"/>
      <c r="G44" s="154"/>
      <c r="H44" s="154">
        <f>'実質公債費比率（分子）の構造'!M$50</f>
        <v>178</v>
      </c>
      <c r="I44" s="154"/>
      <c r="J44" s="154"/>
      <c r="K44" s="154">
        <f>'実質公債費比率（分子）の構造'!N$50</f>
        <v>178</v>
      </c>
      <c r="L44" s="154"/>
      <c r="M44" s="154"/>
      <c r="N44" s="154">
        <f>'実質公債費比率（分子）の構造'!O$50</f>
        <v>13</v>
      </c>
      <c r="O44" s="154"/>
      <c r="P44" s="154"/>
    </row>
    <row r="45" spans="1:16" x14ac:dyDescent="0.2">
      <c r="A45" s="154" t="s">
        <v>64</v>
      </c>
      <c r="B45" s="154">
        <f>'実質公債費比率（分子）の構造'!K$49</f>
        <v>598</v>
      </c>
      <c r="C45" s="154"/>
      <c r="D45" s="154"/>
      <c r="E45" s="154">
        <f>'実質公債費比率（分子）の構造'!L$49</f>
        <v>533</v>
      </c>
      <c r="F45" s="154"/>
      <c r="G45" s="154"/>
      <c r="H45" s="154">
        <f>'実質公債費比率（分子）の構造'!M$49</f>
        <v>490</v>
      </c>
      <c r="I45" s="154"/>
      <c r="J45" s="154"/>
      <c r="K45" s="154">
        <f>'実質公債費比率（分子）の構造'!N$49</f>
        <v>482</v>
      </c>
      <c r="L45" s="154"/>
      <c r="M45" s="154"/>
      <c r="N45" s="154">
        <f>'実質公債費比率（分子）の構造'!O$49</f>
        <v>466</v>
      </c>
      <c r="O45" s="154"/>
      <c r="P45" s="154"/>
    </row>
    <row r="46" spans="1:16" x14ac:dyDescent="0.2">
      <c r="A46" s="154" t="s">
        <v>65</v>
      </c>
      <c r="B46" s="154">
        <f>'実質公債費比率（分子）の構造'!K$48</f>
        <v>4073</v>
      </c>
      <c r="C46" s="154"/>
      <c r="D46" s="154"/>
      <c r="E46" s="154">
        <f>'実質公債費比率（分子）の構造'!L$48</f>
        <v>3817</v>
      </c>
      <c r="F46" s="154"/>
      <c r="G46" s="154"/>
      <c r="H46" s="154">
        <f>'実質公債費比率（分子）の構造'!M$48</f>
        <v>3509</v>
      </c>
      <c r="I46" s="154"/>
      <c r="J46" s="154"/>
      <c r="K46" s="154">
        <f>'実質公債費比率（分子）の構造'!N$48</f>
        <v>3638</v>
      </c>
      <c r="L46" s="154"/>
      <c r="M46" s="154"/>
      <c r="N46" s="154">
        <f>'実質公債費比率（分子）の構造'!O$48</f>
        <v>3430</v>
      </c>
      <c r="O46" s="154"/>
      <c r="P46" s="154"/>
    </row>
    <row r="47" spans="1:16" x14ac:dyDescent="0.2">
      <c r="A47" s="154" t="s">
        <v>13</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69922</v>
      </c>
      <c r="C49" s="154"/>
      <c r="D49" s="154"/>
      <c r="E49" s="154">
        <f>'実質公債費比率（分子）の構造'!L$45</f>
        <v>69469</v>
      </c>
      <c r="F49" s="154"/>
      <c r="G49" s="154"/>
      <c r="H49" s="154">
        <f>'実質公債費比率（分子）の構造'!M$45</f>
        <v>74465</v>
      </c>
      <c r="I49" s="154"/>
      <c r="J49" s="154"/>
      <c r="K49" s="154">
        <f>'実質公債費比率（分子）の構造'!N$45</f>
        <v>67016</v>
      </c>
      <c r="L49" s="154"/>
      <c r="M49" s="154"/>
      <c r="N49" s="154">
        <f>'実質公債費比率（分子）の構造'!O$45</f>
        <v>66534</v>
      </c>
      <c r="O49" s="154"/>
      <c r="P49" s="154"/>
    </row>
    <row r="50" spans="1:16" x14ac:dyDescent="0.2">
      <c r="A50" s="154" t="s">
        <v>68</v>
      </c>
      <c r="B50" s="154" t="e">
        <f>NA()</f>
        <v>#N/A</v>
      </c>
      <c r="C50" s="154">
        <f>IF(ISNUMBER('実質公債費比率（分子）の構造'!K$53),'実質公債費比率（分子）の構造'!K$53,NA())</f>
        <v>30837</v>
      </c>
      <c r="D50" s="154" t="e">
        <f>NA()</f>
        <v>#N/A</v>
      </c>
      <c r="E50" s="154" t="e">
        <f>NA()</f>
        <v>#N/A</v>
      </c>
      <c r="F50" s="154">
        <f>IF(ISNUMBER('実質公債費比率（分子）の構造'!L$53),'実質公債費比率（分子）の構造'!L$53,NA())</f>
        <v>28727</v>
      </c>
      <c r="G50" s="154" t="e">
        <f>NA()</f>
        <v>#N/A</v>
      </c>
      <c r="H50" s="154" t="e">
        <f>NA()</f>
        <v>#N/A</v>
      </c>
      <c r="I50" s="154">
        <f>IF(ISNUMBER('実質公債費比率（分子）の構造'!M$53),'実質公債費比率（分子）の構造'!M$53,NA())</f>
        <v>29538</v>
      </c>
      <c r="J50" s="154" t="e">
        <f>NA()</f>
        <v>#N/A</v>
      </c>
      <c r="K50" s="154" t="e">
        <f>NA()</f>
        <v>#N/A</v>
      </c>
      <c r="L50" s="154">
        <f>IF(ISNUMBER('実質公債費比率（分子）の構造'!N$53),'実質公債費比率（分子）の構造'!N$53,NA())</f>
        <v>25468</v>
      </c>
      <c r="M50" s="154" t="e">
        <f>NA()</f>
        <v>#N/A</v>
      </c>
      <c r="N50" s="154" t="e">
        <f>NA()</f>
        <v>#N/A</v>
      </c>
      <c r="O50" s="154">
        <f>IF(ISNUMBER('実質公債費比率（分子）の構造'!O$53),'実質公債費比率（分子）の構造'!O$53,NA())</f>
        <v>25198</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554577</v>
      </c>
      <c r="E56" s="153"/>
      <c r="F56" s="153"/>
      <c r="G56" s="153">
        <f>'将来負担比率（分子）の構造'!J$52</f>
        <v>556124</v>
      </c>
      <c r="H56" s="153"/>
      <c r="I56" s="153"/>
      <c r="J56" s="153">
        <f>'将来負担比率（分子）の構造'!K$52</f>
        <v>554219</v>
      </c>
      <c r="K56" s="153"/>
      <c r="L56" s="153"/>
      <c r="M56" s="153">
        <f>'将来負担比率（分子）の構造'!L$52</f>
        <v>550074</v>
      </c>
      <c r="N56" s="153"/>
      <c r="O56" s="153"/>
      <c r="P56" s="153">
        <f>'将来負担比率（分子）の構造'!M$52</f>
        <v>539701</v>
      </c>
    </row>
    <row r="57" spans="1:16" x14ac:dyDescent="0.2">
      <c r="A57" s="153" t="s">
        <v>40</v>
      </c>
      <c r="B57" s="153"/>
      <c r="C57" s="153"/>
      <c r="D57" s="153">
        <f>'将来負担比率（分子）の構造'!I$51</f>
        <v>25700</v>
      </c>
      <c r="E57" s="153"/>
      <c r="F57" s="153"/>
      <c r="G57" s="153">
        <f>'将来負担比率（分子）の構造'!J$51</f>
        <v>21857</v>
      </c>
      <c r="H57" s="153"/>
      <c r="I57" s="153"/>
      <c r="J57" s="153">
        <f>'将来負担比率（分子）の構造'!K$51</f>
        <v>19148</v>
      </c>
      <c r="K57" s="153"/>
      <c r="L57" s="153"/>
      <c r="M57" s="153">
        <f>'将来負担比率（分子）の構造'!L$51</f>
        <v>18071</v>
      </c>
      <c r="N57" s="153"/>
      <c r="O57" s="153"/>
      <c r="P57" s="153">
        <f>'将来負担比率（分子）の構造'!M$51</f>
        <v>16414</v>
      </c>
    </row>
    <row r="58" spans="1:16" x14ac:dyDescent="0.2">
      <c r="A58" s="153" t="s">
        <v>39</v>
      </c>
      <c r="B58" s="153"/>
      <c r="C58" s="153"/>
      <c r="D58" s="153">
        <f>'将来負担比率（分子）の構造'!I$50</f>
        <v>99082</v>
      </c>
      <c r="E58" s="153"/>
      <c r="F58" s="153"/>
      <c r="G58" s="153">
        <f>'将来負担比率（分子）の構造'!J$50</f>
        <v>97113</v>
      </c>
      <c r="H58" s="153"/>
      <c r="I58" s="153"/>
      <c r="J58" s="153">
        <f>'将来負担比率（分子）の構造'!K$50</f>
        <v>91008</v>
      </c>
      <c r="K58" s="153"/>
      <c r="L58" s="153"/>
      <c r="M58" s="153">
        <f>'将来負担比率（分子）の構造'!L$50</f>
        <v>93048</v>
      </c>
      <c r="N58" s="153"/>
      <c r="O58" s="153"/>
      <c r="P58" s="153">
        <f>'将来負担比率（分子）の構造'!M$50</f>
        <v>92131</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446</v>
      </c>
      <c r="C61" s="153"/>
      <c r="D61" s="153"/>
      <c r="E61" s="153">
        <f>'将来負担比率（分子）の構造'!J$46</f>
        <v>575</v>
      </c>
      <c r="F61" s="153"/>
      <c r="G61" s="153"/>
      <c r="H61" s="153">
        <f>'将来負担比率（分子）の構造'!K$46</f>
        <v>644</v>
      </c>
      <c r="I61" s="153"/>
      <c r="J61" s="153"/>
      <c r="K61" s="153">
        <f>'将来負担比率（分子）の構造'!L$46</f>
        <v>834</v>
      </c>
      <c r="L61" s="153"/>
      <c r="M61" s="153"/>
      <c r="N61" s="153">
        <f>'将来負担比率（分子）の構造'!M$46</f>
        <v>1283</v>
      </c>
      <c r="O61" s="153"/>
      <c r="P61" s="153"/>
    </row>
    <row r="62" spans="1:16" x14ac:dyDescent="0.2">
      <c r="A62" s="153" t="s">
        <v>33</v>
      </c>
      <c r="B62" s="153">
        <f>'将来負担比率（分子）の構造'!I$45</f>
        <v>137928</v>
      </c>
      <c r="C62" s="153"/>
      <c r="D62" s="153"/>
      <c r="E62" s="153">
        <f>'将来負担比率（分子）の構造'!J$45</f>
        <v>140935</v>
      </c>
      <c r="F62" s="153"/>
      <c r="G62" s="153"/>
      <c r="H62" s="153">
        <f>'将来負担比率（分子）の構造'!K$45</f>
        <v>140614</v>
      </c>
      <c r="I62" s="153"/>
      <c r="J62" s="153"/>
      <c r="K62" s="153">
        <f>'将来負担比率（分子）の構造'!L$45</f>
        <v>140454</v>
      </c>
      <c r="L62" s="153"/>
      <c r="M62" s="153"/>
      <c r="N62" s="153">
        <f>'将来負担比率（分子）の構造'!M$45</f>
        <v>141282</v>
      </c>
      <c r="O62" s="153"/>
      <c r="P62" s="153"/>
    </row>
    <row r="63" spans="1:16" x14ac:dyDescent="0.2">
      <c r="A63" s="153" t="s">
        <v>32</v>
      </c>
      <c r="B63" s="153">
        <f>'将来負担比率（分子）の構造'!I$44</f>
        <v>5222</v>
      </c>
      <c r="C63" s="153"/>
      <c r="D63" s="153"/>
      <c r="E63" s="153">
        <f>'将来負担比率（分子）の構造'!J$44</f>
        <v>4821</v>
      </c>
      <c r="F63" s="153"/>
      <c r="G63" s="153"/>
      <c r="H63" s="153">
        <f>'将来負担比率（分子）の構造'!K$44</f>
        <v>4436</v>
      </c>
      <c r="I63" s="153"/>
      <c r="J63" s="153"/>
      <c r="K63" s="153">
        <f>'将来負担比率（分子）の構造'!L$44</f>
        <v>4246</v>
      </c>
      <c r="L63" s="153"/>
      <c r="M63" s="153"/>
      <c r="N63" s="153">
        <f>'将来負担比率（分子）の構造'!M$44</f>
        <v>4008</v>
      </c>
      <c r="O63" s="153"/>
      <c r="P63" s="153"/>
    </row>
    <row r="64" spans="1:16" x14ac:dyDescent="0.2">
      <c r="A64" s="153" t="s">
        <v>31</v>
      </c>
      <c r="B64" s="153">
        <f>'将来負担比率（分子）の構造'!I$43</f>
        <v>39006</v>
      </c>
      <c r="C64" s="153"/>
      <c r="D64" s="153"/>
      <c r="E64" s="153">
        <f>'将来負担比率（分子）の構造'!J$43</f>
        <v>39498</v>
      </c>
      <c r="F64" s="153"/>
      <c r="G64" s="153"/>
      <c r="H64" s="153">
        <f>'将来負担比率（分子）の構造'!K$43</f>
        <v>39693</v>
      </c>
      <c r="I64" s="153"/>
      <c r="J64" s="153"/>
      <c r="K64" s="153">
        <f>'将来負担比率（分子）の構造'!L$43</f>
        <v>42889</v>
      </c>
      <c r="L64" s="153"/>
      <c r="M64" s="153"/>
      <c r="N64" s="153">
        <f>'将来負担比率（分子）の構造'!M$43</f>
        <v>42742</v>
      </c>
      <c r="O64" s="153"/>
      <c r="P64" s="153"/>
    </row>
    <row r="65" spans="1:16" x14ac:dyDescent="0.2">
      <c r="A65" s="153" t="s">
        <v>30</v>
      </c>
      <c r="B65" s="153">
        <f>'将来負担比率（分子）の構造'!I$42</f>
        <v>1125</v>
      </c>
      <c r="C65" s="153"/>
      <c r="D65" s="153"/>
      <c r="E65" s="153">
        <f>'将来負担比率（分子）の構造'!J$42</f>
        <v>776</v>
      </c>
      <c r="F65" s="153"/>
      <c r="G65" s="153"/>
      <c r="H65" s="153">
        <f>'将来負担比率（分子）の構造'!K$42</f>
        <v>472</v>
      </c>
      <c r="I65" s="153"/>
      <c r="J65" s="153"/>
      <c r="K65" s="153">
        <f>'将来負担比率（分子）の構造'!L$42</f>
        <v>371</v>
      </c>
      <c r="L65" s="153"/>
      <c r="M65" s="153"/>
      <c r="N65" s="153">
        <f>'将来負担比率（分子）の構造'!M$42</f>
        <v>212</v>
      </c>
      <c r="O65" s="153"/>
      <c r="P65" s="153"/>
    </row>
    <row r="66" spans="1:16" x14ac:dyDescent="0.2">
      <c r="A66" s="153" t="s">
        <v>29</v>
      </c>
      <c r="B66" s="153">
        <f>'将来負担比率（分子）の構造'!I$41</f>
        <v>662979</v>
      </c>
      <c r="C66" s="153"/>
      <c r="D66" s="153"/>
      <c r="E66" s="153">
        <f>'将来負担比率（分子）の構造'!J$41</f>
        <v>655196</v>
      </c>
      <c r="F66" s="153"/>
      <c r="G66" s="153"/>
      <c r="H66" s="153">
        <f>'将来負担比率（分子）の構造'!K$41</f>
        <v>636456</v>
      </c>
      <c r="I66" s="153"/>
      <c r="J66" s="153"/>
      <c r="K66" s="153">
        <f>'将来負担比率（分子）の構造'!L$41</f>
        <v>623784</v>
      </c>
      <c r="L66" s="153"/>
      <c r="M66" s="153"/>
      <c r="N66" s="153">
        <f>'将来負担比率（分子）の構造'!M$41</f>
        <v>603698</v>
      </c>
      <c r="O66" s="153"/>
      <c r="P66" s="153"/>
    </row>
    <row r="67" spans="1:16" x14ac:dyDescent="0.2">
      <c r="A67" s="153" t="s">
        <v>72</v>
      </c>
      <c r="B67" s="153" t="e">
        <f>NA()</f>
        <v>#N/A</v>
      </c>
      <c r="C67" s="153">
        <f>IF(ISNUMBER('将来負担比率（分子）の構造'!I$53), IF('将来負担比率（分子）の構造'!I$53 &lt; 0, 0, '将来負担比率（分子）の構造'!I$53), NA())</f>
        <v>167348</v>
      </c>
      <c r="D67" s="153" t="e">
        <f>NA()</f>
        <v>#N/A</v>
      </c>
      <c r="E67" s="153" t="e">
        <f>NA()</f>
        <v>#N/A</v>
      </c>
      <c r="F67" s="153">
        <f>IF(ISNUMBER('将来負担比率（分子）の構造'!J$53), IF('将来負担比率（分子）の構造'!J$53 &lt; 0, 0, '将来負担比率（分子）の構造'!J$53), NA())</f>
        <v>166707</v>
      </c>
      <c r="G67" s="153" t="e">
        <f>NA()</f>
        <v>#N/A</v>
      </c>
      <c r="H67" s="153" t="e">
        <f>NA()</f>
        <v>#N/A</v>
      </c>
      <c r="I67" s="153">
        <f>IF(ISNUMBER('将来負担比率（分子）の構造'!K$53), IF('将来負担比率（分子）の構造'!K$53 &lt; 0, 0, '将来負担比率（分子）の構造'!K$53), NA())</f>
        <v>157941</v>
      </c>
      <c r="J67" s="153" t="e">
        <f>NA()</f>
        <v>#N/A</v>
      </c>
      <c r="K67" s="153" t="e">
        <f>NA()</f>
        <v>#N/A</v>
      </c>
      <c r="L67" s="153">
        <f>IF(ISNUMBER('将来負担比率（分子）の構造'!L$53), IF('将来負担比率（分子）の構造'!L$53 &lt; 0, 0, '将来負担比率（分子）の構造'!L$53), NA())</f>
        <v>151383</v>
      </c>
      <c r="M67" s="153" t="e">
        <f>NA()</f>
        <v>#N/A</v>
      </c>
      <c r="N67" s="153" t="e">
        <f>NA()</f>
        <v>#N/A</v>
      </c>
      <c r="O67" s="153">
        <f>IF(ISNUMBER('将来負担比率（分子）の構造'!M$53), IF('将来負担比率（分子）の構造'!M$53 &lt; 0, 0, '将来負担比率（分子）の構造'!M$53), NA())</f>
        <v>144979</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22984</v>
      </c>
      <c r="C72" s="157">
        <f>基金残高に係る経年分析!G55</f>
        <v>21882</v>
      </c>
      <c r="D72" s="157">
        <f>基金残高に係る経年分析!H55</f>
        <v>22862</v>
      </c>
    </row>
    <row r="73" spans="1:16" x14ac:dyDescent="0.2">
      <c r="A73" s="156" t="s">
        <v>75</v>
      </c>
      <c r="B73" s="157">
        <f>基金残高に係る経年分析!F56</f>
        <v>26393</v>
      </c>
      <c r="C73" s="157">
        <f>基金残高に係る経年分析!G56</f>
        <v>26411</v>
      </c>
      <c r="D73" s="157">
        <f>基金残高に係る経年分析!H56</f>
        <v>21824</v>
      </c>
    </row>
    <row r="74" spans="1:16" x14ac:dyDescent="0.2">
      <c r="A74" s="156" t="s">
        <v>76</v>
      </c>
      <c r="B74" s="157">
        <f>基金残高に係る経年分析!F57</f>
        <v>56337</v>
      </c>
      <c r="C74" s="157">
        <f>基金残高に係る経年分析!G57</f>
        <v>58719</v>
      </c>
      <c r="D74" s="157">
        <f>基金残高に係る経年分析!H57</f>
        <v>61295</v>
      </c>
    </row>
  </sheetData>
  <sheetProtection algorithmName="SHA-512" hashValue="DwlNqpYcQZSczh+aABc9TUtB5URZtF7q7p2nkBXqcIaO+SWWemzpmJClnAPOR8M2F6QFZPyjFw2LjuatM3AdUA==" saltValue="D6FEhYkok257KnocohbI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2" t="s">
        <v>186</v>
      </c>
      <c r="DD1" s="593"/>
      <c r="DE1" s="593"/>
      <c r="DF1" s="593"/>
      <c r="DG1" s="593"/>
      <c r="DH1" s="593"/>
      <c r="DI1" s="594"/>
      <c r="DK1" s="592" t="s">
        <v>187</v>
      </c>
      <c r="DL1" s="593"/>
      <c r="DM1" s="593"/>
      <c r="DN1" s="593"/>
      <c r="DO1" s="593"/>
      <c r="DP1" s="593"/>
      <c r="DQ1" s="593"/>
      <c r="DR1" s="593"/>
      <c r="DS1" s="593"/>
      <c r="DT1" s="593"/>
      <c r="DU1" s="593"/>
      <c r="DV1" s="593"/>
      <c r="DW1" s="593"/>
      <c r="DX1" s="594"/>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5" t="s">
        <v>189</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190</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191</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1</v>
      </c>
      <c r="C4" s="596"/>
      <c r="D4" s="596"/>
      <c r="E4" s="596"/>
      <c r="F4" s="596"/>
      <c r="G4" s="596"/>
      <c r="H4" s="596"/>
      <c r="I4" s="596"/>
      <c r="J4" s="596"/>
      <c r="K4" s="596"/>
      <c r="L4" s="596"/>
      <c r="M4" s="596"/>
      <c r="N4" s="596"/>
      <c r="O4" s="596"/>
      <c r="P4" s="596"/>
      <c r="Q4" s="597"/>
      <c r="R4" s="595" t="s">
        <v>192</v>
      </c>
      <c r="S4" s="596"/>
      <c r="T4" s="596"/>
      <c r="U4" s="596"/>
      <c r="V4" s="596"/>
      <c r="W4" s="596"/>
      <c r="X4" s="596"/>
      <c r="Y4" s="597"/>
      <c r="Z4" s="595" t="s">
        <v>193</v>
      </c>
      <c r="AA4" s="596"/>
      <c r="AB4" s="596"/>
      <c r="AC4" s="597"/>
      <c r="AD4" s="595" t="s">
        <v>194</v>
      </c>
      <c r="AE4" s="596"/>
      <c r="AF4" s="596"/>
      <c r="AG4" s="596"/>
      <c r="AH4" s="596"/>
      <c r="AI4" s="596"/>
      <c r="AJ4" s="596"/>
      <c r="AK4" s="597"/>
      <c r="AL4" s="595" t="s">
        <v>193</v>
      </c>
      <c r="AM4" s="596"/>
      <c r="AN4" s="596"/>
      <c r="AO4" s="597"/>
      <c r="AP4" s="598" t="s">
        <v>195</v>
      </c>
      <c r="AQ4" s="598"/>
      <c r="AR4" s="598"/>
      <c r="AS4" s="598"/>
      <c r="AT4" s="598"/>
      <c r="AU4" s="598"/>
      <c r="AV4" s="598"/>
      <c r="AW4" s="598"/>
      <c r="AX4" s="598"/>
      <c r="AY4" s="598"/>
      <c r="AZ4" s="598"/>
      <c r="BA4" s="598"/>
      <c r="BB4" s="598"/>
      <c r="BC4" s="598"/>
      <c r="BD4" s="598" t="s">
        <v>196</v>
      </c>
      <c r="BE4" s="598"/>
      <c r="BF4" s="598"/>
      <c r="BG4" s="598"/>
      <c r="BH4" s="598"/>
      <c r="BI4" s="598"/>
      <c r="BJ4" s="598"/>
      <c r="BK4" s="598"/>
      <c r="BL4" s="598" t="s">
        <v>193</v>
      </c>
      <c r="BM4" s="598"/>
      <c r="BN4" s="598"/>
      <c r="BO4" s="598"/>
      <c r="BP4" s="598" t="s">
        <v>197</v>
      </c>
      <c r="BQ4" s="598"/>
      <c r="BR4" s="598"/>
      <c r="BS4" s="598"/>
      <c r="BT4" s="598"/>
      <c r="BU4" s="598"/>
      <c r="BV4" s="598"/>
      <c r="BW4" s="598"/>
      <c r="BY4" s="595" t="s">
        <v>198</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3" customFormat="1" ht="11.25" customHeight="1" x14ac:dyDescent="0.2">
      <c r="B5" s="599" t="s">
        <v>199</v>
      </c>
      <c r="C5" s="600"/>
      <c r="D5" s="600"/>
      <c r="E5" s="600"/>
      <c r="F5" s="600"/>
      <c r="G5" s="600"/>
      <c r="H5" s="600"/>
      <c r="I5" s="600"/>
      <c r="J5" s="600"/>
      <c r="K5" s="600"/>
      <c r="L5" s="600"/>
      <c r="M5" s="600"/>
      <c r="N5" s="600"/>
      <c r="O5" s="600"/>
      <c r="P5" s="600"/>
      <c r="Q5" s="601"/>
      <c r="R5" s="602">
        <v>160297749</v>
      </c>
      <c r="S5" s="603"/>
      <c r="T5" s="603"/>
      <c r="U5" s="603"/>
      <c r="V5" s="603"/>
      <c r="W5" s="603"/>
      <c r="X5" s="603"/>
      <c r="Y5" s="604"/>
      <c r="Z5" s="605">
        <v>22.4</v>
      </c>
      <c r="AA5" s="605"/>
      <c r="AB5" s="605"/>
      <c r="AC5" s="605"/>
      <c r="AD5" s="606">
        <v>132632492</v>
      </c>
      <c r="AE5" s="606"/>
      <c r="AF5" s="606"/>
      <c r="AG5" s="606"/>
      <c r="AH5" s="606"/>
      <c r="AI5" s="606"/>
      <c r="AJ5" s="606"/>
      <c r="AK5" s="606"/>
      <c r="AL5" s="607">
        <v>34.700000000000003</v>
      </c>
      <c r="AM5" s="608"/>
      <c r="AN5" s="608"/>
      <c r="AO5" s="609"/>
      <c r="AP5" s="599" t="s">
        <v>200</v>
      </c>
      <c r="AQ5" s="600"/>
      <c r="AR5" s="600"/>
      <c r="AS5" s="600"/>
      <c r="AT5" s="600"/>
      <c r="AU5" s="600"/>
      <c r="AV5" s="600"/>
      <c r="AW5" s="600"/>
      <c r="AX5" s="600"/>
      <c r="AY5" s="600"/>
      <c r="AZ5" s="600"/>
      <c r="BA5" s="600"/>
      <c r="BB5" s="600"/>
      <c r="BC5" s="601"/>
      <c r="BD5" s="613">
        <v>160256716</v>
      </c>
      <c r="BE5" s="614"/>
      <c r="BF5" s="614"/>
      <c r="BG5" s="614"/>
      <c r="BH5" s="614"/>
      <c r="BI5" s="614"/>
      <c r="BJ5" s="614"/>
      <c r="BK5" s="615"/>
      <c r="BL5" s="616">
        <v>100</v>
      </c>
      <c r="BM5" s="616"/>
      <c r="BN5" s="616"/>
      <c r="BO5" s="616"/>
      <c r="BP5" s="617">
        <v>730503</v>
      </c>
      <c r="BQ5" s="617"/>
      <c r="BR5" s="617"/>
      <c r="BS5" s="617"/>
      <c r="BT5" s="617"/>
      <c r="BU5" s="617"/>
      <c r="BV5" s="617"/>
      <c r="BW5" s="621"/>
      <c r="BY5" s="595" t="s">
        <v>195</v>
      </c>
      <c r="BZ5" s="596"/>
      <c r="CA5" s="596"/>
      <c r="CB5" s="596"/>
      <c r="CC5" s="596"/>
      <c r="CD5" s="596"/>
      <c r="CE5" s="596"/>
      <c r="CF5" s="596"/>
      <c r="CG5" s="596"/>
      <c r="CH5" s="596"/>
      <c r="CI5" s="596"/>
      <c r="CJ5" s="596"/>
      <c r="CK5" s="596"/>
      <c r="CL5" s="597"/>
      <c r="CM5" s="595" t="s">
        <v>201</v>
      </c>
      <c r="CN5" s="596"/>
      <c r="CO5" s="596"/>
      <c r="CP5" s="596"/>
      <c r="CQ5" s="596"/>
      <c r="CR5" s="596"/>
      <c r="CS5" s="596"/>
      <c r="CT5" s="597"/>
      <c r="CU5" s="595" t="s">
        <v>193</v>
      </c>
      <c r="CV5" s="596"/>
      <c r="CW5" s="596"/>
      <c r="CX5" s="597"/>
      <c r="CY5" s="595" t="s">
        <v>202</v>
      </c>
      <c r="CZ5" s="596"/>
      <c r="DA5" s="596"/>
      <c r="DB5" s="596"/>
      <c r="DC5" s="596"/>
      <c r="DD5" s="596"/>
      <c r="DE5" s="596"/>
      <c r="DF5" s="596"/>
      <c r="DG5" s="596"/>
      <c r="DH5" s="596"/>
      <c r="DI5" s="596"/>
      <c r="DJ5" s="596"/>
      <c r="DK5" s="597"/>
      <c r="DL5" s="595" t="s">
        <v>203</v>
      </c>
      <c r="DM5" s="596"/>
      <c r="DN5" s="596"/>
      <c r="DO5" s="596"/>
      <c r="DP5" s="596"/>
      <c r="DQ5" s="596"/>
      <c r="DR5" s="596"/>
      <c r="DS5" s="596"/>
      <c r="DT5" s="596"/>
      <c r="DU5" s="596"/>
      <c r="DV5" s="596"/>
      <c r="DW5" s="596"/>
      <c r="DX5" s="597"/>
    </row>
    <row r="6" spans="2:138" ht="11.25" customHeight="1" x14ac:dyDescent="0.2">
      <c r="B6" s="610" t="s">
        <v>204</v>
      </c>
      <c r="C6" s="611"/>
      <c r="D6" s="611"/>
      <c r="E6" s="611"/>
      <c r="F6" s="611"/>
      <c r="G6" s="611"/>
      <c r="H6" s="611"/>
      <c r="I6" s="611"/>
      <c r="J6" s="611"/>
      <c r="K6" s="611"/>
      <c r="L6" s="611"/>
      <c r="M6" s="611"/>
      <c r="N6" s="611"/>
      <c r="O6" s="611"/>
      <c r="P6" s="611"/>
      <c r="Q6" s="612"/>
      <c r="R6" s="613">
        <v>22441329</v>
      </c>
      <c r="S6" s="614"/>
      <c r="T6" s="614"/>
      <c r="U6" s="614"/>
      <c r="V6" s="614"/>
      <c r="W6" s="614"/>
      <c r="X6" s="614"/>
      <c r="Y6" s="615"/>
      <c r="Z6" s="616">
        <v>3.1</v>
      </c>
      <c r="AA6" s="616"/>
      <c r="AB6" s="616"/>
      <c r="AC6" s="616"/>
      <c r="AD6" s="617">
        <v>22441329</v>
      </c>
      <c r="AE6" s="617"/>
      <c r="AF6" s="617"/>
      <c r="AG6" s="617"/>
      <c r="AH6" s="617"/>
      <c r="AI6" s="617"/>
      <c r="AJ6" s="617"/>
      <c r="AK6" s="617"/>
      <c r="AL6" s="618">
        <v>5.9</v>
      </c>
      <c r="AM6" s="619"/>
      <c r="AN6" s="619"/>
      <c r="AO6" s="620"/>
      <c r="AP6" s="610" t="s">
        <v>205</v>
      </c>
      <c r="AQ6" s="611"/>
      <c r="AR6" s="611"/>
      <c r="AS6" s="611"/>
      <c r="AT6" s="611"/>
      <c r="AU6" s="611"/>
      <c r="AV6" s="611"/>
      <c r="AW6" s="611"/>
      <c r="AX6" s="611"/>
      <c r="AY6" s="611"/>
      <c r="AZ6" s="611"/>
      <c r="BA6" s="611"/>
      <c r="BB6" s="611"/>
      <c r="BC6" s="612"/>
      <c r="BD6" s="613">
        <v>159249900</v>
      </c>
      <c r="BE6" s="614"/>
      <c r="BF6" s="614"/>
      <c r="BG6" s="614"/>
      <c r="BH6" s="614"/>
      <c r="BI6" s="614"/>
      <c r="BJ6" s="614"/>
      <c r="BK6" s="615"/>
      <c r="BL6" s="616">
        <v>99.3</v>
      </c>
      <c r="BM6" s="616"/>
      <c r="BN6" s="616"/>
      <c r="BO6" s="616"/>
      <c r="BP6" s="617">
        <v>730503</v>
      </c>
      <c r="BQ6" s="617"/>
      <c r="BR6" s="617"/>
      <c r="BS6" s="617"/>
      <c r="BT6" s="617"/>
      <c r="BU6" s="617"/>
      <c r="BV6" s="617"/>
      <c r="BW6" s="621"/>
      <c r="BY6" s="599" t="s">
        <v>206</v>
      </c>
      <c r="BZ6" s="600"/>
      <c r="CA6" s="600"/>
      <c r="CB6" s="600"/>
      <c r="CC6" s="600"/>
      <c r="CD6" s="600"/>
      <c r="CE6" s="600"/>
      <c r="CF6" s="600"/>
      <c r="CG6" s="600"/>
      <c r="CH6" s="600"/>
      <c r="CI6" s="600"/>
      <c r="CJ6" s="600"/>
      <c r="CK6" s="600"/>
      <c r="CL6" s="601"/>
      <c r="CM6" s="613">
        <v>1373086</v>
      </c>
      <c r="CN6" s="614"/>
      <c r="CO6" s="614"/>
      <c r="CP6" s="614"/>
      <c r="CQ6" s="614"/>
      <c r="CR6" s="614"/>
      <c r="CS6" s="614"/>
      <c r="CT6" s="615"/>
      <c r="CU6" s="616">
        <v>0.2</v>
      </c>
      <c r="CV6" s="616"/>
      <c r="CW6" s="616"/>
      <c r="CX6" s="616"/>
      <c r="CY6" s="622">
        <v>70085</v>
      </c>
      <c r="CZ6" s="614"/>
      <c r="DA6" s="614"/>
      <c r="DB6" s="614"/>
      <c r="DC6" s="614"/>
      <c r="DD6" s="614"/>
      <c r="DE6" s="614"/>
      <c r="DF6" s="614"/>
      <c r="DG6" s="614"/>
      <c r="DH6" s="614"/>
      <c r="DI6" s="614"/>
      <c r="DJ6" s="614"/>
      <c r="DK6" s="615"/>
      <c r="DL6" s="622">
        <v>1312613</v>
      </c>
      <c r="DM6" s="614"/>
      <c r="DN6" s="614"/>
      <c r="DO6" s="614"/>
      <c r="DP6" s="614"/>
      <c r="DQ6" s="614"/>
      <c r="DR6" s="614"/>
      <c r="DS6" s="614"/>
      <c r="DT6" s="614"/>
      <c r="DU6" s="614"/>
      <c r="DV6" s="614"/>
      <c r="DW6" s="614"/>
      <c r="DX6" s="623"/>
    </row>
    <row r="7" spans="2:138" ht="11.25" customHeight="1" x14ac:dyDescent="0.2">
      <c r="B7" s="610" t="s">
        <v>207</v>
      </c>
      <c r="C7" s="611"/>
      <c r="D7" s="611"/>
      <c r="E7" s="611"/>
      <c r="F7" s="611"/>
      <c r="G7" s="611"/>
      <c r="H7" s="611"/>
      <c r="I7" s="611"/>
      <c r="J7" s="611"/>
      <c r="K7" s="611"/>
      <c r="L7" s="611"/>
      <c r="M7" s="611"/>
      <c r="N7" s="611"/>
      <c r="O7" s="611"/>
      <c r="P7" s="611"/>
      <c r="Q7" s="612"/>
      <c r="R7" s="613">
        <v>533656</v>
      </c>
      <c r="S7" s="614"/>
      <c r="T7" s="614"/>
      <c r="U7" s="614"/>
      <c r="V7" s="614"/>
      <c r="W7" s="614"/>
      <c r="X7" s="614"/>
      <c r="Y7" s="615"/>
      <c r="Z7" s="616">
        <v>0.1</v>
      </c>
      <c r="AA7" s="616"/>
      <c r="AB7" s="616"/>
      <c r="AC7" s="616"/>
      <c r="AD7" s="617">
        <v>533656</v>
      </c>
      <c r="AE7" s="617"/>
      <c r="AF7" s="617"/>
      <c r="AG7" s="617"/>
      <c r="AH7" s="617"/>
      <c r="AI7" s="617"/>
      <c r="AJ7" s="617"/>
      <c r="AK7" s="617"/>
      <c r="AL7" s="618">
        <v>0.1</v>
      </c>
      <c r="AM7" s="619"/>
      <c r="AN7" s="619"/>
      <c r="AO7" s="620"/>
      <c r="AP7" s="610" t="s">
        <v>208</v>
      </c>
      <c r="AQ7" s="611"/>
      <c r="AR7" s="611"/>
      <c r="AS7" s="611"/>
      <c r="AT7" s="611"/>
      <c r="AU7" s="611"/>
      <c r="AV7" s="611"/>
      <c r="AW7" s="611"/>
      <c r="AX7" s="611"/>
      <c r="AY7" s="611"/>
      <c r="AZ7" s="611"/>
      <c r="BA7" s="611"/>
      <c r="BB7" s="611"/>
      <c r="BC7" s="612"/>
      <c r="BD7" s="613">
        <v>46028877</v>
      </c>
      <c r="BE7" s="614"/>
      <c r="BF7" s="614"/>
      <c r="BG7" s="614"/>
      <c r="BH7" s="614"/>
      <c r="BI7" s="614"/>
      <c r="BJ7" s="614"/>
      <c r="BK7" s="615"/>
      <c r="BL7" s="616">
        <v>28.7</v>
      </c>
      <c r="BM7" s="616"/>
      <c r="BN7" s="616"/>
      <c r="BO7" s="616"/>
      <c r="BP7" s="617">
        <v>730503</v>
      </c>
      <c r="BQ7" s="617"/>
      <c r="BR7" s="617"/>
      <c r="BS7" s="617"/>
      <c r="BT7" s="617"/>
      <c r="BU7" s="617"/>
      <c r="BV7" s="617"/>
      <c r="BW7" s="621"/>
      <c r="BY7" s="610" t="s">
        <v>209</v>
      </c>
      <c r="BZ7" s="611"/>
      <c r="CA7" s="611"/>
      <c r="CB7" s="611"/>
      <c r="CC7" s="611"/>
      <c r="CD7" s="611"/>
      <c r="CE7" s="611"/>
      <c r="CF7" s="611"/>
      <c r="CG7" s="611"/>
      <c r="CH7" s="611"/>
      <c r="CI7" s="611"/>
      <c r="CJ7" s="611"/>
      <c r="CK7" s="611"/>
      <c r="CL7" s="612"/>
      <c r="CM7" s="613">
        <v>69521520</v>
      </c>
      <c r="CN7" s="614"/>
      <c r="CO7" s="614"/>
      <c r="CP7" s="614"/>
      <c r="CQ7" s="614"/>
      <c r="CR7" s="614"/>
      <c r="CS7" s="614"/>
      <c r="CT7" s="615"/>
      <c r="CU7" s="616">
        <v>9.9</v>
      </c>
      <c r="CV7" s="616"/>
      <c r="CW7" s="616"/>
      <c r="CX7" s="616"/>
      <c r="CY7" s="622">
        <v>5207062</v>
      </c>
      <c r="CZ7" s="614"/>
      <c r="DA7" s="614"/>
      <c r="DB7" s="614"/>
      <c r="DC7" s="614"/>
      <c r="DD7" s="614"/>
      <c r="DE7" s="614"/>
      <c r="DF7" s="614"/>
      <c r="DG7" s="614"/>
      <c r="DH7" s="614"/>
      <c r="DI7" s="614"/>
      <c r="DJ7" s="614"/>
      <c r="DK7" s="615"/>
      <c r="DL7" s="622">
        <v>31325175</v>
      </c>
      <c r="DM7" s="614"/>
      <c r="DN7" s="614"/>
      <c r="DO7" s="614"/>
      <c r="DP7" s="614"/>
      <c r="DQ7" s="614"/>
      <c r="DR7" s="614"/>
      <c r="DS7" s="614"/>
      <c r="DT7" s="614"/>
      <c r="DU7" s="614"/>
      <c r="DV7" s="614"/>
      <c r="DW7" s="614"/>
      <c r="DX7" s="623"/>
    </row>
    <row r="8" spans="2:138" ht="11.25" customHeight="1" x14ac:dyDescent="0.2">
      <c r="B8" s="610" t="s">
        <v>210</v>
      </c>
      <c r="C8" s="611"/>
      <c r="D8" s="611"/>
      <c r="E8" s="611"/>
      <c r="F8" s="611"/>
      <c r="G8" s="611"/>
      <c r="H8" s="611"/>
      <c r="I8" s="611"/>
      <c r="J8" s="611"/>
      <c r="K8" s="611"/>
      <c r="L8" s="611"/>
      <c r="M8" s="611"/>
      <c r="N8" s="611"/>
      <c r="O8" s="611"/>
      <c r="P8" s="611"/>
      <c r="Q8" s="612"/>
      <c r="R8" s="613" t="s">
        <v>118</v>
      </c>
      <c r="S8" s="614"/>
      <c r="T8" s="614"/>
      <c r="U8" s="614"/>
      <c r="V8" s="614"/>
      <c r="W8" s="614"/>
      <c r="X8" s="614"/>
      <c r="Y8" s="615"/>
      <c r="Z8" s="616" t="s">
        <v>118</v>
      </c>
      <c r="AA8" s="616"/>
      <c r="AB8" s="616"/>
      <c r="AC8" s="616"/>
      <c r="AD8" s="617" t="s">
        <v>118</v>
      </c>
      <c r="AE8" s="617"/>
      <c r="AF8" s="617"/>
      <c r="AG8" s="617"/>
      <c r="AH8" s="617"/>
      <c r="AI8" s="617"/>
      <c r="AJ8" s="617"/>
      <c r="AK8" s="617"/>
      <c r="AL8" s="618" t="s">
        <v>128</v>
      </c>
      <c r="AM8" s="619"/>
      <c r="AN8" s="619"/>
      <c r="AO8" s="620"/>
      <c r="AP8" s="610" t="s">
        <v>211</v>
      </c>
      <c r="AQ8" s="611"/>
      <c r="AR8" s="611"/>
      <c r="AS8" s="611"/>
      <c r="AT8" s="611"/>
      <c r="AU8" s="611"/>
      <c r="AV8" s="611"/>
      <c r="AW8" s="611"/>
      <c r="AX8" s="611"/>
      <c r="AY8" s="611"/>
      <c r="AZ8" s="611"/>
      <c r="BA8" s="611"/>
      <c r="BB8" s="611"/>
      <c r="BC8" s="612"/>
      <c r="BD8" s="613">
        <v>964319</v>
      </c>
      <c r="BE8" s="614"/>
      <c r="BF8" s="614"/>
      <c r="BG8" s="614"/>
      <c r="BH8" s="614"/>
      <c r="BI8" s="614"/>
      <c r="BJ8" s="614"/>
      <c r="BK8" s="615"/>
      <c r="BL8" s="616">
        <v>0.6</v>
      </c>
      <c r="BM8" s="616"/>
      <c r="BN8" s="616"/>
      <c r="BO8" s="616"/>
      <c r="BP8" s="617" t="s">
        <v>118</v>
      </c>
      <c r="BQ8" s="617"/>
      <c r="BR8" s="617"/>
      <c r="BS8" s="617"/>
      <c r="BT8" s="617"/>
      <c r="BU8" s="617"/>
      <c r="BV8" s="617"/>
      <c r="BW8" s="621"/>
      <c r="BY8" s="610" t="s">
        <v>212</v>
      </c>
      <c r="BZ8" s="611"/>
      <c r="CA8" s="611"/>
      <c r="CB8" s="611"/>
      <c r="CC8" s="611"/>
      <c r="CD8" s="611"/>
      <c r="CE8" s="611"/>
      <c r="CF8" s="611"/>
      <c r="CG8" s="611"/>
      <c r="CH8" s="611"/>
      <c r="CI8" s="611"/>
      <c r="CJ8" s="611"/>
      <c r="CK8" s="611"/>
      <c r="CL8" s="612"/>
      <c r="CM8" s="613">
        <v>124638750</v>
      </c>
      <c r="CN8" s="614"/>
      <c r="CO8" s="614"/>
      <c r="CP8" s="614"/>
      <c r="CQ8" s="614"/>
      <c r="CR8" s="614"/>
      <c r="CS8" s="614"/>
      <c r="CT8" s="615"/>
      <c r="CU8" s="618">
        <v>17.7</v>
      </c>
      <c r="CV8" s="619"/>
      <c r="CW8" s="619"/>
      <c r="CX8" s="624"/>
      <c r="CY8" s="622">
        <v>1049694</v>
      </c>
      <c r="CZ8" s="614"/>
      <c r="DA8" s="614"/>
      <c r="DB8" s="614"/>
      <c r="DC8" s="614"/>
      <c r="DD8" s="614"/>
      <c r="DE8" s="614"/>
      <c r="DF8" s="614"/>
      <c r="DG8" s="614"/>
      <c r="DH8" s="614"/>
      <c r="DI8" s="614"/>
      <c r="DJ8" s="614"/>
      <c r="DK8" s="615"/>
      <c r="DL8" s="622">
        <v>104073080</v>
      </c>
      <c r="DM8" s="614"/>
      <c r="DN8" s="614"/>
      <c r="DO8" s="614"/>
      <c r="DP8" s="614"/>
      <c r="DQ8" s="614"/>
      <c r="DR8" s="614"/>
      <c r="DS8" s="614"/>
      <c r="DT8" s="614"/>
      <c r="DU8" s="614"/>
      <c r="DV8" s="614"/>
      <c r="DW8" s="614"/>
      <c r="DX8" s="623"/>
    </row>
    <row r="9" spans="2:138" ht="11.25" customHeight="1" x14ac:dyDescent="0.2">
      <c r="B9" s="610" t="s">
        <v>213</v>
      </c>
      <c r="C9" s="611"/>
      <c r="D9" s="611"/>
      <c r="E9" s="611"/>
      <c r="F9" s="611"/>
      <c r="G9" s="611"/>
      <c r="H9" s="611"/>
      <c r="I9" s="611"/>
      <c r="J9" s="611"/>
      <c r="K9" s="611"/>
      <c r="L9" s="611"/>
      <c r="M9" s="611"/>
      <c r="N9" s="611"/>
      <c r="O9" s="611"/>
      <c r="P9" s="611"/>
      <c r="Q9" s="612"/>
      <c r="R9" s="613" t="s">
        <v>118</v>
      </c>
      <c r="S9" s="614"/>
      <c r="T9" s="614"/>
      <c r="U9" s="614"/>
      <c r="V9" s="614"/>
      <c r="W9" s="614"/>
      <c r="X9" s="614"/>
      <c r="Y9" s="615"/>
      <c r="Z9" s="616" t="s">
        <v>118</v>
      </c>
      <c r="AA9" s="616"/>
      <c r="AB9" s="616"/>
      <c r="AC9" s="616"/>
      <c r="AD9" s="617" t="s">
        <v>118</v>
      </c>
      <c r="AE9" s="617"/>
      <c r="AF9" s="617"/>
      <c r="AG9" s="617"/>
      <c r="AH9" s="617"/>
      <c r="AI9" s="617"/>
      <c r="AJ9" s="617"/>
      <c r="AK9" s="617"/>
      <c r="AL9" s="618" t="s">
        <v>214</v>
      </c>
      <c r="AM9" s="619"/>
      <c r="AN9" s="619"/>
      <c r="AO9" s="620"/>
      <c r="AP9" s="610" t="s">
        <v>215</v>
      </c>
      <c r="AQ9" s="611"/>
      <c r="AR9" s="611"/>
      <c r="AS9" s="611"/>
      <c r="AT9" s="611"/>
      <c r="AU9" s="611"/>
      <c r="AV9" s="611"/>
      <c r="AW9" s="611"/>
      <c r="AX9" s="611"/>
      <c r="AY9" s="611"/>
      <c r="AZ9" s="611"/>
      <c r="BA9" s="611"/>
      <c r="BB9" s="611"/>
      <c r="BC9" s="612"/>
      <c r="BD9" s="613">
        <v>38856376</v>
      </c>
      <c r="BE9" s="614"/>
      <c r="BF9" s="614"/>
      <c r="BG9" s="614"/>
      <c r="BH9" s="614"/>
      <c r="BI9" s="614"/>
      <c r="BJ9" s="614"/>
      <c r="BK9" s="615"/>
      <c r="BL9" s="616">
        <v>24.2</v>
      </c>
      <c r="BM9" s="616"/>
      <c r="BN9" s="616"/>
      <c r="BO9" s="616"/>
      <c r="BP9" s="617" t="s">
        <v>118</v>
      </c>
      <c r="BQ9" s="617"/>
      <c r="BR9" s="617"/>
      <c r="BS9" s="617"/>
      <c r="BT9" s="617"/>
      <c r="BU9" s="617"/>
      <c r="BV9" s="617"/>
      <c r="BW9" s="621"/>
      <c r="BY9" s="610" t="s">
        <v>216</v>
      </c>
      <c r="BZ9" s="611"/>
      <c r="CA9" s="611"/>
      <c r="CB9" s="611"/>
      <c r="CC9" s="611"/>
      <c r="CD9" s="611"/>
      <c r="CE9" s="611"/>
      <c r="CF9" s="611"/>
      <c r="CG9" s="611"/>
      <c r="CH9" s="611"/>
      <c r="CI9" s="611"/>
      <c r="CJ9" s="611"/>
      <c r="CK9" s="611"/>
      <c r="CL9" s="612"/>
      <c r="CM9" s="613">
        <v>30703080</v>
      </c>
      <c r="CN9" s="614"/>
      <c r="CO9" s="614"/>
      <c r="CP9" s="614"/>
      <c r="CQ9" s="614"/>
      <c r="CR9" s="614"/>
      <c r="CS9" s="614"/>
      <c r="CT9" s="615"/>
      <c r="CU9" s="618">
        <v>4.4000000000000004</v>
      </c>
      <c r="CV9" s="619"/>
      <c r="CW9" s="619"/>
      <c r="CX9" s="624"/>
      <c r="CY9" s="622">
        <v>1617665</v>
      </c>
      <c r="CZ9" s="614"/>
      <c r="DA9" s="614"/>
      <c r="DB9" s="614"/>
      <c r="DC9" s="614"/>
      <c r="DD9" s="614"/>
      <c r="DE9" s="614"/>
      <c r="DF9" s="614"/>
      <c r="DG9" s="614"/>
      <c r="DH9" s="614"/>
      <c r="DI9" s="614"/>
      <c r="DJ9" s="614"/>
      <c r="DK9" s="615"/>
      <c r="DL9" s="622">
        <v>22158648</v>
      </c>
      <c r="DM9" s="614"/>
      <c r="DN9" s="614"/>
      <c r="DO9" s="614"/>
      <c r="DP9" s="614"/>
      <c r="DQ9" s="614"/>
      <c r="DR9" s="614"/>
      <c r="DS9" s="614"/>
      <c r="DT9" s="614"/>
      <c r="DU9" s="614"/>
      <c r="DV9" s="614"/>
      <c r="DW9" s="614"/>
      <c r="DX9" s="623"/>
    </row>
    <row r="10" spans="2:138" ht="11.25" customHeight="1" x14ac:dyDescent="0.2">
      <c r="B10" s="610" t="s">
        <v>217</v>
      </c>
      <c r="C10" s="611"/>
      <c r="D10" s="611"/>
      <c r="E10" s="611"/>
      <c r="F10" s="611"/>
      <c r="G10" s="611"/>
      <c r="H10" s="611"/>
      <c r="I10" s="611"/>
      <c r="J10" s="611"/>
      <c r="K10" s="611"/>
      <c r="L10" s="611"/>
      <c r="M10" s="611"/>
      <c r="N10" s="611"/>
      <c r="O10" s="611"/>
      <c r="P10" s="611"/>
      <c r="Q10" s="612"/>
      <c r="R10" s="613">
        <v>20968</v>
      </c>
      <c r="S10" s="614"/>
      <c r="T10" s="614"/>
      <c r="U10" s="614"/>
      <c r="V10" s="614"/>
      <c r="W10" s="614"/>
      <c r="X10" s="614"/>
      <c r="Y10" s="615"/>
      <c r="Z10" s="616">
        <v>0</v>
      </c>
      <c r="AA10" s="616"/>
      <c r="AB10" s="616"/>
      <c r="AC10" s="616"/>
      <c r="AD10" s="617">
        <v>20968</v>
      </c>
      <c r="AE10" s="617"/>
      <c r="AF10" s="617"/>
      <c r="AG10" s="617"/>
      <c r="AH10" s="617"/>
      <c r="AI10" s="617"/>
      <c r="AJ10" s="617"/>
      <c r="AK10" s="617"/>
      <c r="AL10" s="618">
        <v>0</v>
      </c>
      <c r="AM10" s="619"/>
      <c r="AN10" s="619"/>
      <c r="AO10" s="620"/>
      <c r="AP10" s="610" t="s">
        <v>218</v>
      </c>
      <c r="AQ10" s="611"/>
      <c r="AR10" s="611"/>
      <c r="AS10" s="611"/>
      <c r="AT10" s="611"/>
      <c r="AU10" s="611"/>
      <c r="AV10" s="611"/>
      <c r="AW10" s="611"/>
      <c r="AX10" s="611"/>
      <c r="AY10" s="611"/>
      <c r="AZ10" s="611"/>
      <c r="BA10" s="611"/>
      <c r="BB10" s="611"/>
      <c r="BC10" s="612"/>
      <c r="BD10" s="613">
        <v>1557082</v>
      </c>
      <c r="BE10" s="614"/>
      <c r="BF10" s="614"/>
      <c r="BG10" s="614"/>
      <c r="BH10" s="614"/>
      <c r="BI10" s="614"/>
      <c r="BJ10" s="614"/>
      <c r="BK10" s="615"/>
      <c r="BL10" s="616">
        <v>1</v>
      </c>
      <c r="BM10" s="616"/>
      <c r="BN10" s="616"/>
      <c r="BO10" s="616"/>
      <c r="BP10" s="617" t="s">
        <v>118</v>
      </c>
      <c r="BQ10" s="617"/>
      <c r="BR10" s="617"/>
      <c r="BS10" s="617"/>
      <c r="BT10" s="617"/>
      <c r="BU10" s="617"/>
      <c r="BV10" s="617"/>
      <c r="BW10" s="621"/>
      <c r="BY10" s="610" t="s">
        <v>219</v>
      </c>
      <c r="BZ10" s="611"/>
      <c r="CA10" s="611"/>
      <c r="CB10" s="611"/>
      <c r="CC10" s="611"/>
      <c r="CD10" s="611"/>
      <c r="CE10" s="611"/>
      <c r="CF10" s="611"/>
      <c r="CG10" s="611"/>
      <c r="CH10" s="611"/>
      <c r="CI10" s="611"/>
      <c r="CJ10" s="611"/>
      <c r="CK10" s="611"/>
      <c r="CL10" s="612"/>
      <c r="CM10" s="613">
        <v>2543821</v>
      </c>
      <c r="CN10" s="614"/>
      <c r="CO10" s="614"/>
      <c r="CP10" s="614"/>
      <c r="CQ10" s="614"/>
      <c r="CR10" s="614"/>
      <c r="CS10" s="614"/>
      <c r="CT10" s="615"/>
      <c r="CU10" s="618">
        <v>0.4</v>
      </c>
      <c r="CV10" s="619"/>
      <c r="CW10" s="619"/>
      <c r="CX10" s="624"/>
      <c r="CY10" s="622">
        <v>120103</v>
      </c>
      <c r="CZ10" s="614"/>
      <c r="DA10" s="614"/>
      <c r="DB10" s="614"/>
      <c r="DC10" s="614"/>
      <c r="DD10" s="614"/>
      <c r="DE10" s="614"/>
      <c r="DF10" s="614"/>
      <c r="DG10" s="614"/>
      <c r="DH10" s="614"/>
      <c r="DI10" s="614"/>
      <c r="DJ10" s="614"/>
      <c r="DK10" s="615"/>
      <c r="DL10" s="622">
        <v>1362256</v>
      </c>
      <c r="DM10" s="614"/>
      <c r="DN10" s="614"/>
      <c r="DO10" s="614"/>
      <c r="DP10" s="614"/>
      <c r="DQ10" s="614"/>
      <c r="DR10" s="614"/>
      <c r="DS10" s="614"/>
      <c r="DT10" s="614"/>
      <c r="DU10" s="614"/>
      <c r="DV10" s="614"/>
      <c r="DW10" s="614"/>
      <c r="DX10" s="623"/>
    </row>
    <row r="11" spans="2:138" ht="11.25" customHeight="1" x14ac:dyDescent="0.2">
      <c r="B11" s="610" t="s">
        <v>220</v>
      </c>
      <c r="C11" s="611"/>
      <c r="D11" s="611"/>
      <c r="E11" s="611"/>
      <c r="F11" s="611"/>
      <c r="G11" s="611"/>
      <c r="H11" s="611"/>
      <c r="I11" s="611"/>
      <c r="J11" s="611"/>
      <c r="K11" s="611"/>
      <c r="L11" s="611"/>
      <c r="M11" s="611"/>
      <c r="N11" s="611"/>
      <c r="O11" s="611"/>
      <c r="P11" s="611"/>
      <c r="Q11" s="612"/>
      <c r="R11" s="613">
        <v>80988</v>
      </c>
      <c r="S11" s="614"/>
      <c r="T11" s="614"/>
      <c r="U11" s="614"/>
      <c r="V11" s="614"/>
      <c r="W11" s="614"/>
      <c r="X11" s="614"/>
      <c r="Y11" s="615"/>
      <c r="Z11" s="616">
        <v>0</v>
      </c>
      <c r="AA11" s="616"/>
      <c r="AB11" s="616"/>
      <c r="AC11" s="616"/>
      <c r="AD11" s="617">
        <v>80988</v>
      </c>
      <c r="AE11" s="617"/>
      <c r="AF11" s="617"/>
      <c r="AG11" s="617"/>
      <c r="AH11" s="617"/>
      <c r="AI11" s="617"/>
      <c r="AJ11" s="617"/>
      <c r="AK11" s="617"/>
      <c r="AL11" s="618">
        <v>0</v>
      </c>
      <c r="AM11" s="619"/>
      <c r="AN11" s="619"/>
      <c r="AO11" s="620"/>
      <c r="AP11" s="610" t="s">
        <v>221</v>
      </c>
      <c r="AQ11" s="611"/>
      <c r="AR11" s="611"/>
      <c r="AS11" s="611"/>
      <c r="AT11" s="611"/>
      <c r="AU11" s="611"/>
      <c r="AV11" s="611"/>
      <c r="AW11" s="611"/>
      <c r="AX11" s="611"/>
      <c r="AY11" s="611"/>
      <c r="AZ11" s="611"/>
      <c r="BA11" s="611"/>
      <c r="BB11" s="611"/>
      <c r="BC11" s="612"/>
      <c r="BD11" s="613">
        <v>3825644</v>
      </c>
      <c r="BE11" s="614"/>
      <c r="BF11" s="614"/>
      <c r="BG11" s="614"/>
      <c r="BH11" s="614"/>
      <c r="BI11" s="614"/>
      <c r="BJ11" s="614"/>
      <c r="BK11" s="615"/>
      <c r="BL11" s="616">
        <v>2.4</v>
      </c>
      <c r="BM11" s="616"/>
      <c r="BN11" s="616"/>
      <c r="BO11" s="616"/>
      <c r="BP11" s="617">
        <v>730503</v>
      </c>
      <c r="BQ11" s="617"/>
      <c r="BR11" s="617"/>
      <c r="BS11" s="617"/>
      <c r="BT11" s="617"/>
      <c r="BU11" s="617"/>
      <c r="BV11" s="617"/>
      <c r="BW11" s="621"/>
      <c r="BY11" s="610" t="s">
        <v>222</v>
      </c>
      <c r="BZ11" s="611"/>
      <c r="CA11" s="611"/>
      <c r="CB11" s="611"/>
      <c r="CC11" s="611"/>
      <c r="CD11" s="611"/>
      <c r="CE11" s="611"/>
      <c r="CF11" s="611"/>
      <c r="CG11" s="611"/>
      <c r="CH11" s="611"/>
      <c r="CI11" s="611"/>
      <c r="CJ11" s="611"/>
      <c r="CK11" s="611"/>
      <c r="CL11" s="612"/>
      <c r="CM11" s="613">
        <v>54155364</v>
      </c>
      <c r="CN11" s="614"/>
      <c r="CO11" s="614"/>
      <c r="CP11" s="614"/>
      <c r="CQ11" s="614"/>
      <c r="CR11" s="614"/>
      <c r="CS11" s="614"/>
      <c r="CT11" s="615"/>
      <c r="CU11" s="618">
        <v>7.7</v>
      </c>
      <c r="CV11" s="619"/>
      <c r="CW11" s="619"/>
      <c r="CX11" s="624"/>
      <c r="CY11" s="622">
        <v>35512662</v>
      </c>
      <c r="CZ11" s="614"/>
      <c r="DA11" s="614"/>
      <c r="DB11" s="614"/>
      <c r="DC11" s="614"/>
      <c r="DD11" s="614"/>
      <c r="DE11" s="614"/>
      <c r="DF11" s="614"/>
      <c r="DG11" s="614"/>
      <c r="DH11" s="614"/>
      <c r="DI11" s="614"/>
      <c r="DJ11" s="614"/>
      <c r="DK11" s="615"/>
      <c r="DL11" s="622">
        <v>13511135</v>
      </c>
      <c r="DM11" s="614"/>
      <c r="DN11" s="614"/>
      <c r="DO11" s="614"/>
      <c r="DP11" s="614"/>
      <c r="DQ11" s="614"/>
      <c r="DR11" s="614"/>
      <c r="DS11" s="614"/>
      <c r="DT11" s="614"/>
      <c r="DU11" s="614"/>
      <c r="DV11" s="614"/>
      <c r="DW11" s="614"/>
      <c r="DX11" s="623"/>
    </row>
    <row r="12" spans="2:138" ht="11.25" customHeight="1" x14ac:dyDescent="0.2">
      <c r="B12" s="610" t="s">
        <v>223</v>
      </c>
      <c r="C12" s="611"/>
      <c r="D12" s="611"/>
      <c r="E12" s="611"/>
      <c r="F12" s="611"/>
      <c r="G12" s="611"/>
      <c r="H12" s="611"/>
      <c r="I12" s="611"/>
      <c r="J12" s="611"/>
      <c r="K12" s="611"/>
      <c r="L12" s="611"/>
      <c r="M12" s="611"/>
      <c r="N12" s="611"/>
      <c r="O12" s="611"/>
      <c r="P12" s="611"/>
      <c r="Q12" s="612"/>
      <c r="R12" s="613">
        <v>188685</v>
      </c>
      <c r="S12" s="614"/>
      <c r="T12" s="614"/>
      <c r="U12" s="614"/>
      <c r="V12" s="614"/>
      <c r="W12" s="614"/>
      <c r="X12" s="614"/>
      <c r="Y12" s="615"/>
      <c r="Z12" s="616">
        <v>0</v>
      </c>
      <c r="AA12" s="616"/>
      <c r="AB12" s="616"/>
      <c r="AC12" s="616"/>
      <c r="AD12" s="617">
        <v>188685</v>
      </c>
      <c r="AE12" s="617"/>
      <c r="AF12" s="617"/>
      <c r="AG12" s="617"/>
      <c r="AH12" s="617"/>
      <c r="AI12" s="617"/>
      <c r="AJ12" s="617"/>
      <c r="AK12" s="617"/>
      <c r="AL12" s="618">
        <v>0</v>
      </c>
      <c r="AM12" s="619"/>
      <c r="AN12" s="619"/>
      <c r="AO12" s="620"/>
      <c r="AP12" s="610" t="s">
        <v>224</v>
      </c>
      <c r="AQ12" s="611"/>
      <c r="AR12" s="611"/>
      <c r="AS12" s="611"/>
      <c r="AT12" s="611"/>
      <c r="AU12" s="611"/>
      <c r="AV12" s="611"/>
      <c r="AW12" s="611"/>
      <c r="AX12" s="611"/>
      <c r="AY12" s="611"/>
      <c r="AZ12" s="611"/>
      <c r="BA12" s="611"/>
      <c r="BB12" s="611"/>
      <c r="BC12" s="612"/>
      <c r="BD12" s="613">
        <v>122957</v>
      </c>
      <c r="BE12" s="614"/>
      <c r="BF12" s="614"/>
      <c r="BG12" s="614"/>
      <c r="BH12" s="614"/>
      <c r="BI12" s="614"/>
      <c r="BJ12" s="614"/>
      <c r="BK12" s="615"/>
      <c r="BL12" s="616">
        <v>0.1</v>
      </c>
      <c r="BM12" s="616"/>
      <c r="BN12" s="616"/>
      <c r="BO12" s="616"/>
      <c r="BP12" s="617" t="s">
        <v>118</v>
      </c>
      <c r="BQ12" s="617"/>
      <c r="BR12" s="617"/>
      <c r="BS12" s="617"/>
      <c r="BT12" s="617"/>
      <c r="BU12" s="617"/>
      <c r="BV12" s="617"/>
      <c r="BW12" s="621"/>
      <c r="BY12" s="610" t="s">
        <v>225</v>
      </c>
      <c r="BZ12" s="611"/>
      <c r="CA12" s="611"/>
      <c r="CB12" s="611"/>
      <c r="CC12" s="611"/>
      <c r="CD12" s="611"/>
      <c r="CE12" s="611"/>
      <c r="CF12" s="611"/>
      <c r="CG12" s="611"/>
      <c r="CH12" s="611"/>
      <c r="CI12" s="611"/>
      <c r="CJ12" s="611"/>
      <c r="CK12" s="611"/>
      <c r="CL12" s="612"/>
      <c r="CM12" s="613">
        <v>33829242</v>
      </c>
      <c r="CN12" s="614"/>
      <c r="CO12" s="614"/>
      <c r="CP12" s="614"/>
      <c r="CQ12" s="614"/>
      <c r="CR12" s="614"/>
      <c r="CS12" s="614"/>
      <c r="CT12" s="615"/>
      <c r="CU12" s="618">
        <v>4.8</v>
      </c>
      <c r="CV12" s="619"/>
      <c r="CW12" s="619"/>
      <c r="CX12" s="624"/>
      <c r="CY12" s="622">
        <v>901826</v>
      </c>
      <c r="CZ12" s="614"/>
      <c r="DA12" s="614"/>
      <c r="DB12" s="614"/>
      <c r="DC12" s="614"/>
      <c r="DD12" s="614"/>
      <c r="DE12" s="614"/>
      <c r="DF12" s="614"/>
      <c r="DG12" s="614"/>
      <c r="DH12" s="614"/>
      <c r="DI12" s="614"/>
      <c r="DJ12" s="614"/>
      <c r="DK12" s="615"/>
      <c r="DL12" s="622">
        <v>25365132</v>
      </c>
      <c r="DM12" s="614"/>
      <c r="DN12" s="614"/>
      <c r="DO12" s="614"/>
      <c r="DP12" s="614"/>
      <c r="DQ12" s="614"/>
      <c r="DR12" s="614"/>
      <c r="DS12" s="614"/>
      <c r="DT12" s="614"/>
      <c r="DU12" s="614"/>
      <c r="DV12" s="614"/>
      <c r="DW12" s="614"/>
      <c r="DX12" s="623"/>
    </row>
    <row r="13" spans="2:138" ht="11.25" customHeight="1" x14ac:dyDescent="0.2">
      <c r="B13" s="610" t="s">
        <v>226</v>
      </c>
      <c r="C13" s="611"/>
      <c r="D13" s="611"/>
      <c r="E13" s="611"/>
      <c r="F13" s="611"/>
      <c r="G13" s="611"/>
      <c r="H13" s="611"/>
      <c r="I13" s="611"/>
      <c r="J13" s="611"/>
      <c r="K13" s="611"/>
      <c r="L13" s="611"/>
      <c r="M13" s="611"/>
      <c r="N13" s="611"/>
      <c r="O13" s="611"/>
      <c r="P13" s="611"/>
      <c r="Q13" s="612"/>
      <c r="R13" s="613">
        <v>21600293</v>
      </c>
      <c r="S13" s="614"/>
      <c r="T13" s="614"/>
      <c r="U13" s="614"/>
      <c r="V13" s="614"/>
      <c r="W13" s="614"/>
      <c r="X13" s="614"/>
      <c r="Y13" s="615"/>
      <c r="Z13" s="616">
        <v>3</v>
      </c>
      <c r="AA13" s="616"/>
      <c r="AB13" s="616"/>
      <c r="AC13" s="616"/>
      <c r="AD13" s="617">
        <v>21600293</v>
      </c>
      <c r="AE13" s="617"/>
      <c r="AF13" s="617"/>
      <c r="AG13" s="617"/>
      <c r="AH13" s="617"/>
      <c r="AI13" s="617"/>
      <c r="AJ13" s="617"/>
      <c r="AK13" s="617"/>
      <c r="AL13" s="618">
        <v>5.7</v>
      </c>
      <c r="AM13" s="619"/>
      <c r="AN13" s="619"/>
      <c r="AO13" s="620"/>
      <c r="AP13" s="610" t="s">
        <v>227</v>
      </c>
      <c r="AQ13" s="611"/>
      <c r="AR13" s="611"/>
      <c r="AS13" s="611"/>
      <c r="AT13" s="611"/>
      <c r="AU13" s="611"/>
      <c r="AV13" s="611"/>
      <c r="AW13" s="611"/>
      <c r="AX13" s="611"/>
      <c r="AY13" s="611"/>
      <c r="AZ13" s="611"/>
      <c r="BA13" s="611"/>
      <c r="BB13" s="611"/>
      <c r="BC13" s="612"/>
      <c r="BD13" s="613">
        <v>430770</v>
      </c>
      <c r="BE13" s="614"/>
      <c r="BF13" s="614"/>
      <c r="BG13" s="614"/>
      <c r="BH13" s="614"/>
      <c r="BI13" s="614"/>
      <c r="BJ13" s="614"/>
      <c r="BK13" s="615"/>
      <c r="BL13" s="616">
        <v>0.3</v>
      </c>
      <c r="BM13" s="616"/>
      <c r="BN13" s="616"/>
      <c r="BO13" s="616"/>
      <c r="BP13" s="617" t="s">
        <v>118</v>
      </c>
      <c r="BQ13" s="617"/>
      <c r="BR13" s="617"/>
      <c r="BS13" s="617"/>
      <c r="BT13" s="617"/>
      <c r="BU13" s="617"/>
      <c r="BV13" s="617"/>
      <c r="BW13" s="621"/>
      <c r="BY13" s="610" t="s">
        <v>228</v>
      </c>
      <c r="BZ13" s="611"/>
      <c r="CA13" s="611"/>
      <c r="CB13" s="611"/>
      <c r="CC13" s="611"/>
      <c r="CD13" s="611"/>
      <c r="CE13" s="611"/>
      <c r="CF13" s="611"/>
      <c r="CG13" s="611"/>
      <c r="CH13" s="611"/>
      <c r="CI13" s="611"/>
      <c r="CJ13" s="611"/>
      <c r="CK13" s="611"/>
      <c r="CL13" s="612"/>
      <c r="CM13" s="613">
        <v>84366551</v>
      </c>
      <c r="CN13" s="614"/>
      <c r="CO13" s="614"/>
      <c r="CP13" s="614"/>
      <c r="CQ13" s="614"/>
      <c r="CR13" s="614"/>
      <c r="CS13" s="614"/>
      <c r="CT13" s="615"/>
      <c r="CU13" s="618">
        <v>12</v>
      </c>
      <c r="CV13" s="619"/>
      <c r="CW13" s="619"/>
      <c r="CX13" s="624"/>
      <c r="CY13" s="622">
        <v>66490263</v>
      </c>
      <c r="CZ13" s="614"/>
      <c r="DA13" s="614"/>
      <c r="DB13" s="614"/>
      <c r="DC13" s="614"/>
      <c r="DD13" s="614"/>
      <c r="DE13" s="614"/>
      <c r="DF13" s="614"/>
      <c r="DG13" s="614"/>
      <c r="DH13" s="614"/>
      <c r="DI13" s="614"/>
      <c r="DJ13" s="614"/>
      <c r="DK13" s="615"/>
      <c r="DL13" s="622">
        <v>13010329</v>
      </c>
      <c r="DM13" s="614"/>
      <c r="DN13" s="614"/>
      <c r="DO13" s="614"/>
      <c r="DP13" s="614"/>
      <c r="DQ13" s="614"/>
      <c r="DR13" s="614"/>
      <c r="DS13" s="614"/>
      <c r="DT13" s="614"/>
      <c r="DU13" s="614"/>
      <c r="DV13" s="614"/>
      <c r="DW13" s="614"/>
      <c r="DX13" s="623"/>
    </row>
    <row r="14" spans="2:138" ht="11.25" customHeight="1" x14ac:dyDescent="0.2">
      <c r="B14" s="610" t="s">
        <v>229</v>
      </c>
      <c r="C14" s="611"/>
      <c r="D14" s="611"/>
      <c r="E14" s="611"/>
      <c r="F14" s="611"/>
      <c r="G14" s="611"/>
      <c r="H14" s="611"/>
      <c r="I14" s="611"/>
      <c r="J14" s="611"/>
      <c r="K14" s="611"/>
      <c r="L14" s="611"/>
      <c r="M14" s="611"/>
      <c r="N14" s="611"/>
      <c r="O14" s="611"/>
      <c r="P14" s="611"/>
      <c r="Q14" s="612"/>
      <c r="R14" s="613">
        <v>16739</v>
      </c>
      <c r="S14" s="614"/>
      <c r="T14" s="614"/>
      <c r="U14" s="614"/>
      <c r="V14" s="614"/>
      <c r="W14" s="614"/>
      <c r="X14" s="614"/>
      <c r="Y14" s="615"/>
      <c r="Z14" s="616">
        <v>0</v>
      </c>
      <c r="AA14" s="616"/>
      <c r="AB14" s="616"/>
      <c r="AC14" s="616"/>
      <c r="AD14" s="617">
        <v>16739</v>
      </c>
      <c r="AE14" s="617"/>
      <c r="AF14" s="617"/>
      <c r="AG14" s="617"/>
      <c r="AH14" s="617"/>
      <c r="AI14" s="617"/>
      <c r="AJ14" s="617"/>
      <c r="AK14" s="617"/>
      <c r="AL14" s="618">
        <v>0</v>
      </c>
      <c r="AM14" s="619"/>
      <c r="AN14" s="619"/>
      <c r="AO14" s="620"/>
      <c r="AP14" s="610" t="s">
        <v>230</v>
      </c>
      <c r="AQ14" s="611"/>
      <c r="AR14" s="611"/>
      <c r="AS14" s="611"/>
      <c r="AT14" s="611"/>
      <c r="AU14" s="611"/>
      <c r="AV14" s="611"/>
      <c r="AW14" s="611"/>
      <c r="AX14" s="611"/>
      <c r="AY14" s="611"/>
      <c r="AZ14" s="611"/>
      <c r="BA14" s="611"/>
      <c r="BB14" s="611"/>
      <c r="BC14" s="612"/>
      <c r="BD14" s="613">
        <v>271729</v>
      </c>
      <c r="BE14" s="614"/>
      <c r="BF14" s="614"/>
      <c r="BG14" s="614"/>
      <c r="BH14" s="614"/>
      <c r="BI14" s="614"/>
      <c r="BJ14" s="614"/>
      <c r="BK14" s="615"/>
      <c r="BL14" s="616">
        <v>0.2</v>
      </c>
      <c r="BM14" s="616"/>
      <c r="BN14" s="616"/>
      <c r="BO14" s="616"/>
      <c r="BP14" s="617" t="s">
        <v>118</v>
      </c>
      <c r="BQ14" s="617"/>
      <c r="BR14" s="617"/>
      <c r="BS14" s="617"/>
      <c r="BT14" s="617"/>
      <c r="BU14" s="617"/>
      <c r="BV14" s="617"/>
      <c r="BW14" s="621"/>
      <c r="BY14" s="610" t="s">
        <v>231</v>
      </c>
      <c r="BZ14" s="611"/>
      <c r="CA14" s="611"/>
      <c r="CB14" s="611"/>
      <c r="CC14" s="611"/>
      <c r="CD14" s="611"/>
      <c r="CE14" s="611"/>
      <c r="CF14" s="611"/>
      <c r="CG14" s="611"/>
      <c r="CH14" s="611"/>
      <c r="CI14" s="611"/>
      <c r="CJ14" s="611"/>
      <c r="CK14" s="611"/>
      <c r="CL14" s="612"/>
      <c r="CM14" s="613">
        <v>34377440</v>
      </c>
      <c r="CN14" s="614"/>
      <c r="CO14" s="614"/>
      <c r="CP14" s="614"/>
      <c r="CQ14" s="614"/>
      <c r="CR14" s="614"/>
      <c r="CS14" s="614"/>
      <c r="CT14" s="615"/>
      <c r="CU14" s="618">
        <v>4.9000000000000004</v>
      </c>
      <c r="CV14" s="619"/>
      <c r="CW14" s="619"/>
      <c r="CX14" s="624"/>
      <c r="CY14" s="622">
        <v>2515342</v>
      </c>
      <c r="CZ14" s="614"/>
      <c r="DA14" s="614"/>
      <c r="DB14" s="614"/>
      <c r="DC14" s="614"/>
      <c r="DD14" s="614"/>
      <c r="DE14" s="614"/>
      <c r="DF14" s="614"/>
      <c r="DG14" s="614"/>
      <c r="DH14" s="614"/>
      <c r="DI14" s="614"/>
      <c r="DJ14" s="614"/>
      <c r="DK14" s="615"/>
      <c r="DL14" s="622">
        <v>30437412</v>
      </c>
      <c r="DM14" s="614"/>
      <c r="DN14" s="614"/>
      <c r="DO14" s="614"/>
      <c r="DP14" s="614"/>
      <c r="DQ14" s="614"/>
      <c r="DR14" s="614"/>
      <c r="DS14" s="614"/>
      <c r="DT14" s="614"/>
      <c r="DU14" s="614"/>
      <c r="DV14" s="614"/>
      <c r="DW14" s="614"/>
      <c r="DX14" s="623"/>
    </row>
    <row r="15" spans="2:138" ht="11.25" customHeight="1" x14ac:dyDescent="0.2">
      <c r="B15" s="610" t="s">
        <v>232</v>
      </c>
      <c r="C15" s="611"/>
      <c r="D15" s="611"/>
      <c r="E15" s="611"/>
      <c r="F15" s="611"/>
      <c r="G15" s="611"/>
      <c r="H15" s="611"/>
      <c r="I15" s="611"/>
      <c r="J15" s="611"/>
      <c r="K15" s="611"/>
      <c r="L15" s="611"/>
      <c r="M15" s="611"/>
      <c r="N15" s="611"/>
      <c r="O15" s="611"/>
      <c r="P15" s="611"/>
      <c r="Q15" s="612"/>
      <c r="R15" s="613">
        <v>540270</v>
      </c>
      <c r="S15" s="614"/>
      <c r="T15" s="614"/>
      <c r="U15" s="614"/>
      <c r="V15" s="614"/>
      <c r="W15" s="614"/>
      <c r="X15" s="614"/>
      <c r="Y15" s="615"/>
      <c r="Z15" s="616">
        <v>0.1</v>
      </c>
      <c r="AA15" s="616"/>
      <c r="AB15" s="616"/>
      <c r="AC15" s="616"/>
      <c r="AD15" s="617">
        <v>540270</v>
      </c>
      <c r="AE15" s="617"/>
      <c r="AF15" s="617"/>
      <c r="AG15" s="617"/>
      <c r="AH15" s="617"/>
      <c r="AI15" s="617"/>
      <c r="AJ15" s="617"/>
      <c r="AK15" s="617"/>
      <c r="AL15" s="618">
        <v>0.1</v>
      </c>
      <c r="AM15" s="619"/>
      <c r="AN15" s="619"/>
      <c r="AO15" s="620"/>
      <c r="AP15" s="610" t="s">
        <v>233</v>
      </c>
      <c r="AQ15" s="611"/>
      <c r="AR15" s="611"/>
      <c r="AS15" s="611"/>
      <c r="AT15" s="611"/>
      <c r="AU15" s="611"/>
      <c r="AV15" s="611"/>
      <c r="AW15" s="611"/>
      <c r="AX15" s="611"/>
      <c r="AY15" s="611"/>
      <c r="AZ15" s="611"/>
      <c r="BA15" s="611"/>
      <c r="BB15" s="611"/>
      <c r="BC15" s="612"/>
      <c r="BD15" s="613">
        <v>32456063</v>
      </c>
      <c r="BE15" s="614"/>
      <c r="BF15" s="614"/>
      <c r="BG15" s="614"/>
      <c r="BH15" s="614"/>
      <c r="BI15" s="614"/>
      <c r="BJ15" s="614"/>
      <c r="BK15" s="615"/>
      <c r="BL15" s="616">
        <v>20.2</v>
      </c>
      <c r="BM15" s="616"/>
      <c r="BN15" s="616"/>
      <c r="BO15" s="616"/>
      <c r="BP15" s="617" t="s">
        <v>118</v>
      </c>
      <c r="BQ15" s="617"/>
      <c r="BR15" s="617"/>
      <c r="BS15" s="617"/>
      <c r="BT15" s="617"/>
      <c r="BU15" s="617"/>
      <c r="BV15" s="617"/>
      <c r="BW15" s="621"/>
      <c r="BY15" s="610" t="s">
        <v>234</v>
      </c>
      <c r="BZ15" s="611"/>
      <c r="CA15" s="611"/>
      <c r="CB15" s="611"/>
      <c r="CC15" s="611"/>
      <c r="CD15" s="611"/>
      <c r="CE15" s="611"/>
      <c r="CF15" s="611"/>
      <c r="CG15" s="611"/>
      <c r="CH15" s="611"/>
      <c r="CI15" s="611"/>
      <c r="CJ15" s="611"/>
      <c r="CK15" s="611"/>
      <c r="CL15" s="612"/>
      <c r="CM15" s="613" t="s">
        <v>118</v>
      </c>
      <c r="CN15" s="614"/>
      <c r="CO15" s="614"/>
      <c r="CP15" s="614"/>
      <c r="CQ15" s="614"/>
      <c r="CR15" s="614"/>
      <c r="CS15" s="614"/>
      <c r="CT15" s="615"/>
      <c r="CU15" s="618" t="s">
        <v>118</v>
      </c>
      <c r="CV15" s="619"/>
      <c r="CW15" s="619"/>
      <c r="CX15" s="624"/>
      <c r="CY15" s="622" t="s">
        <v>118</v>
      </c>
      <c r="CZ15" s="614"/>
      <c r="DA15" s="614"/>
      <c r="DB15" s="614"/>
      <c r="DC15" s="614"/>
      <c r="DD15" s="614"/>
      <c r="DE15" s="614"/>
      <c r="DF15" s="614"/>
      <c r="DG15" s="614"/>
      <c r="DH15" s="614"/>
      <c r="DI15" s="614"/>
      <c r="DJ15" s="614"/>
      <c r="DK15" s="615"/>
      <c r="DL15" s="622" t="s">
        <v>118</v>
      </c>
      <c r="DM15" s="614"/>
      <c r="DN15" s="614"/>
      <c r="DO15" s="614"/>
      <c r="DP15" s="614"/>
      <c r="DQ15" s="614"/>
      <c r="DR15" s="614"/>
      <c r="DS15" s="614"/>
      <c r="DT15" s="614"/>
      <c r="DU15" s="614"/>
      <c r="DV15" s="614"/>
      <c r="DW15" s="614"/>
      <c r="DX15" s="623"/>
    </row>
    <row r="16" spans="2:138" ht="11.25" customHeight="1" x14ac:dyDescent="0.2">
      <c r="B16" s="610" t="s">
        <v>235</v>
      </c>
      <c r="C16" s="611"/>
      <c r="D16" s="611"/>
      <c r="E16" s="611"/>
      <c r="F16" s="611"/>
      <c r="G16" s="611"/>
      <c r="H16" s="611"/>
      <c r="I16" s="611"/>
      <c r="J16" s="611"/>
      <c r="K16" s="611"/>
      <c r="L16" s="611"/>
      <c r="M16" s="611"/>
      <c r="N16" s="611"/>
      <c r="O16" s="611"/>
      <c r="P16" s="611"/>
      <c r="Q16" s="612"/>
      <c r="R16" s="613">
        <v>1772781</v>
      </c>
      <c r="S16" s="614"/>
      <c r="T16" s="614"/>
      <c r="U16" s="614"/>
      <c r="V16" s="614"/>
      <c r="W16" s="614"/>
      <c r="X16" s="614"/>
      <c r="Y16" s="615"/>
      <c r="Z16" s="616">
        <v>0.2</v>
      </c>
      <c r="AA16" s="616"/>
      <c r="AB16" s="616"/>
      <c r="AC16" s="616"/>
      <c r="AD16" s="617">
        <v>1772781</v>
      </c>
      <c r="AE16" s="617"/>
      <c r="AF16" s="617"/>
      <c r="AG16" s="617"/>
      <c r="AH16" s="617"/>
      <c r="AI16" s="617"/>
      <c r="AJ16" s="617"/>
      <c r="AK16" s="617"/>
      <c r="AL16" s="618">
        <v>0.5</v>
      </c>
      <c r="AM16" s="619"/>
      <c r="AN16" s="619"/>
      <c r="AO16" s="620"/>
      <c r="AP16" s="610" t="s">
        <v>236</v>
      </c>
      <c r="AQ16" s="611"/>
      <c r="AR16" s="611"/>
      <c r="AS16" s="611"/>
      <c r="AT16" s="611"/>
      <c r="AU16" s="611"/>
      <c r="AV16" s="611"/>
      <c r="AW16" s="611"/>
      <c r="AX16" s="611"/>
      <c r="AY16" s="611"/>
      <c r="AZ16" s="611"/>
      <c r="BA16" s="611"/>
      <c r="BB16" s="611"/>
      <c r="BC16" s="612"/>
      <c r="BD16" s="613">
        <v>1931463</v>
      </c>
      <c r="BE16" s="614"/>
      <c r="BF16" s="614"/>
      <c r="BG16" s="614"/>
      <c r="BH16" s="614"/>
      <c r="BI16" s="614"/>
      <c r="BJ16" s="614"/>
      <c r="BK16" s="615"/>
      <c r="BL16" s="616">
        <v>1.2</v>
      </c>
      <c r="BM16" s="616"/>
      <c r="BN16" s="616"/>
      <c r="BO16" s="616"/>
      <c r="BP16" s="617" t="s">
        <v>118</v>
      </c>
      <c r="BQ16" s="617"/>
      <c r="BR16" s="617"/>
      <c r="BS16" s="617"/>
      <c r="BT16" s="617"/>
      <c r="BU16" s="617"/>
      <c r="BV16" s="617"/>
      <c r="BW16" s="621"/>
      <c r="BY16" s="610" t="s">
        <v>237</v>
      </c>
      <c r="BZ16" s="611"/>
      <c r="CA16" s="611"/>
      <c r="CB16" s="611"/>
      <c r="CC16" s="611"/>
      <c r="CD16" s="611"/>
      <c r="CE16" s="611"/>
      <c r="CF16" s="611"/>
      <c r="CG16" s="611"/>
      <c r="CH16" s="611"/>
      <c r="CI16" s="611"/>
      <c r="CJ16" s="611"/>
      <c r="CK16" s="611"/>
      <c r="CL16" s="612"/>
      <c r="CM16" s="613">
        <v>173022709</v>
      </c>
      <c r="CN16" s="614"/>
      <c r="CO16" s="614"/>
      <c r="CP16" s="614"/>
      <c r="CQ16" s="614"/>
      <c r="CR16" s="614"/>
      <c r="CS16" s="614"/>
      <c r="CT16" s="615"/>
      <c r="CU16" s="618">
        <v>24.6</v>
      </c>
      <c r="CV16" s="619"/>
      <c r="CW16" s="619"/>
      <c r="CX16" s="624"/>
      <c r="CY16" s="622">
        <v>10904974</v>
      </c>
      <c r="CZ16" s="614"/>
      <c r="DA16" s="614"/>
      <c r="DB16" s="614"/>
      <c r="DC16" s="614"/>
      <c r="DD16" s="614"/>
      <c r="DE16" s="614"/>
      <c r="DF16" s="614"/>
      <c r="DG16" s="614"/>
      <c r="DH16" s="614"/>
      <c r="DI16" s="614"/>
      <c r="DJ16" s="614"/>
      <c r="DK16" s="615"/>
      <c r="DL16" s="622">
        <v>125111002</v>
      </c>
      <c r="DM16" s="614"/>
      <c r="DN16" s="614"/>
      <c r="DO16" s="614"/>
      <c r="DP16" s="614"/>
      <c r="DQ16" s="614"/>
      <c r="DR16" s="614"/>
      <c r="DS16" s="614"/>
      <c r="DT16" s="614"/>
      <c r="DU16" s="614"/>
      <c r="DV16" s="614"/>
      <c r="DW16" s="614"/>
      <c r="DX16" s="623"/>
    </row>
    <row r="17" spans="2:128" ht="11.25" customHeight="1" x14ac:dyDescent="0.2">
      <c r="B17" s="610" t="s">
        <v>238</v>
      </c>
      <c r="C17" s="611"/>
      <c r="D17" s="611"/>
      <c r="E17" s="611"/>
      <c r="F17" s="611"/>
      <c r="G17" s="611"/>
      <c r="H17" s="611"/>
      <c r="I17" s="611"/>
      <c r="J17" s="611"/>
      <c r="K17" s="611"/>
      <c r="L17" s="611"/>
      <c r="M17" s="611"/>
      <c r="N17" s="611"/>
      <c r="O17" s="611"/>
      <c r="P17" s="611"/>
      <c r="Q17" s="612"/>
      <c r="R17" s="613">
        <v>455277</v>
      </c>
      <c r="S17" s="614"/>
      <c r="T17" s="614"/>
      <c r="U17" s="614"/>
      <c r="V17" s="614"/>
      <c r="W17" s="614"/>
      <c r="X17" s="614"/>
      <c r="Y17" s="615"/>
      <c r="Z17" s="616">
        <v>0.1</v>
      </c>
      <c r="AA17" s="616"/>
      <c r="AB17" s="616"/>
      <c r="AC17" s="616"/>
      <c r="AD17" s="617">
        <v>455277</v>
      </c>
      <c r="AE17" s="617"/>
      <c r="AF17" s="617"/>
      <c r="AG17" s="617"/>
      <c r="AH17" s="617"/>
      <c r="AI17" s="617"/>
      <c r="AJ17" s="617"/>
      <c r="AK17" s="617"/>
      <c r="AL17" s="618">
        <v>0.1</v>
      </c>
      <c r="AM17" s="619"/>
      <c r="AN17" s="619"/>
      <c r="AO17" s="620"/>
      <c r="AP17" s="610" t="s">
        <v>239</v>
      </c>
      <c r="AQ17" s="611"/>
      <c r="AR17" s="611"/>
      <c r="AS17" s="611"/>
      <c r="AT17" s="611"/>
      <c r="AU17" s="611"/>
      <c r="AV17" s="611"/>
      <c r="AW17" s="611"/>
      <c r="AX17" s="611"/>
      <c r="AY17" s="611"/>
      <c r="AZ17" s="611"/>
      <c r="BA17" s="611"/>
      <c r="BB17" s="611"/>
      <c r="BC17" s="612"/>
      <c r="BD17" s="613">
        <v>30524600</v>
      </c>
      <c r="BE17" s="614"/>
      <c r="BF17" s="614"/>
      <c r="BG17" s="614"/>
      <c r="BH17" s="614"/>
      <c r="BI17" s="614"/>
      <c r="BJ17" s="614"/>
      <c r="BK17" s="615"/>
      <c r="BL17" s="616">
        <v>19</v>
      </c>
      <c r="BM17" s="616"/>
      <c r="BN17" s="616"/>
      <c r="BO17" s="616"/>
      <c r="BP17" s="617" t="s">
        <v>118</v>
      </c>
      <c r="BQ17" s="617"/>
      <c r="BR17" s="617"/>
      <c r="BS17" s="617"/>
      <c r="BT17" s="617"/>
      <c r="BU17" s="617"/>
      <c r="BV17" s="617"/>
      <c r="BW17" s="621"/>
      <c r="BY17" s="610" t="s">
        <v>240</v>
      </c>
      <c r="BZ17" s="611"/>
      <c r="CA17" s="611"/>
      <c r="CB17" s="611"/>
      <c r="CC17" s="611"/>
      <c r="CD17" s="611"/>
      <c r="CE17" s="611"/>
      <c r="CF17" s="611"/>
      <c r="CG17" s="611"/>
      <c r="CH17" s="611"/>
      <c r="CI17" s="611"/>
      <c r="CJ17" s="611"/>
      <c r="CK17" s="611"/>
      <c r="CL17" s="612"/>
      <c r="CM17" s="613">
        <v>1275775</v>
      </c>
      <c r="CN17" s="614"/>
      <c r="CO17" s="614"/>
      <c r="CP17" s="614"/>
      <c r="CQ17" s="614"/>
      <c r="CR17" s="614"/>
      <c r="CS17" s="614"/>
      <c r="CT17" s="615"/>
      <c r="CU17" s="618">
        <v>0.2</v>
      </c>
      <c r="CV17" s="619"/>
      <c r="CW17" s="619"/>
      <c r="CX17" s="624"/>
      <c r="CY17" s="622" t="s">
        <v>118</v>
      </c>
      <c r="CZ17" s="614"/>
      <c r="DA17" s="614"/>
      <c r="DB17" s="614"/>
      <c r="DC17" s="614"/>
      <c r="DD17" s="614"/>
      <c r="DE17" s="614"/>
      <c r="DF17" s="614"/>
      <c r="DG17" s="614"/>
      <c r="DH17" s="614"/>
      <c r="DI17" s="614"/>
      <c r="DJ17" s="614"/>
      <c r="DK17" s="615"/>
      <c r="DL17" s="622">
        <v>144533</v>
      </c>
      <c r="DM17" s="614"/>
      <c r="DN17" s="614"/>
      <c r="DO17" s="614"/>
      <c r="DP17" s="614"/>
      <c r="DQ17" s="614"/>
      <c r="DR17" s="614"/>
      <c r="DS17" s="614"/>
      <c r="DT17" s="614"/>
      <c r="DU17" s="614"/>
      <c r="DV17" s="614"/>
      <c r="DW17" s="614"/>
      <c r="DX17" s="623"/>
    </row>
    <row r="18" spans="2:128" ht="11.25" customHeight="1" x14ac:dyDescent="0.2">
      <c r="B18" s="610" t="s">
        <v>241</v>
      </c>
      <c r="C18" s="611"/>
      <c r="D18" s="611"/>
      <c r="E18" s="611"/>
      <c r="F18" s="611"/>
      <c r="G18" s="611"/>
      <c r="H18" s="611"/>
      <c r="I18" s="611"/>
      <c r="J18" s="611"/>
      <c r="K18" s="611"/>
      <c r="L18" s="611"/>
      <c r="M18" s="611"/>
      <c r="N18" s="611"/>
      <c r="O18" s="611"/>
      <c r="P18" s="611"/>
      <c r="Q18" s="612"/>
      <c r="R18" s="613">
        <v>81030</v>
      </c>
      <c r="S18" s="614"/>
      <c r="T18" s="614"/>
      <c r="U18" s="614"/>
      <c r="V18" s="614"/>
      <c r="W18" s="614"/>
      <c r="X18" s="614"/>
      <c r="Y18" s="615"/>
      <c r="Z18" s="616">
        <v>0</v>
      </c>
      <c r="AA18" s="616"/>
      <c r="AB18" s="616"/>
      <c r="AC18" s="616"/>
      <c r="AD18" s="617">
        <v>81030</v>
      </c>
      <c r="AE18" s="617"/>
      <c r="AF18" s="617"/>
      <c r="AG18" s="617"/>
      <c r="AH18" s="617"/>
      <c r="AI18" s="617"/>
      <c r="AJ18" s="617"/>
      <c r="AK18" s="617"/>
      <c r="AL18" s="618">
        <v>0</v>
      </c>
      <c r="AM18" s="619"/>
      <c r="AN18" s="619"/>
      <c r="AO18" s="620"/>
      <c r="AP18" s="610" t="s">
        <v>242</v>
      </c>
      <c r="AQ18" s="611"/>
      <c r="AR18" s="611"/>
      <c r="AS18" s="611"/>
      <c r="AT18" s="611"/>
      <c r="AU18" s="611"/>
      <c r="AV18" s="611"/>
      <c r="AW18" s="611"/>
      <c r="AX18" s="611"/>
      <c r="AY18" s="611"/>
      <c r="AZ18" s="611"/>
      <c r="BA18" s="611"/>
      <c r="BB18" s="611"/>
      <c r="BC18" s="612"/>
      <c r="BD18" s="613">
        <v>49507480</v>
      </c>
      <c r="BE18" s="614"/>
      <c r="BF18" s="614"/>
      <c r="BG18" s="614"/>
      <c r="BH18" s="614"/>
      <c r="BI18" s="614"/>
      <c r="BJ18" s="614"/>
      <c r="BK18" s="615"/>
      <c r="BL18" s="616">
        <v>30.9</v>
      </c>
      <c r="BM18" s="616"/>
      <c r="BN18" s="616"/>
      <c r="BO18" s="616"/>
      <c r="BP18" s="617" t="s">
        <v>128</v>
      </c>
      <c r="BQ18" s="617"/>
      <c r="BR18" s="617"/>
      <c r="BS18" s="617"/>
      <c r="BT18" s="617"/>
      <c r="BU18" s="617"/>
      <c r="BV18" s="617"/>
      <c r="BW18" s="621"/>
      <c r="BY18" s="610" t="s">
        <v>243</v>
      </c>
      <c r="BZ18" s="611"/>
      <c r="CA18" s="611"/>
      <c r="CB18" s="611"/>
      <c r="CC18" s="611"/>
      <c r="CD18" s="611"/>
      <c r="CE18" s="611"/>
      <c r="CF18" s="611"/>
      <c r="CG18" s="611"/>
      <c r="CH18" s="611"/>
      <c r="CI18" s="611"/>
      <c r="CJ18" s="611"/>
      <c r="CK18" s="611"/>
      <c r="CL18" s="612"/>
      <c r="CM18" s="613">
        <v>67381700</v>
      </c>
      <c r="CN18" s="614"/>
      <c r="CO18" s="614"/>
      <c r="CP18" s="614"/>
      <c r="CQ18" s="614"/>
      <c r="CR18" s="614"/>
      <c r="CS18" s="614"/>
      <c r="CT18" s="615"/>
      <c r="CU18" s="618">
        <v>9.6</v>
      </c>
      <c r="CV18" s="619"/>
      <c r="CW18" s="619"/>
      <c r="CX18" s="624"/>
      <c r="CY18" s="622" t="s">
        <v>118</v>
      </c>
      <c r="CZ18" s="614"/>
      <c r="DA18" s="614"/>
      <c r="DB18" s="614"/>
      <c r="DC18" s="614"/>
      <c r="DD18" s="614"/>
      <c r="DE18" s="614"/>
      <c r="DF18" s="614"/>
      <c r="DG18" s="614"/>
      <c r="DH18" s="614"/>
      <c r="DI18" s="614"/>
      <c r="DJ18" s="614"/>
      <c r="DK18" s="615"/>
      <c r="DL18" s="622">
        <v>64838242</v>
      </c>
      <c r="DM18" s="614"/>
      <c r="DN18" s="614"/>
      <c r="DO18" s="614"/>
      <c r="DP18" s="614"/>
      <c r="DQ18" s="614"/>
      <c r="DR18" s="614"/>
      <c r="DS18" s="614"/>
      <c r="DT18" s="614"/>
      <c r="DU18" s="614"/>
      <c r="DV18" s="614"/>
      <c r="DW18" s="614"/>
      <c r="DX18" s="623"/>
    </row>
    <row r="19" spans="2:128" ht="11.25" customHeight="1" x14ac:dyDescent="0.2">
      <c r="B19" s="610" t="s">
        <v>244</v>
      </c>
      <c r="C19" s="611"/>
      <c r="D19" s="611"/>
      <c r="E19" s="611"/>
      <c r="F19" s="611"/>
      <c r="G19" s="611"/>
      <c r="H19" s="611"/>
      <c r="I19" s="611"/>
      <c r="J19" s="611"/>
      <c r="K19" s="611"/>
      <c r="L19" s="611"/>
      <c r="M19" s="611"/>
      <c r="N19" s="611"/>
      <c r="O19" s="611"/>
      <c r="P19" s="611"/>
      <c r="Q19" s="612"/>
      <c r="R19" s="613">
        <v>1236474</v>
      </c>
      <c r="S19" s="614"/>
      <c r="T19" s="614"/>
      <c r="U19" s="614"/>
      <c r="V19" s="614"/>
      <c r="W19" s="614"/>
      <c r="X19" s="614"/>
      <c r="Y19" s="615"/>
      <c r="Z19" s="616">
        <v>0.2</v>
      </c>
      <c r="AA19" s="616"/>
      <c r="AB19" s="616"/>
      <c r="AC19" s="616"/>
      <c r="AD19" s="617">
        <v>1236474</v>
      </c>
      <c r="AE19" s="617"/>
      <c r="AF19" s="617"/>
      <c r="AG19" s="617"/>
      <c r="AH19" s="617"/>
      <c r="AI19" s="617"/>
      <c r="AJ19" s="617"/>
      <c r="AK19" s="617"/>
      <c r="AL19" s="618">
        <v>0.3</v>
      </c>
      <c r="AM19" s="619"/>
      <c r="AN19" s="619"/>
      <c r="AO19" s="620"/>
      <c r="AP19" s="610" t="s">
        <v>245</v>
      </c>
      <c r="AQ19" s="611"/>
      <c r="AR19" s="611"/>
      <c r="AS19" s="611"/>
      <c r="AT19" s="611"/>
      <c r="AU19" s="611"/>
      <c r="AV19" s="611"/>
      <c r="AW19" s="611"/>
      <c r="AX19" s="611"/>
      <c r="AY19" s="611"/>
      <c r="AZ19" s="611"/>
      <c r="BA19" s="611"/>
      <c r="BB19" s="611"/>
      <c r="BC19" s="612"/>
      <c r="BD19" s="613">
        <v>4667151</v>
      </c>
      <c r="BE19" s="614"/>
      <c r="BF19" s="614"/>
      <c r="BG19" s="614"/>
      <c r="BH19" s="614"/>
      <c r="BI19" s="614"/>
      <c r="BJ19" s="614"/>
      <c r="BK19" s="615"/>
      <c r="BL19" s="616">
        <v>2.9</v>
      </c>
      <c r="BM19" s="616"/>
      <c r="BN19" s="616"/>
      <c r="BO19" s="616"/>
      <c r="BP19" s="617" t="s">
        <v>118</v>
      </c>
      <c r="BQ19" s="617"/>
      <c r="BR19" s="617"/>
      <c r="BS19" s="617"/>
      <c r="BT19" s="617"/>
      <c r="BU19" s="617"/>
      <c r="BV19" s="617"/>
      <c r="BW19" s="621"/>
      <c r="BY19" s="610" t="s">
        <v>246</v>
      </c>
      <c r="BZ19" s="611"/>
      <c r="CA19" s="611"/>
      <c r="CB19" s="611"/>
      <c r="CC19" s="611"/>
      <c r="CD19" s="611"/>
      <c r="CE19" s="611"/>
      <c r="CF19" s="611"/>
      <c r="CG19" s="611"/>
      <c r="CH19" s="611"/>
      <c r="CI19" s="611"/>
      <c r="CJ19" s="611"/>
      <c r="CK19" s="611"/>
      <c r="CL19" s="612"/>
      <c r="CM19" s="613" t="s">
        <v>214</v>
      </c>
      <c r="CN19" s="614"/>
      <c r="CO19" s="614"/>
      <c r="CP19" s="614"/>
      <c r="CQ19" s="614"/>
      <c r="CR19" s="614"/>
      <c r="CS19" s="614"/>
      <c r="CT19" s="615"/>
      <c r="CU19" s="618" t="s">
        <v>118</v>
      </c>
      <c r="CV19" s="619"/>
      <c r="CW19" s="619"/>
      <c r="CX19" s="624"/>
      <c r="CY19" s="622" t="s">
        <v>214</v>
      </c>
      <c r="CZ19" s="614"/>
      <c r="DA19" s="614"/>
      <c r="DB19" s="614"/>
      <c r="DC19" s="614"/>
      <c r="DD19" s="614"/>
      <c r="DE19" s="614"/>
      <c r="DF19" s="614"/>
      <c r="DG19" s="614"/>
      <c r="DH19" s="614"/>
      <c r="DI19" s="614"/>
      <c r="DJ19" s="614"/>
      <c r="DK19" s="615"/>
      <c r="DL19" s="622" t="s">
        <v>118</v>
      </c>
      <c r="DM19" s="614"/>
      <c r="DN19" s="614"/>
      <c r="DO19" s="614"/>
      <c r="DP19" s="614"/>
      <c r="DQ19" s="614"/>
      <c r="DR19" s="614"/>
      <c r="DS19" s="614"/>
      <c r="DT19" s="614"/>
      <c r="DU19" s="614"/>
      <c r="DV19" s="614"/>
      <c r="DW19" s="614"/>
      <c r="DX19" s="623"/>
    </row>
    <row r="20" spans="2:128" ht="11.25" customHeight="1" x14ac:dyDescent="0.2">
      <c r="B20" s="610" t="s">
        <v>247</v>
      </c>
      <c r="C20" s="611"/>
      <c r="D20" s="611"/>
      <c r="E20" s="611"/>
      <c r="F20" s="611"/>
      <c r="G20" s="611"/>
      <c r="H20" s="611"/>
      <c r="I20" s="611"/>
      <c r="J20" s="611"/>
      <c r="K20" s="611"/>
      <c r="L20" s="611"/>
      <c r="M20" s="611"/>
      <c r="N20" s="611"/>
      <c r="O20" s="611"/>
      <c r="P20" s="611"/>
      <c r="Q20" s="612"/>
      <c r="R20" s="613">
        <v>211074446</v>
      </c>
      <c r="S20" s="614"/>
      <c r="T20" s="614"/>
      <c r="U20" s="614"/>
      <c r="V20" s="614"/>
      <c r="W20" s="614"/>
      <c r="X20" s="614"/>
      <c r="Y20" s="615"/>
      <c r="Z20" s="616">
        <v>29.6</v>
      </c>
      <c r="AA20" s="616"/>
      <c r="AB20" s="616"/>
      <c r="AC20" s="616"/>
      <c r="AD20" s="617">
        <v>206158168</v>
      </c>
      <c r="AE20" s="617"/>
      <c r="AF20" s="617"/>
      <c r="AG20" s="617"/>
      <c r="AH20" s="617"/>
      <c r="AI20" s="617"/>
      <c r="AJ20" s="617"/>
      <c r="AK20" s="617"/>
      <c r="AL20" s="618">
        <v>54</v>
      </c>
      <c r="AM20" s="619"/>
      <c r="AN20" s="619"/>
      <c r="AO20" s="620"/>
      <c r="AP20" s="625" t="s">
        <v>248</v>
      </c>
      <c r="AQ20" s="626"/>
      <c r="AR20" s="626"/>
      <c r="AS20" s="626"/>
      <c r="AT20" s="626"/>
      <c r="AU20" s="626"/>
      <c r="AV20" s="626"/>
      <c r="AW20" s="626"/>
      <c r="AX20" s="626"/>
      <c r="AY20" s="626"/>
      <c r="AZ20" s="626"/>
      <c r="BA20" s="626"/>
      <c r="BB20" s="626"/>
      <c r="BC20" s="627"/>
      <c r="BD20" s="613">
        <v>1818914</v>
      </c>
      <c r="BE20" s="614"/>
      <c r="BF20" s="614"/>
      <c r="BG20" s="614"/>
      <c r="BH20" s="614"/>
      <c r="BI20" s="614"/>
      <c r="BJ20" s="614"/>
      <c r="BK20" s="615"/>
      <c r="BL20" s="616">
        <v>1.1000000000000001</v>
      </c>
      <c r="BM20" s="616"/>
      <c r="BN20" s="616"/>
      <c r="BO20" s="616"/>
      <c r="BP20" s="617" t="s">
        <v>118</v>
      </c>
      <c r="BQ20" s="617"/>
      <c r="BR20" s="617"/>
      <c r="BS20" s="617"/>
      <c r="BT20" s="617"/>
      <c r="BU20" s="617"/>
      <c r="BV20" s="617"/>
      <c r="BW20" s="621"/>
      <c r="BY20" s="625" t="s">
        <v>249</v>
      </c>
      <c r="BZ20" s="626"/>
      <c r="CA20" s="626"/>
      <c r="CB20" s="626"/>
      <c r="CC20" s="626"/>
      <c r="CD20" s="626"/>
      <c r="CE20" s="626"/>
      <c r="CF20" s="626"/>
      <c r="CG20" s="626"/>
      <c r="CH20" s="626"/>
      <c r="CI20" s="626"/>
      <c r="CJ20" s="626"/>
      <c r="CK20" s="626"/>
      <c r="CL20" s="627"/>
      <c r="CM20" s="613" t="s">
        <v>118</v>
      </c>
      <c r="CN20" s="614"/>
      <c r="CO20" s="614"/>
      <c r="CP20" s="614"/>
      <c r="CQ20" s="614"/>
      <c r="CR20" s="614"/>
      <c r="CS20" s="614"/>
      <c r="CT20" s="615"/>
      <c r="CU20" s="618" t="s">
        <v>118</v>
      </c>
      <c r="CV20" s="619"/>
      <c r="CW20" s="619"/>
      <c r="CX20" s="624"/>
      <c r="CY20" s="622" t="s">
        <v>118</v>
      </c>
      <c r="CZ20" s="614"/>
      <c r="DA20" s="614"/>
      <c r="DB20" s="614"/>
      <c r="DC20" s="614"/>
      <c r="DD20" s="614"/>
      <c r="DE20" s="614"/>
      <c r="DF20" s="614"/>
      <c r="DG20" s="614"/>
      <c r="DH20" s="614"/>
      <c r="DI20" s="614"/>
      <c r="DJ20" s="614"/>
      <c r="DK20" s="615"/>
      <c r="DL20" s="622" t="s">
        <v>214</v>
      </c>
      <c r="DM20" s="614"/>
      <c r="DN20" s="614"/>
      <c r="DO20" s="614"/>
      <c r="DP20" s="614"/>
      <c r="DQ20" s="614"/>
      <c r="DR20" s="614"/>
      <c r="DS20" s="614"/>
      <c r="DT20" s="614"/>
      <c r="DU20" s="614"/>
      <c r="DV20" s="614"/>
      <c r="DW20" s="614"/>
      <c r="DX20" s="623"/>
    </row>
    <row r="21" spans="2:128" ht="11.25" customHeight="1" x14ac:dyDescent="0.2">
      <c r="B21" s="610" t="s">
        <v>250</v>
      </c>
      <c r="C21" s="611"/>
      <c r="D21" s="611"/>
      <c r="E21" s="611"/>
      <c r="F21" s="611"/>
      <c r="G21" s="611"/>
      <c r="H21" s="611"/>
      <c r="I21" s="611"/>
      <c r="J21" s="611"/>
      <c r="K21" s="611"/>
      <c r="L21" s="611"/>
      <c r="M21" s="611"/>
      <c r="N21" s="611"/>
      <c r="O21" s="611"/>
      <c r="P21" s="611"/>
      <c r="Q21" s="612"/>
      <c r="R21" s="613">
        <v>206158168</v>
      </c>
      <c r="S21" s="614"/>
      <c r="T21" s="614"/>
      <c r="U21" s="614"/>
      <c r="V21" s="614"/>
      <c r="W21" s="614"/>
      <c r="X21" s="614"/>
      <c r="Y21" s="615"/>
      <c r="Z21" s="618">
        <v>28.9</v>
      </c>
      <c r="AA21" s="619"/>
      <c r="AB21" s="619"/>
      <c r="AC21" s="624"/>
      <c r="AD21" s="622">
        <v>206158168</v>
      </c>
      <c r="AE21" s="614"/>
      <c r="AF21" s="614"/>
      <c r="AG21" s="614"/>
      <c r="AH21" s="614"/>
      <c r="AI21" s="614"/>
      <c r="AJ21" s="614"/>
      <c r="AK21" s="615"/>
      <c r="AL21" s="618">
        <v>54</v>
      </c>
      <c r="AM21" s="619"/>
      <c r="AN21" s="619"/>
      <c r="AO21" s="620"/>
      <c r="AP21" s="625" t="s">
        <v>251</v>
      </c>
      <c r="AQ21" s="626"/>
      <c r="AR21" s="626"/>
      <c r="AS21" s="626"/>
      <c r="AT21" s="626"/>
      <c r="AU21" s="626"/>
      <c r="AV21" s="626"/>
      <c r="AW21" s="626"/>
      <c r="AX21" s="626"/>
      <c r="AY21" s="626"/>
      <c r="AZ21" s="626"/>
      <c r="BA21" s="626"/>
      <c r="BB21" s="626"/>
      <c r="BC21" s="627"/>
      <c r="BD21" s="613">
        <v>795308</v>
      </c>
      <c r="BE21" s="614"/>
      <c r="BF21" s="614"/>
      <c r="BG21" s="614"/>
      <c r="BH21" s="614"/>
      <c r="BI21" s="614"/>
      <c r="BJ21" s="614"/>
      <c r="BK21" s="615"/>
      <c r="BL21" s="616">
        <v>0.5</v>
      </c>
      <c r="BM21" s="616"/>
      <c r="BN21" s="616"/>
      <c r="BO21" s="616"/>
      <c r="BP21" s="617" t="s">
        <v>214</v>
      </c>
      <c r="BQ21" s="617"/>
      <c r="BR21" s="617"/>
      <c r="BS21" s="617"/>
      <c r="BT21" s="617"/>
      <c r="BU21" s="617"/>
      <c r="BV21" s="617"/>
      <c r="BW21" s="621"/>
      <c r="BY21" s="625" t="s">
        <v>252</v>
      </c>
      <c r="BZ21" s="626"/>
      <c r="CA21" s="626"/>
      <c r="CB21" s="626"/>
      <c r="CC21" s="626"/>
      <c r="CD21" s="626"/>
      <c r="CE21" s="626"/>
      <c r="CF21" s="626"/>
      <c r="CG21" s="626"/>
      <c r="CH21" s="626"/>
      <c r="CI21" s="626"/>
      <c r="CJ21" s="626"/>
      <c r="CK21" s="626"/>
      <c r="CL21" s="627"/>
      <c r="CM21" s="613">
        <v>73067</v>
      </c>
      <c r="CN21" s="614"/>
      <c r="CO21" s="614"/>
      <c r="CP21" s="614"/>
      <c r="CQ21" s="614"/>
      <c r="CR21" s="614"/>
      <c r="CS21" s="614"/>
      <c r="CT21" s="615"/>
      <c r="CU21" s="618">
        <v>0</v>
      </c>
      <c r="CV21" s="619"/>
      <c r="CW21" s="619"/>
      <c r="CX21" s="624"/>
      <c r="CY21" s="622" t="s">
        <v>118</v>
      </c>
      <c r="CZ21" s="614"/>
      <c r="DA21" s="614"/>
      <c r="DB21" s="614"/>
      <c r="DC21" s="614"/>
      <c r="DD21" s="614"/>
      <c r="DE21" s="614"/>
      <c r="DF21" s="614"/>
      <c r="DG21" s="614"/>
      <c r="DH21" s="614"/>
      <c r="DI21" s="614"/>
      <c r="DJ21" s="614"/>
      <c r="DK21" s="615"/>
      <c r="DL21" s="622">
        <v>73067</v>
      </c>
      <c r="DM21" s="614"/>
      <c r="DN21" s="614"/>
      <c r="DO21" s="614"/>
      <c r="DP21" s="614"/>
      <c r="DQ21" s="614"/>
      <c r="DR21" s="614"/>
      <c r="DS21" s="614"/>
      <c r="DT21" s="614"/>
      <c r="DU21" s="614"/>
      <c r="DV21" s="614"/>
      <c r="DW21" s="614"/>
      <c r="DX21" s="623"/>
    </row>
    <row r="22" spans="2:128" ht="11.25" customHeight="1" x14ac:dyDescent="0.2">
      <c r="B22" s="610" t="s">
        <v>253</v>
      </c>
      <c r="C22" s="611"/>
      <c r="D22" s="611"/>
      <c r="E22" s="611"/>
      <c r="F22" s="611"/>
      <c r="G22" s="611"/>
      <c r="H22" s="611"/>
      <c r="I22" s="611"/>
      <c r="J22" s="611"/>
      <c r="K22" s="611"/>
      <c r="L22" s="611"/>
      <c r="M22" s="611"/>
      <c r="N22" s="611"/>
      <c r="O22" s="611"/>
      <c r="P22" s="611"/>
      <c r="Q22" s="612"/>
      <c r="R22" s="613">
        <v>4904643</v>
      </c>
      <c r="S22" s="614"/>
      <c r="T22" s="614"/>
      <c r="U22" s="614"/>
      <c r="V22" s="614"/>
      <c r="W22" s="614"/>
      <c r="X22" s="614"/>
      <c r="Y22" s="615"/>
      <c r="Z22" s="618">
        <v>0.7</v>
      </c>
      <c r="AA22" s="619"/>
      <c r="AB22" s="619"/>
      <c r="AC22" s="624"/>
      <c r="AD22" s="622" t="s">
        <v>214</v>
      </c>
      <c r="AE22" s="614"/>
      <c r="AF22" s="614"/>
      <c r="AG22" s="614"/>
      <c r="AH22" s="614"/>
      <c r="AI22" s="614"/>
      <c r="AJ22" s="614"/>
      <c r="AK22" s="615"/>
      <c r="AL22" s="618" t="s">
        <v>118</v>
      </c>
      <c r="AM22" s="619"/>
      <c r="AN22" s="619"/>
      <c r="AO22" s="620"/>
      <c r="AP22" s="625" t="s">
        <v>254</v>
      </c>
      <c r="AQ22" s="626"/>
      <c r="AR22" s="626"/>
      <c r="AS22" s="626"/>
      <c r="AT22" s="626"/>
      <c r="AU22" s="626"/>
      <c r="AV22" s="626"/>
      <c r="AW22" s="626"/>
      <c r="AX22" s="626"/>
      <c r="AY22" s="626"/>
      <c r="AZ22" s="626"/>
      <c r="BA22" s="626"/>
      <c r="BB22" s="626"/>
      <c r="BC22" s="627"/>
      <c r="BD22" s="613">
        <v>847387</v>
      </c>
      <c r="BE22" s="614"/>
      <c r="BF22" s="614"/>
      <c r="BG22" s="614"/>
      <c r="BH22" s="614"/>
      <c r="BI22" s="614"/>
      <c r="BJ22" s="614"/>
      <c r="BK22" s="615"/>
      <c r="BL22" s="616">
        <v>0.5</v>
      </c>
      <c r="BM22" s="616"/>
      <c r="BN22" s="616"/>
      <c r="BO22" s="616"/>
      <c r="BP22" s="617" t="s">
        <v>118</v>
      </c>
      <c r="BQ22" s="617"/>
      <c r="BR22" s="617"/>
      <c r="BS22" s="617"/>
      <c r="BT22" s="617"/>
      <c r="BU22" s="617"/>
      <c r="BV22" s="617"/>
      <c r="BW22" s="621"/>
      <c r="BY22" s="625" t="s">
        <v>255</v>
      </c>
      <c r="BZ22" s="626"/>
      <c r="CA22" s="626"/>
      <c r="CB22" s="626"/>
      <c r="CC22" s="626"/>
      <c r="CD22" s="626"/>
      <c r="CE22" s="626"/>
      <c r="CF22" s="626"/>
      <c r="CG22" s="626"/>
      <c r="CH22" s="626"/>
      <c r="CI22" s="626"/>
      <c r="CJ22" s="626"/>
      <c r="CK22" s="626"/>
      <c r="CL22" s="627"/>
      <c r="CM22" s="613">
        <v>258872</v>
      </c>
      <c r="CN22" s="614"/>
      <c r="CO22" s="614"/>
      <c r="CP22" s="614"/>
      <c r="CQ22" s="614"/>
      <c r="CR22" s="614"/>
      <c r="CS22" s="614"/>
      <c r="CT22" s="615"/>
      <c r="CU22" s="618">
        <v>0</v>
      </c>
      <c r="CV22" s="619"/>
      <c r="CW22" s="619"/>
      <c r="CX22" s="624"/>
      <c r="CY22" s="622" t="s">
        <v>118</v>
      </c>
      <c r="CZ22" s="614"/>
      <c r="DA22" s="614"/>
      <c r="DB22" s="614"/>
      <c r="DC22" s="614"/>
      <c r="DD22" s="614"/>
      <c r="DE22" s="614"/>
      <c r="DF22" s="614"/>
      <c r="DG22" s="614"/>
      <c r="DH22" s="614"/>
      <c r="DI22" s="614"/>
      <c r="DJ22" s="614"/>
      <c r="DK22" s="615"/>
      <c r="DL22" s="622">
        <v>258872</v>
      </c>
      <c r="DM22" s="614"/>
      <c r="DN22" s="614"/>
      <c r="DO22" s="614"/>
      <c r="DP22" s="614"/>
      <c r="DQ22" s="614"/>
      <c r="DR22" s="614"/>
      <c r="DS22" s="614"/>
      <c r="DT22" s="614"/>
      <c r="DU22" s="614"/>
      <c r="DV22" s="614"/>
      <c r="DW22" s="614"/>
      <c r="DX22" s="623"/>
    </row>
    <row r="23" spans="2:128" ht="11.25" customHeight="1" x14ac:dyDescent="0.2">
      <c r="B23" s="610" t="s">
        <v>256</v>
      </c>
      <c r="C23" s="611"/>
      <c r="D23" s="611"/>
      <c r="E23" s="611"/>
      <c r="F23" s="611"/>
      <c r="G23" s="611"/>
      <c r="H23" s="611"/>
      <c r="I23" s="611"/>
      <c r="J23" s="611"/>
      <c r="K23" s="611"/>
      <c r="L23" s="611"/>
      <c r="M23" s="611"/>
      <c r="N23" s="611"/>
      <c r="O23" s="611"/>
      <c r="P23" s="611"/>
      <c r="Q23" s="612"/>
      <c r="R23" s="613">
        <v>11635</v>
      </c>
      <c r="S23" s="614"/>
      <c r="T23" s="614"/>
      <c r="U23" s="614"/>
      <c r="V23" s="614"/>
      <c r="W23" s="614"/>
      <c r="X23" s="614"/>
      <c r="Y23" s="615"/>
      <c r="Z23" s="618">
        <v>0</v>
      </c>
      <c r="AA23" s="619"/>
      <c r="AB23" s="619"/>
      <c r="AC23" s="624"/>
      <c r="AD23" s="622" t="s">
        <v>118</v>
      </c>
      <c r="AE23" s="614"/>
      <c r="AF23" s="614"/>
      <c r="AG23" s="614"/>
      <c r="AH23" s="614"/>
      <c r="AI23" s="614"/>
      <c r="AJ23" s="614"/>
      <c r="AK23" s="615"/>
      <c r="AL23" s="618" t="s">
        <v>118</v>
      </c>
      <c r="AM23" s="619"/>
      <c r="AN23" s="619"/>
      <c r="AO23" s="620"/>
      <c r="AP23" s="625" t="s">
        <v>257</v>
      </c>
      <c r="AQ23" s="626"/>
      <c r="AR23" s="626"/>
      <c r="AS23" s="626"/>
      <c r="AT23" s="626"/>
      <c r="AU23" s="626"/>
      <c r="AV23" s="626"/>
      <c r="AW23" s="626"/>
      <c r="AX23" s="626"/>
      <c r="AY23" s="626"/>
      <c r="AZ23" s="626"/>
      <c r="BA23" s="626"/>
      <c r="BB23" s="626"/>
      <c r="BC23" s="627"/>
      <c r="BD23" s="613">
        <v>7910510</v>
      </c>
      <c r="BE23" s="614"/>
      <c r="BF23" s="614"/>
      <c r="BG23" s="614"/>
      <c r="BH23" s="614"/>
      <c r="BI23" s="614"/>
      <c r="BJ23" s="614"/>
      <c r="BK23" s="615"/>
      <c r="BL23" s="616">
        <v>4.9000000000000004</v>
      </c>
      <c r="BM23" s="616"/>
      <c r="BN23" s="616"/>
      <c r="BO23" s="616"/>
      <c r="BP23" s="617" t="s">
        <v>118</v>
      </c>
      <c r="BQ23" s="617"/>
      <c r="BR23" s="617"/>
      <c r="BS23" s="617"/>
      <c r="BT23" s="617"/>
      <c r="BU23" s="617"/>
      <c r="BV23" s="617"/>
      <c r="BW23" s="621"/>
      <c r="BY23" s="625" t="s">
        <v>258</v>
      </c>
      <c r="BZ23" s="626"/>
      <c r="CA23" s="626"/>
      <c r="CB23" s="626"/>
      <c r="CC23" s="626"/>
      <c r="CD23" s="626"/>
      <c r="CE23" s="626"/>
      <c r="CF23" s="626"/>
      <c r="CG23" s="626"/>
      <c r="CH23" s="626"/>
      <c r="CI23" s="626"/>
      <c r="CJ23" s="626"/>
      <c r="CK23" s="626"/>
      <c r="CL23" s="627"/>
      <c r="CM23" s="613">
        <v>182193</v>
      </c>
      <c r="CN23" s="614"/>
      <c r="CO23" s="614"/>
      <c r="CP23" s="614"/>
      <c r="CQ23" s="614"/>
      <c r="CR23" s="614"/>
      <c r="CS23" s="614"/>
      <c r="CT23" s="615"/>
      <c r="CU23" s="618">
        <v>0</v>
      </c>
      <c r="CV23" s="619"/>
      <c r="CW23" s="619"/>
      <c r="CX23" s="624"/>
      <c r="CY23" s="622" t="s">
        <v>259</v>
      </c>
      <c r="CZ23" s="614"/>
      <c r="DA23" s="614"/>
      <c r="DB23" s="614"/>
      <c r="DC23" s="614"/>
      <c r="DD23" s="614"/>
      <c r="DE23" s="614"/>
      <c r="DF23" s="614"/>
      <c r="DG23" s="614"/>
      <c r="DH23" s="614"/>
      <c r="DI23" s="614"/>
      <c r="DJ23" s="614"/>
      <c r="DK23" s="615"/>
      <c r="DL23" s="622">
        <v>182193</v>
      </c>
      <c r="DM23" s="614"/>
      <c r="DN23" s="614"/>
      <c r="DO23" s="614"/>
      <c r="DP23" s="614"/>
      <c r="DQ23" s="614"/>
      <c r="DR23" s="614"/>
      <c r="DS23" s="614"/>
      <c r="DT23" s="614"/>
      <c r="DU23" s="614"/>
      <c r="DV23" s="614"/>
      <c r="DW23" s="614"/>
      <c r="DX23" s="623"/>
    </row>
    <row r="24" spans="2:128" ht="11.25" customHeight="1" x14ac:dyDescent="0.2">
      <c r="B24" s="610" t="s">
        <v>260</v>
      </c>
      <c r="C24" s="611"/>
      <c r="D24" s="611"/>
      <c r="E24" s="611"/>
      <c r="F24" s="611"/>
      <c r="G24" s="611"/>
      <c r="H24" s="611"/>
      <c r="I24" s="611"/>
      <c r="J24" s="611"/>
      <c r="K24" s="611"/>
      <c r="L24" s="611"/>
      <c r="M24" s="611"/>
      <c r="N24" s="611"/>
      <c r="O24" s="611"/>
      <c r="P24" s="611"/>
      <c r="Q24" s="612"/>
      <c r="R24" s="613">
        <v>396126575</v>
      </c>
      <c r="S24" s="614"/>
      <c r="T24" s="614"/>
      <c r="U24" s="614"/>
      <c r="V24" s="614"/>
      <c r="W24" s="614"/>
      <c r="X24" s="614"/>
      <c r="Y24" s="615"/>
      <c r="Z24" s="618">
        <v>55.5</v>
      </c>
      <c r="AA24" s="619"/>
      <c r="AB24" s="619"/>
      <c r="AC24" s="624"/>
      <c r="AD24" s="622">
        <v>363545040</v>
      </c>
      <c r="AE24" s="614"/>
      <c r="AF24" s="614"/>
      <c r="AG24" s="614"/>
      <c r="AH24" s="614"/>
      <c r="AI24" s="614"/>
      <c r="AJ24" s="614"/>
      <c r="AK24" s="615"/>
      <c r="AL24" s="618">
        <v>95.1</v>
      </c>
      <c r="AM24" s="619"/>
      <c r="AN24" s="619"/>
      <c r="AO24" s="620"/>
      <c r="AP24" s="625" t="s">
        <v>261</v>
      </c>
      <c r="AQ24" s="626"/>
      <c r="AR24" s="626"/>
      <c r="AS24" s="626"/>
      <c r="AT24" s="626"/>
      <c r="AU24" s="626"/>
      <c r="AV24" s="626"/>
      <c r="AW24" s="626"/>
      <c r="AX24" s="626"/>
      <c r="AY24" s="626"/>
      <c r="AZ24" s="626"/>
      <c r="BA24" s="626"/>
      <c r="BB24" s="626"/>
      <c r="BC24" s="627"/>
      <c r="BD24" s="613">
        <v>15211034</v>
      </c>
      <c r="BE24" s="614"/>
      <c r="BF24" s="614"/>
      <c r="BG24" s="614"/>
      <c r="BH24" s="614"/>
      <c r="BI24" s="614"/>
      <c r="BJ24" s="614"/>
      <c r="BK24" s="615"/>
      <c r="BL24" s="616">
        <v>9.5</v>
      </c>
      <c r="BM24" s="616"/>
      <c r="BN24" s="616"/>
      <c r="BO24" s="616"/>
      <c r="BP24" s="617" t="s">
        <v>118</v>
      </c>
      <c r="BQ24" s="617"/>
      <c r="BR24" s="617"/>
      <c r="BS24" s="617"/>
      <c r="BT24" s="617"/>
      <c r="BU24" s="617"/>
      <c r="BV24" s="617"/>
      <c r="BW24" s="621"/>
      <c r="BY24" s="625" t="s">
        <v>262</v>
      </c>
      <c r="BZ24" s="626"/>
      <c r="CA24" s="626"/>
      <c r="CB24" s="626"/>
      <c r="CC24" s="626"/>
      <c r="CD24" s="626"/>
      <c r="CE24" s="626"/>
      <c r="CF24" s="626"/>
      <c r="CG24" s="626"/>
      <c r="CH24" s="626"/>
      <c r="CI24" s="626"/>
      <c r="CJ24" s="626"/>
      <c r="CK24" s="626"/>
      <c r="CL24" s="627"/>
      <c r="CM24" s="613" t="s">
        <v>118</v>
      </c>
      <c r="CN24" s="614"/>
      <c r="CO24" s="614"/>
      <c r="CP24" s="614"/>
      <c r="CQ24" s="614"/>
      <c r="CR24" s="614"/>
      <c r="CS24" s="614"/>
      <c r="CT24" s="615"/>
      <c r="CU24" s="618" t="s">
        <v>118</v>
      </c>
      <c r="CV24" s="619"/>
      <c r="CW24" s="619"/>
      <c r="CX24" s="624"/>
      <c r="CY24" s="622" t="s">
        <v>214</v>
      </c>
      <c r="CZ24" s="614"/>
      <c r="DA24" s="614"/>
      <c r="DB24" s="614"/>
      <c r="DC24" s="614"/>
      <c r="DD24" s="614"/>
      <c r="DE24" s="614"/>
      <c r="DF24" s="614"/>
      <c r="DG24" s="614"/>
      <c r="DH24" s="614"/>
      <c r="DI24" s="614"/>
      <c r="DJ24" s="614"/>
      <c r="DK24" s="615"/>
      <c r="DL24" s="622" t="s">
        <v>118</v>
      </c>
      <c r="DM24" s="614"/>
      <c r="DN24" s="614"/>
      <c r="DO24" s="614"/>
      <c r="DP24" s="614"/>
      <c r="DQ24" s="614"/>
      <c r="DR24" s="614"/>
      <c r="DS24" s="614"/>
      <c r="DT24" s="614"/>
      <c r="DU24" s="614"/>
      <c r="DV24" s="614"/>
      <c r="DW24" s="614"/>
      <c r="DX24" s="623"/>
    </row>
    <row r="25" spans="2:128" ht="11.25" customHeight="1" x14ac:dyDescent="0.2">
      <c r="B25" s="610" t="s">
        <v>263</v>
      </c>
      <c r="C25" s="611"/>
      <c r="D25" s="611"/>
      <c r="E25" s="611"/>
      <c r="F25" s="611"/>
      <c r="G25" s="611"/>
      <c r="H25" s="611"/>
      <c r="I25" s="611"/>
      <c r="J25" s="611"/>
      <c r="K25" s="611"/>
      <c r="L25" s="611"/>
      <c r="M25" s="611"/>
      <c r="N25" s="611"/>
      <c r="O25" s="611"/>
      <c r="P25" s="611"/>
      <c r="Q25" s="612"/>
      <c r="R25" s="613">
        <v>330024</v>
      </c>
      <c r="S25" s="614"/>
      <c r="T25" s="614"/>
      <c r="U25" s="614"/>
      <c r="V25" s="614"/>
      <c r="W25" s="614"/>
      <c r="X25" s="614"/>
      <c r="Y25" s="615"/>
      <c r="Z25" s="618">
        <v>0</v>
      </c>
      <c r="AA25" s="619"/>
      <c r="AB25" s="619"/>
      <c r="AC25" s="624"/>
      <c r="AD25" s="622">
        <v>330024</v>
      </c>
      <c r="AE25" s="614"/>
      <c r="AF25" s="614"/>
      <c r="AG25" s="614"/>
      <c r="AH25" s="614"/>
      <c r="AI25" s="614"/>
      <c r="AJ25" s="614"/>
      <c r="AK25" s="615"/>
      <c r="AL25" s="618">
        <v>0.1</v>
      </c>
      <c r="AM25" s="619"/>
      <c r="AN25" s="619"/>
      <c r="AO25" s="620"/>
      <c r="AP25" s="625" t="s">
        <v>264</v>
      </c>
      <c r="AQ25" s="626"/>
      <c r="AR25" s="626"/>
      <c r="AS25" s="626"/>
      <c r="AT25" s="626"/>
      <c r="AU25" s="626"/>
      <c r="AV25" s="626"/>
      <c r="AW25" s="626"/>
      <c r="AX25" s="626"/>
      <c r="AY25" s="626"/>
      <c r="AZ25" s="626"/>
      <c r="BA25" s="626"/>
      <c r="BB25" s="626"/>
      <c r="BC25" s="627"/>
      <c r="BD25" s="613">
        <v>7176</v>
      </c>
      <c r="BE25" s="614"/>
      <c r="BF25" s="614"/>
      <c r="BG25" s="614"/>
      <c r="BH25" s="614"/>
      <c r="BI25" s="614"/>
      <c r="BJ25" s="614"/>
      <c r="BK25" s="615"/>
      <c r="BL25" s="616">
        <v>0</v>
      </c>
      <c r="BM25" s="616"/>
      <c r="BN25" s="616"/>
      <c r="BO25" s="616"/>
      <c r="BP25" s="617" t="s">
        <v>128</v>
      </c>
      <c r="BQ25" s="617"/>
      <c r="BR25" s="617"/>
      <c r="BS25" s="617"/>
      <c r="BT25" s="617"/>
      <c r="BU25" s="617"/>
      <c r="BV25" s="617"/>
      <c r="BW25" s="621"/>
      <c r="BY25" s="625" t="s">
        <v>265</v>
      </c>
      <c r="BZ25" s="626"/>
      <c r="CA25" s="626"/>
      <c r="CB25" s="626"/>
      <c r="CC25" s="626"/>
      <c r="CD25" s="626"/>
      <c r="CE25" s="626"/>
      <c r="CF25" s="626"/>
      <c r="CG25" s="626"/>
      <c r="CH25" s="626"/>
      <c r="CI25" s="626"/>
      <c r="CJ25" s="626"/>
      <c r="CK25" s="626"/>
      <c r="CL25" s="627"/>
      <c r="CM25" s="613">
        <v>24150560</v>
      </c>
      <c r="CN25" s="614"/>
      <c r="CO25" s="614"/>
      <c r="CP25" s="614"/>
      <c r="CQ25" s="614"/>
      <c r="CR25" s="614"/>
      <c r="CS25" s="614"/>
      <c r="CT25" s="615"/>
      <c r="CU25" s="618">
        <v>3.4</v>
      </c>
      <c r="CV25" s="619"/>
      <c r="CW25" s="619"/>
      <c r="CX25" s="624"/>
      <c r="CY25" s="622" t="s">
        <v>118</v>
      </c>
      <c r="CZ25" s="614"/>
      <c r="DA25" s="614"/>
      <c r="DB25" s="614"/>
      <c r="DC25" s="614"/>
      <c r="DD25" s="614"/>
      <c r="DE25" s="614"/>
      <c r="DF25" s="614"/>
      <c r="DG25" s="614"/>
      <c r="DH25" s="614"/>
      <c r="DI25" s="614"/>
      <c r="DJ25" s="614"/>
      <c r="DK25" s="615"/>
      <c r="DL25" s="622">
        <v>24150560</v>
      </c>
      <c r="DM25" s="614"/>
      <c r="DN25" s="614"/>
      <c r="DO25" s="614"/>
      <c r="DP25" s="614"/>
      <c r="DQ25" s="614"/>
      <c r="DR25" s="614"/>
      <c r="DS25" s="614"/>
      <c r="DT25" s="614"/>
      <c r="DU25" s="614"/>
      <c r="DV25" s="614"/>
      <c r="DW25" s="614"/>
      <c r="DX25" s="623"/>
    </row>
    <row r="26" spans="2:128" ht="11.25" customHeight="1" x14ac:dyDescent="0.2">
      <c r="B26" s="610" t="s">
        <v>266</v>
      </c>
      <c r="C26" s="611"/>
      <c r="D26" s="611"/>
      <c r="E26" s="611"/>
      <c r="F26" s="611"/>
      <c r="G26" s="611"/>
      <c r="H26" s="611"/>
      <c r="I26" s="611"/>
      <c r="J26" s="611"/>
      <c r="K26" s="611"/>
      <c r="L26" s="611"/>
      <c r="M26" s="611"/>
      <c r="N26" s="611"/>
      <c r="O26" s="611"/>
      <c r="P26" s="611"/>
      <c r="Q26" s="612"/>
      <c r="R26" s="613">
        <v>863000</v>
      </c>
      <c r="S26" s="614"/>
      <c r="T26" s="614"/>
      <c r="U26" s="614"/>
      <c r="V26" s="614"/>
      <c r="W26" s="614"/>
      <c r="X26" s="614"/>
      <c r="Y26" s="615"/>
      <c r="Z26" s="618">
        <v>0.1</v>
      </c>
      <c r="AA26" s="619"/>
      <c r="AB26" s="619"/>
      <c r="AC26" s="624"/>
      <c r="AD26" s="622" t="s">
        <v>118</v>
      </c>
      <c r="AE26" s="614"/>
      <c r="AF26" s="614"/>
      <c r="AG26" s="614"/>
      <c r="AH26" s="614"/>
      <c r="AI26" s="614"/>
      <c r="AJ26" s="614"/>
      <c r="AK26" s="615"/>
      <c r="AL26" s="618" t="s">
        <v>214</v>
      </c>
      <c r="AM26" s="619"/>
      <c r="AN26" s="619"/>
      <c r="AO26" s="620"/>
      <c r="AP26" s="625" t="s">
        <v>267</v>
      </c>
      <c r="AQ26" s="626"/>
      <c r="AR26" s="626"/>
      <c r="AS26" s="626"/>
      <c r="AT26" s="626"/>
      <c r="AU26" s="626"/>
      <c r="AV26" s="626"/>
      <c r="AW26" s="626"/>
      <c r="AX26" s="626"/>
      <c r="AY26" s="626"/>
      <c r="AZ26" s="626"/>
      <c r="BA26" s="626"/>
      <c r="BB26" s="626"/>
      <c r="BC26" s="627"/>
      <c r="BD26" s="613" t="s">
        <v>118</v>
      </c>
      <c r="BE26" s="614"/>
      <c r="BF26" s="614"/>
      <c r="BG26" s="614"/>
      <c r="BH26" s="614"/>
      <c r="BI26" s="614"/>
      <c r="BJ26" s="614"/>
      <c r="BK26" s="615"/>
      <c r="BL26" s="616" t="s">
        <v>128</v>
      </c>
      <c r="BM26" s="616"/>
      <c r="BN26" s="616"/>
      <c r="BO26" s="616"/>
      <c r="BP26" s="617" t="s">
        <v>118</v>
      </c>
      <c r="BQ26" s="617"/>
      <c r="BR26" s="617"/>
      <c r="BS26" s="617"/>
      <c r="BT26" s="617"/>
      <c r="BU26" s="617"/>
      <c r="BV26" s="617"/>
      <c r="BW26" s="621"/>
      <c r="BY26" s="625" t="s">
        <v>268</v>
      </c>
      <c r="BZ26" s="626"/>
      <c r="CA26" s="626"/>
      <c r="CB26" s="626"/>
      <c r="CC26" s="626"/>
      <c r="CD26" s="626"/>
      <c r="CE26" s="626"/>
      <c r="CF26" s="626"/>
      <c r="CG26" s="626"/>
      <c r="CH26" s="626"/>
      <c r="CI26" s="626"/>
      <c r="CJ26" s="626"/>
      <c r="CK26" s="626"/>
      <c r="CL26" s="627"/>
      <c r="CM26" s="613">
        <v>553094</v>
      </c>
      <c r="CN26" s="614"/>
      <c r="CO26" s="614"/>
      <c r="CP26" s="614"/>
      <c r="CQ26" s="614"/>
      <c r="CR26" s="614"/>
      <c r="CS26" s="614"/>
      <c r="CT26" s="615"/>
      <c r="CU26" s="618">
        <v>0.1</v>
      </c>
      <c r="CV26" s="619"/>
      <c r="CW26" s="619"/>
      <c r="CX26" s="624"/>
      <c r="CY26" s="622" t="s">
        <v>118</v>
      </c>
      <c r="CZ26" s="614"/>
      <c r="DA26" s="614"/>
      <c r="DB26" s="614"/>
      <c r="DC26" s="614"/>
      <c r="DD26" s="614"/>
      <c r="DE26" s="614"/>
      <c r="DF26" s="614"/>
      <c r="DG26" s="614"/>
      <c r="DH26" s="614"/>
      <c r="DI26" s="614"/>
      <c r="DJ26" s="614"/>
      <c r="DK26" s="615"/>
      <c r="DL26" s="622">
        <v>553094</v>
      </c>
      <c r="DM26" s="614"/>
      <c r="DN26" s="614"/>
      <c r="DO26" s="614"/>
      <c r="DP26" s="614"/>
      <c r="DQ26" s="614"/>
      <c r="DR26" s="614"/>
      <c r="DS26" s="614"/>
      <c r="DT26" s="614"/>
      <c r="DU26" s="614"/>
      <c r="DV26" s="614"/>
      <c r="DW26" s="614"/>
      <c r="DX26" s="623"/>
    </row>
    <row r="27" spans="2:128" ht="11.25" customHeight="1" x14ac:dyDescent="0.2">
      <c r="B27" s="610" t="s">
        <v>269</v>
      </c>
      <c r="C27" s="611"/>
      <c r="D27" s="611"/>
      <c r="E27" s="611"/>
      <c r="F27" s="611"/>
      <c r="G27" s="611"/>
      <c r="H27" s="611"/>
      <c r="I27" s="611"/>
      <c r="J27" s="611"/>
      <c r="K27" s="611"/>
      <c r="L27" s="611"/>
      <c r="M27" s="611"/>
      <c r="N27" s="611"/>
      <c r="O27" s="611"/>
      <c r="P27" s="611"/>
      <c r="Q27" s="612"/>
      <c r="R27" s="613">
        <v>13426508</v>
      </c>
      <c r="S27" s="614"/>
      <c r="T27" s="614"/>
      <c r="U27" s="614"/>
      <c r="V27" s="614"/>
      <c r="W27" s="614"/>
      <c r="X27" s="614"/>
      <c r="Y27" s="615"/>
      <c r="Z27" s="618">
        <v>1.9</v>
      </c>
      <c r="AA27" s="619"/>
      <c r="AB27" s="619"/>
      <c r="AC27" s="624"/>
      <c r="AD27" s="622">
        <v>20619</v>
      </c>
      <c r="AE27" s="614"/>
      <c r="AF27" s="614"/>
      <c r="AG27" s="614"/>
      <c r="AH27" s="614"/>
      <c r="AI27" s="614"/>
      <c r="AJ27" s="614"/>
      <c r="AK27" s="615"/>
      <c r="AL27" s="618">
        <v>0</v>
      </c>
      <c r="AM27" s="619"/>
      <c r="AN27" s="619"/>
      <c r="AO27" s="620"/>
      <c r="AP27" s="625" t="s">
        <v>270</v>
      </c>
      <c r="AQ27" s="626"/>
      <c r="AR27" s="626"/>
      <c r="AS27" s="626"/>
      <c r="AT27" s="626"/>
      <c r="AU27" s="626"/>
      <c r="AV27" s="626"/>
      <c r="AW27" s="626"/>
      <c r="AX27" s="626"/>
      <c r="AY27" s="626"/>
      <c r="AZ27" s="626"/>
      <c r="BA27" s="626"/>
      <c r="BB27" s="626"/>
      <c r="BC27" s="627"/>
      <c r="BD27" s="613">
        <v>1006816</v>
      </c>
      <c r="BE27" s="614"/>
      <c r="BF27" s="614"/>
      <c r="BG27" s="614"/>
      <c r="BH27" s="614"/>
      <c r="BI27" s="614"/>
      <c r="BJ27" s="614"/>
      <c r="BK27" s="615"/>
      <c r="BL27" s="616">
        <v>0.6</v>
      </c>
      <c r="BM27" s="616"/>
      <c r="BN27" s="616"/>
      <c r="BO27" s="616"/>
      <c r="BP27" s="617" t="s">
        <v>118</v>
      </c>
      <c r="BQ27" s="617"/>
      <c r="BR27" s="617"/>
      <c r="BS27" s="617"/>
      <c r="BT27" s="617"/>
      <c r="BU27" s="617"/>
      <c r="BV27" s="617"/>
      <c r="BW27" s="621"/>
      <c r="BY27" s="625" t="s">
        <v>271</v>
      </c>
      <c r="BZ27" s="626"/>
      <c r="CA27" s="626"/>
      <c r="CB27" s="626"/>
      <c r="CC27" s="626"/>
      <c r="CD27" s="626"/>
      <c r="CE27" s="626"/>
      <c r="CF27" s="626"/>
      <c r="CG27" s="626"/>
      <c r="CH27" s="626"/>
      <c r="CI27" s="626"/>
      <c r="CJ27" s="626"/>
      <c r="CK27" s="626"/>
      <c r="CL27" s="627"/>
      <c r="CM27" s="613" t="s">
        <v>214</v>
      </c>
      <c r="CN27" s="614"/>
      <c r="CO27" s="614"/>
      <c r="CP27" s="614"/>
      <c r="CQ27" s="614"/>
      <c r="CR27" s="614"/>
      <c r="CS27" s="614"/>
      <c r="CT27" s="615"/>
      <c r="CU27" s="618" t="s">
        <v>118</v>
      </c>
      <c r="CV27" s="619"/>
      <c r="CW27" s="619"/>
      <c r="CX27" s="624"/>
      <c r="CY27" s="622" t="s">
        <v>118</v>
      </c>
      <c r="CZ27" s="614"/>
      <c r="DA27" s="614"/>
      <c r="DB27" s="614"/>
      <c r="DC27" s="614"/>
      <c r="DD27" s="614"/>
      <c r="DE27" s="614"/>
      <c r="DF27" s="614"/>
      <c r="DG27" s="614"/>
      <c r="DH27" s="614"/>
      <c r="DI27" s="614"/>
      <c r="DJ27" s="614"/>
      <c r="DK27" s="615"/>
      <c r="DL27" s="622" t="s">
        <v>118</v>
      </c>
      <c r="DM27" s="614"/>
      <c r="DN27" s="614"/>
      <c r="DO27" s="614"/>
      <c r="DP27" s="614"/>
      <c r="DQ27" s="614"/>
      <c r="DR27" s="614"/>
      <c r="DS27" s="614"/>
      <c r="DT27" s="614"/>
      <c r="DU27" s="614"/>
      <c r="DV27" s="614"/>
      <c r="DW27" s="614"/>
      <c r="DX27" s="623"/>
    </row>
    <row r="28" spans="2:128" ht="11.25" customHeight="1" x14ac:dyDescent="0.2">
      <c r="B28" s="610" t="s">
        <v>272</v>
      </c>
      <c r="C28" s="611"/>
      <c r="D28" s="611"/>
      <c r="E28" s="611"/>
      <c r="F28" s="611"/>
      <c r="G28" s="611"/>
      <c r="H28" s="611"/>
      <c r="I28" s="611"/>
      <c r="J28" s="611"/>
      <c r="K28" s="611"/>
      <c r="L28" s="611"/>
      <c r="M28" s="611"/>
      <c r="N28" s="611"/>
      <c r="O28" s="611"/>
      <c r="P28" s="611"/>
      <c r="Q28" s="612"/>
      <c r="R28" s="613">
        <v>2544651</v>
      </c>
      <c r="S28" s="614"/>
      <c r="T28" s="614"/>
      <c r="U28" s="614"/>
      <c r="V28" s="614"/>
      <c r="W28" s="614"/>
      <c r="X28" s="614"/>
      <c r="Y28" s="615"/>
      <c r="Z28" s="618">
        <v>0.4</v>
      </c>
      <c r="AA28" s="619"/>
      <c r="AB28" s="619"/>
      <c r="AC28" s="624"/>
      <c r="AD28" s="622">
        <v>227681</v>
      </c>
      <c r="AE28" s="614"/>
      <c r="AF28" s="614"/>
      <c r="AG28" s="614"/>
      <c r="AH28" s="614"/>
      <c r="AI28" s="614"/>
      <c r="AJ28" s="614"/>
      <c r="AK28" s="615"/>
      <c r="AL28" s="618">
        <v>0.1</v>
      </c>
      <c r="AM28" s="619"/>
      <c r="AN28" s="619"/>
      <c r="AO28" s="620"/>
      <c r="AP28" s="625" t="s">
        <v>273</v>
      </c>
      <c r="AQ28" s="626"/>
      <c r="AR28" s="626"/>
      <c r="AS28" s="626"/>
      <c r="AT28" s="626"/>
      <c r="AU28" s="626"/>
      <c r="AV28" s="626"/>
      <c r="AW28" s="626"/>
      <c r="AX28" s="626"/>
      <c r="AY28" s="626"/>
      <c r="AZ28" s="626"/>
      <c r="BA28" s="626"/>
      <c r="BB28" s="626"/>
      <c r="BC28" s="627"/>
      <c r="BD28" s="613">
        <v>41033</v>
      </c>
      <c r="BE28" s="614"/>
      <c r="BF28" s="614"/>
      <c r="BG28" s="614"/>
      <c r="BH28" s="614"/>
      <c r="BI28" s="614"/>
      <c r="BJ28" s="614"/>
      <c r="BK28" s="615"/>
      <c r="BL28" s="616">
        <v>0</v>
      </c>
      <c r="BM28" s="616"/>
      <c r="BN28" s="616"/>
      <c r="BO28" s="616"/>
      <c r="BP28" s="617" t="s">
        <v>118</v>
      </c>
      <c r="BQ28" s="617"/>
      <c r="BR28" s="617"/>
      <c r="BS28" s="617"/>
      <c r="BT28" s="617"/>
      <c r="BU28" s="617"/>
      <c r="BV28" s="617"/>
      <c r="BW28" s="621"/>
      <c r="BY28" s="625" t="s">
        <v>274</v>
      </c>
      <c r="BZ28" s="626"/>
      <c r="CA28" s="626"/>
      <c r="CB28" s="626"/>
      <c r="CC28" s="626"/>
      <c r="CD28" s="626"/>
      <c r="CE28" s="626"/>
      <c r="CF28" s="626"/>
      <c r="CG28" s="626"/>
      <c r="CH28" s="626"/>
      <c r="CI28" s="626"/>
      <c r="CJ28" s="626"/>
      <c r="CK28" s="626"/>
      <c r="CL28" s="627"/>
      <c r="CM28" s="613">
        <v>561198</v>
      </c>
      <c r="CN28" s="614"/>
      <c r="CO28" s="614"/>
      <c r="CP28" s="614"/>
      <c r="CQ28" s="614"/>
      <c r="CR28" s="614"/>
      <c r="CS28" s="614"/>
      <c r="CT28" s="615"/>
      <c r="CU28" s="618">
        <v>0.1</v>
      </c>
      <c r="CV28" s="619"/>
      <c r="CW28" s="619"/>
      <c r="CX28" s="624"/>
      <c r="CY28" s="622" t="s">
        <v>214</v>
      </c>
      <c r="CZ28" s="614"/>
      <c r="DA28" s="614"/>
      <c r="DB28" s="614"/>
      <c r="DC28" s="614"/>
      <c r="DD28" s="614"/>
      <c r="DE28" s="614"/>
      <c r="DF28" s="614"/>
      <c r="DG28" s="614"/>
      <c r="DH28" s="614"/>
      <c r="DI28" s="614"/>
      <c r="DJ28" s="614"/>
      <c r="DK28" s="615"/>
      <c r="DL28" s="622">
        <v>561198</v>
      </c>
      <c r="DM28" s="614"/>
      <c r="DN28" s="614"/>
      <c r="DO28" s="614"/>
      <c r="DP28" s="614"/>
      <c r="DQ28" s="614"/>
      <c r="DR28" s="614"/>
      <c r="DS28" s="614"/>
      <c r="DT28" s="614"/>
      <c r="DU28" s="614"/>
      <c r="DV28" s="614"/>
      <c r="DW28" s="614"/>
      <c r="DX28" s="623"/>
    </row>
    <row r="29" spans="2:128" ht="11.25" customHeight="1" x14ac:dyDescent="0.2">
      <c r="B29" s="610" t="s">
        <v>275</v>
      </c>
      <c r="C29" s="611"/>
      <c r="D29" s="611"/>
      <c r="E29" s="611"/>
      <c r="F29" s="611"/>
      <c r="G29" s="611"/>
      <c r="H29" s="611"/>
      <c r="I29" s="611"/>
      <c r="J29" s="611"/>
      <c r="K29" s="611"/>
      <c r="L29" s="611"/>
      <c r="M29" s="611"/>
      <c r="N29" s="611"/>
      <c r="O29" s="611"/>
      <c r="P29" s="611"/>
      <c r="Q29" s="612"/>
      <c r="R29" s="613">
        <v>186710791</v>
      </c>
      <c r="S29" s="614"/>
      <c r="T29" s="614"/>
      <c r="U29" s="614"/>
      <c r="V29" s="614"/>
      <c r="W29" s="614"/>
      <c r="X29" s="614"/>
      <c r="Y29" s="615"/>
      <c r="Z29" s="618">
        <v>26.1</v>
      </c>
      <c r="AA29" s="619"/>
      <c r="AB29" s="619"/>
      <c r="AC29" s="624"/>
      <c r="AD29" s="622" t="s">
        <v>118</v>
      </c>
      <c r="AE29" s="614"/>
      <c r="AF29" s="614"/>
      <c r="AG29" s="614"/>
      <c r="AH29" s="614"/>
      <c r="AI29" s="614"/>
      <c r="AJ29" s="614"/>
      <c r="AK29" s="615"/>
      <c r="AL29" s="618" t="s">
        <v>118</v>
      </c>
      <c r="AM29" s="619"/>
      <c r="AN29" s="619"/>
      <c r="AO29" s="620"/>
      <c r="AP29" s="625" t="s">
        <v>276</v>
      </c>
      <c r="AQ29" s="626"/>
      <c r="AR29" s="626"/>
      <c r="AS29" s="626"/>
      <c r="AT29" s="626"/>
      <c r="AU29" s="626"/>
      <c r="AV29" s="626"/>
      <c r="AW29" s="626"/>
      <c r="AX29" s="626"/>
      <c r="AY29" s="626"/>
      <c r="AZ29" s="626"/>
      <c r="BA29" s="626"/>
      <c r="BB29" s="626"/>
      <c r="BC29" s="627"/>
      <c r="BD29" s="613">
        <v>2643</v>
      </c>
      <c r="BE29" s="614"/>
      <c r="BF29" s="614"/>
      <c r="BG29" s="614"/>
      <c r="BH29" s="614"/>
      <c r="BI29" s="614"/>
      <c r="BJ29" s="614"/>
      <c r="BK29" s="615"/>
      <c r="BL29" s="616">
        <v>0</v>
      </c>
      <c r="BM29" s="616"/>
      <c r="BN29" s="616"/>
      <c r="BO29" s="616"/>
      <c r="BP29" s="617" t="s">
        <v>214</v>
      </c>
      <c r="BQ29" s="617"/>
      <c r="BR29" s="617"/>
      <c r="BS29" s="617"/>
      <c r="BT29" s="617"/>
      <c r="BU29" s="617"/>
      <c r="BV29" s="617"/>
      <c r="BW29" s="621"/>
      <c r="BY29" s="625" t="s">
        <v>277</v>
      </c>
      <c r="BZ29" s="628"/>
      <c r="CA29" s="628"/>
      <c r="CB29" s="628"/>
      <c r="CC29" s="628"/>
      <c r="CD29" s="628"/>
      <c r="CE29" s="628"/>
      <c r="CF29" s="628"/>
      <c r="CG29" s="628"/>
      <c r="CH29" s="628"/>
      <c r="CI29" s="628"/>
      <c r="CJ29" s="628"/>
      <c r="CK29" s="628"/>
      <c r="CL29" s="627"/>
      <c r="CM29" s="613" t="s">
        <v>214</v>
      </c>
      <c r="CN29" s="614"/>
      <c r="CO29" s="614"/>
      <c r="CP29" s="614"/>
      <c r="CQ29" s="614"/>
      <c r="CR29" s="614"/>
      <c r="CS29" s="614"/>
      <c r="CT29" s="615"/>
      <c r="CU29" s="618" t="s">
        <v>214</v>
      </c>
      <c r="CV29" s="619"/>
      <c r="CW29" s="619"/>
      <c r="CX29" s="624"/>
      <c r="CY29" s="622" t="s">
        <v>118</v>
      </c>
      <c r="CZ29" s="614"/>
      <c r="DA29" s="614"/>
      <c r="DB29" s="614"/>
      <c r="DC29" s="614"/>
      <c r="DD29" s="614"/>
      <c r="DE29" s="614"/>
      <c r="DF29" s="614"/>
      <c r="DG29" s="614"/>
      <c r="DH29" s="614"/>
      <c r="DI29" s="614"/>
      <c r="DJ29" s="614"/>
      <c r="DK29" s="615"/>
      <c r="DL29" s="622" t="s">
        <v>118</v>
      </c>
      <c r="DM29" s="614"/>
      <c r="DN29" s="614"/>
      <c r="DO29" s="614"/>
      <c r="DP29" s="614"/>
      <c r="DQ29" s="614"/>
      <c r="DR29" s="614"/>
      <c r="DS29" s="614"/>
      <c r="DT29" s="614"/>
      <c r="DU29" s="614"/>
      <c r="DV29" s="614"/>
      <c r="DW29" s="614"/>
      <c r="DX29" s="623"/>
    </row>
    <row r="30" spans="2:128" ht="11.25" customHeight="1" x14ac:dyDescent="0.2">
      <c r="B30" s="610" t="s">
        <v>278</v>
      </c>
      <c r="C30" s="611"/>
      <c r="D30" s="611"/>
      <c r="E30" s="611"/>
      <c r="F30" s="611"/>
      <c r="G30" s="611"/>
      <c r="H30" s="611"/>
      <c r="I30" s="611"/>
      <c r="J30" s="611"/>
      <c r="K30" s="611"/>
      <c r="L30" s="611"/>
      <c r="M30" s="611"/>
      <c r="N30" s="611"/>
      <c r="O30" s="611"/>
      <c r="P30" s="611"/>
      <c r="Q30" s="612"/>
      <c r="R30" s="613" t="s">
        <v>118</v>
      </c>
      <c r="S30" s="614"/>
      <c r="T30" s="614"/>
      <c r="U30" s="614"/>
      <c r="V30" s="614"/>
      <c r="W30" s="614"/>
      <c r="X30" s="614"/>
      <c r="Y30" s="615"/>
      <c r="Z30" s="618" t="s">
        <v>118</v>
      </c>
      <c r="AA30" s="619"/>
      <c r="AB30" s="619"/>
      <c r="AC30" s="624"/>
      <c r="AD30" s="622" t="s">
        <v>118</v>
      </c>
      <c r="AE30" s="614"/>
      <c r="AF30" s="614"/>
      <c r="AG30" s="614"/>
      <c r="AH30" s="614"/>
      <c r="AI30" s="614"/>
      <c r="AJ30" s="614"/>
      <c r="AK30" s="615"/>
      <c r="AL30" s="618" t="s">
        <v>118</v>
      </c>
      <c r="AM30" s="619"/>
      <c r="AN30" s="619"/>
      <c r="AO30" s="620"/>
      <c r="AP30" s="625" t="s">
        <v>279</v>
      </c>
      <c r="AQ30" s="626"/>
      <c r="AR30" s="626"/>
      <c r="AS30" s="626"/>
      <c r="AT30" s="626"/>
      <c r="AU30" s="626"/>
      <c r="AV30" s="626"/>
      <c r="AW30" s="626"/>
      <c r="AX30" s="626"/>
      <c r="AY30" s="626"/>
      <c r="AZ30" s="626"/>
      <c r="BA30" s="626"/>
      <c r="BB30" s="626"/>
      <c r="BC30" s="627"/>
      <c r="BD30" s="613">
        <v>2643</v>
      </c>
      <c r="BE30" s="614"/>
      <c r="BF30" s="614"/>
      <c r="BG30" s="614"/>
      <c r="BH30" s="614"/>
      <c r="BI30" s="614"/>
      <c r="BJ30" s="614"/>
      <c r="BK30" s="615"/>
      <c r="BL30" s="616">
        <v>0</v>
      </c>
      <c r="BM30" s="616"/>
      <c r="BN30" s="616"/>
      <c r="BO30" s="616"/>
      <c r="BP30" s="617" t="s">
        <v>214</v>
      </c>
      <c r="BQ30" s="617"/>
      <c r="BR30" s="617"/>
      <c r="BS30" s="617"/>
      <c r="BT30" s="617"/>
      <c r="BU30" s="617"/>
      <c r="BV30" s="617"/>
      <c r="BW30" s="621"/>
      <c r="BY30" s="625" t="s">
        <v>280</v>
      </c>
      <c r="BZ30" s="628"/>
      <c r="CA30" s="628"/>
      <c r="CB30" s="628"/>
      <c r="CC30" s="628"/>
      <c r="CD30" s="628"/>
      <c r="CE30" s="628"/>
      <c r="CF30" s="628"/>
      <c r="CG30" s="628"/>
      <c r="CH30" s="628"/>
      <c r="CI30" s="628"/>
      <c r="CJ30" s="628"/>
      <c r="CK30" s="628"/>
      <c r="CL30" s="627"/>
      <c r="CM30" s="613">
        <v>110564</v>
      </c>
      <c r="CN30" s="614"/>
      <c r="CO30" s="614"/>
      <c r="CP30" s="614"/>
      <c r="CQ30" s="614"/>
      <c r="CR30" s="614"/>
      <c r="CS30" s="614"/>
      <c r="CT30" s="615"/>
      <c r="CU30" s="618">
        <v>0</v>
      </c>
      <c r="CV30" s="619"/>
      <c r="CW30" s="619"/>
      <c r="CX30" s="624"/>
      <c r="CY30" s="622" t="s">
        <v>214</v>
      </c>
      <c r="CZ30" s="614"/>
      <c r="DA30" s="614"/>
      <c r="DB30" s="614"/>
      <c r="DC30" s="614"/>
      <c r="DD30" s="614"/>
      <c r="DE30" s="614"/>
      <c r="DF30" s="614"/>
      <c r="DG30" s="614"/>
      <c r="DH30" s="614"/>
      <c r="DI30" s="614"/>
      <c r="DJ30" s="614"/>
      <c r="DK30" s="615"/>
      <c r="DL30" s="622">
        <v>110564</v>
      </c>
      <c r="DM30" s="614"/>
      <c r="DN30" s="614"/>
      <c r="DO30" s="614"/>
      <c r="DP30" s="614"/>
      <c r="DQ30" s="614"/>
      <c r="DR30" s="614"/>
      <c r="DS30" s="614"/>
      <c r="DT30" s="614"/>
      <c r="DU30" s="614"/>
      <c r="DV30" s="614"/>
      <c r="DW30" s="614"/>
      <c r="DX30" s="623"/>
    </row>
    <row r="31" spans="2:128" ht="11.25" customHeight="1" x14ac:dyDescent="0.2">
      <c r="B31" s="610" t="s">
        <v>281</v>
      </c>
      <c r="C31" s="611"/>
      <c r="D31" s="611"/>
      <c r="E31" s="611"/>
      <c r="F31" s="611"/>
      <c r="G31" s="611"/>
      <c r="H31" s="611"/>
      <c r="I31" s="611"/>
      <c r="J31" s="611"/>
      <c r="K31" s="611"/>
      <c r="L31" s="611"/>
      <c r="M31" s="611"/>
      <c r="N31" s="611"/>
      <c r="O31" s="611"/>
      <c r="P31" s="611"/>
      <c r="Q31" s="612"/>
      <c r="R31" s="613">
        <v>5829821</v>
      </c>
      <c r="S31" s="614"/>
      <c r="T31" s="614"/>
      <c r="U31" s="614"/>
      <c r="V31" s="614"/>
      <c r="W31" s="614"/>
      <c r="X31" s="614"/>
      <c r="Y31" s="615"/>
      <c r="Z31" s="618">
        <v>0.8</v>
      </c>
      <c r="AA31" s="619"/>
      <c r="AB31" s="619"/>
      <c r="AC31" s="624"/>
      <c r="AD31" s="622">
        <v>490754</v>
      </c>
      <c r="AE31" s="614"/>
      <c r="AF31" s="614"/>
      <c r="AG31" s="614"/>
      <c r="AH31" s="614"/>
      <c r="AI31" s="614"/>
      <c r="AJ31" s="614"/>
      <c r="AK31" s="615"/>
      <c r="AL31" s="618">
        <v>0.1</v>
      </c>
      <c r="AM31" s="619"/>
      <c r="AN31" s="619"/>
      <c r="AO31" s="620"/>
      <c r="AP31" s="625" t="s">
        <v>282</v>
      </c>
      <c r="AQ31" s="626"/>
      <c r="AR31" s="626"/>
      <c r="AS31" s="626"/>
      <c r="AT31" s="626"/>
      <c r="AU31" s="626"/>
      <c r="AV31" s="626"/>
      <c r="AW31" s="626"/>
      <c r="AX31" s="626"/>
      <c r="AY31" s="626"/>
      <c r="AZ31" s="626"/>
      <c r="BA31" s="626"/>
      <c r="BB31" s="626"/>
      <c r="BC31" s="627"/>
      <c r="BD31" s="613">
        <v>38390</v>
      </c>
      <c r="BE31" s="614"/>
      <c r="BF31" s="614"/>
      <c r="BG31" s="614"/>
      <c r="BH31" s="614"/>
      <c r="BI31" s="614"/>
      <c r="BJ31" s="614"/>
      <c r="BK31" s="615"/>
      <c r="BL31" s="616">
        <v>0</v>
      </c>
      <c r="BM31" s="616"/>
      <c r="BN31" s="616"/>
      <c r="BO31" s="616"/>
      <c r="BP31" s="617" t="s">
        <v>118</v>
      </c>
      <c r="BQ31" s="617"/>
      <c r="BR31" s="617"/>
      <c r="BS31" s="617"/>
      <c r="BT31" s="617"/>
      <c r="BU31" s="617"/>
      <c r="BV31" s="617"/>
      <c r="BW31" s="621"/>
      <c r="BY31" s="610" t="s">
        <v>283</v>
      </c>
      <c r="BZ31" s="611"/>
      <c r="CA31" s="611"/>
      <c r="CB31" s="611"/>
      <c r="CC31" s="611"/>
      <c r="CD31" s="611"/>
      <c r="CE31" s="611"/>
      <c r="CF31" s="611"/>
      <c r="CG31" s="611"/>
      <c r="CH31" s="611"/>
      <c r="CI31" s="611"/>
      <c r="CJ31" s="611"/>
      <c r="CK31" s="611"/>
      <c r="CL31" s="612"/>
      <c r="CM31" s="613" t="s">
        <v>118</v>
      </c>
      <c r="CN31" s="614"/>
      <c r="CO31" s="614"/>
      <c r="CP31" s="614"/>
      <c r="CQ31" s="614"/>
      <c r="CR31" s="614"/>
      <c r="CS31" s="614"/>
      <c r="CT31" s="615"/>
      <c r="CU31" s="618" t="s">
        <v>118</v>
      </c>
      <c r="CV31" s="619"/>
      <c r="CW31" s="619"/>
      <c r="CX31" s="624"/>
      <c r="CY31" s="622" t="s">
        <v>118</v>
      </c>
      <c r="CZ31" s="614"/>
      <c r="DA31" s="614"/>
      <c r="DB31" s="614"/>
      <c r="DC31" s="614"/>
      <c r="DD31" s="614"/>
      <c r="DE31" s="614"/>
      <c r="DF31" s="614"/>
      <c r="DG31" s="614"/>
      <c r="DH31" s="614"/>
      <c r="DI31" s="614"/>
      <c r="DJ31" s="614"/>
      <c r="DK31" s="615"/>
      <c r="DL31" s="622" t="s">
        <v>214</v>
      </c>
      <c r="DM31" s="614"/>
      <c r="DN31" s="614"/>
      <c r="DO31" s="614"/>
      <c r="DP31" s="614"/>
      <c r="DQ31" s="614"/>
      <c r="DR31" s="614"/>
      <c r="DS31" s="614"/>
      <c r="DT31" s="614"/>
      <c r="DU31" s="614"/>
      <c r="DV31" s="614"/>
      <c r="DW31" s="614"/>
      <c r="DX31" s="623"/>
    </row>
    <row r="32" spans="2:128" ht="11.25" customHeight="1" x14ac:dyDescent="0.2">
      <c r="B32" s="610" t="s">
        <v>284</v>
      </c>
      <c r="C32" s="611"/>
      <c r="D32" s="611"/>
      <c r="E32" s="611"/>
      <c r="F32" s="611"/>
      <c r="G32" s="611"/>
      <c r="H32" s="611"/>
      <c r="I32" s="611"/>
      <c r="J32" s="611"/>
      <c r="K32" s="611"/>
      <c r="L32" s="611"/>
      <c r="M32" s="611"/>
      <c r="N32" s="611"/>
      <c r="O32" s="611"/>
      <c r="P32" s="611"/>
      <c r="Q32" s="612"/>
      <c r="R32" s="613">
        <v>1461352</v>
      </c>
      <c r="S32" s="614"/>
      <c r="T32" s="614"/>
      <c r="U32" s="614"/>
      <c r="V32" s="614"/>
      <c r="W32" s="614"/>
      <c r="X32" s="614"/>
      <c r="Y32" s="615"/>
      <c r="Z32" s="618">
        <v>0.2</v>
      </c>
      <c r="AA32" s="619"/>
      <c r="AB32" s="619"/>
      <c r="AC32" s="624"/>
      <c r="AD32" s="622" t="s">
        <v>118</v>
      </c>
      <c r="AE32" s="614"/>
      <c r="AF32" s="614"/>
      <c r="AG32" s="614"/>
      <c r="AH32" s="614"/>
      <c r="AI32" s="614"/>
      <c r="AJ32" s="614"/>
      <c r="AK32" s="615"/>
      <c r="AL32" s="618" t="s">
        <v>118</v>
      </c>
      <c r="AM32" s="619"/>
      <c r="AN32" s="619"/>
      <c r="AO32" s="620"/>
      <c r="AP32" s="625" t="s">
        <v>285</v>
      </c>
      <c r="AQ32" s="626"/>
      <c r="AR32" s="626"/>
      <c r="AS32" s="626"/>
      <c r="AT32" s="626"/>
      <c r="AU32" s="626"/>
      <c r="AV32" s="626"/>
      <c r="AW32" s="626"/>
      <c r="AX32" s="626"/>
      <c r="AY32" s="626"/>
      <c r="AZ32" s="626"/>
      <c r="BA32" s="626"/>
      <c r="BB32" s="626"/>
      <c r="BC32" s="627"/>
      <c r="BD32" s="613" t="s">
        <v>118</v>
      </c>
      <c r="BE32" s="614"/>
      <c r="BF32" s="614"/>
      <c r="BG32" s="614"/>
      <c r="BH32" s="614"/>
      <c r="BI32" s="614"/>
      <c r="BJ32" s="614"/>
      <c r="BK32" s="615"/>
      <c r="BL32" s="616" t="s">
        <v>118</v>
      </c>
      <c r="BM32" s="616"/>
      <c r="BN32" s="616"/>
      <c r="BO32" s="616"/>
      <c r="BP32" s="617" t="s">
        <v>214</v>
      </c>
      <c r="BQ32" s="617"/>
      <c r="BR32" s="617"/>
      <c r="BS32" s="617"/>
      <c r="BT32" s="617"/>
      <c r="BU32" s="617"/>
      <c r="BV32" s="617"/>
      <c r="BW32" s="621"/>
      <c r="BY32" s="629" t="s">
        <v>286</v>
      </c>
      <c r="BZ32" s="630"/>
      <c r="CA32" s="630"/>
      <c r="CB32" s="630"/>
      <c r="CC32" s="630"/>
      <c r="CD32" s="630"/>
      <c r="CE32" s="630"/>
      <c r="CF32" s="630"/>
      <c r="CG32" s="630"/>
      <c r="CH32" s="630"/>
      <c r="CI32" s="630"/>
      <c r="CJ32" s="630"/>
      <c r="CK32" s="630"/>
      <c r="CL32" s="631"/>
      <c r="CM32" s="613">
        <v>703078586</v>
      </c>
      <c r="CN32" s="614"/>
      <c r="CO32" s="614"/>
      <c r="CP32" s="614"/>
      <c r="CQ32" s="614"/>
      <c r="CR32" s="614"/>
      <c r="CS32" s="614"/>
      <c r="CT32" s="615"/>
      <c r="CU32" s="635">
        <v>100</v>
      </c>
      <c r="CV32" s="636"/>
      <c r="CW32" s="636"/>
      <c r="CX32" s="637"/>
      <c r="CY32" s="622">
        <v>124389676</v>
      </c>
      <c r="CZ32" s="614"/>
      <c r="DA32" s="614"/>
      <c r="DB32" s="614"/>
      <c r="DC32" s="614"/>
      <c r="DD32" s="614"/>
      <c r="DE32" s="614"/>
      <c r="DF32" s="614"/>
      <c r="DG32" s="614"/>
      <c r="DH32" s="614"/>
      <c r="DI32" s="614"/>
      <c r="DJ32" s="614"/>
      <c r="DK32" s="615"/>
      <c r="DL32" s="622">
        <v>458539105</v>
      </c>
      <c r="DM32" s="614"/>
      <c r="DN32" s="614"/>
      <c r="DO32" s="614"/>
      <c r="DP32" s="614"/>
      <c r="DQ32" s="614"/>
      <c r="DR32" s="614"/>
      <c r="DS32" s="614"/>
      <c r="DT32" s="614"/>
      <c r="DU32" s="614"/>
      <c r="DV32" s="614"/>
      <c r="DW32" s="614"/>
      <c r="DX32" s="623"/>
    </row>
    <row r="33" spans="2:128" ht="11.25" customHeight="1" x14ac:dyDescent="0.2">
      <c r="B33" s="610" t="s">
        <v>287</v>
      </c>
      <c r="C33" s="611"/>
      <c r="D33" s="611"/>
      <c r="E33" s="611"/>
      <c r="F33" s="611"/>
      <c r="G33" s="611"/>
      <c r="H33" s="611"/>
      <c r="I33" s="611"/>
      <c r="J33" s="611"/>
      <c r="K33" s="611"/>
      <c r="L33" s="611"/>
      <c r="M33" s="611"/>
      <c r="N33" s="611"/>
      <c r="O33" s="611"/>
      <c r="P33" s="611"/>
      <c r="Q33" s="612"/>
      <c r="R33" s="613">
        <v>17235083</v>
      </c>
      <c r="S33" s="614"/>
      <c r="T33" s="614"/>
      <c r="U33" s="614"/>
      <c r="V33" s="614"/>
      <c r="W33" s="614"/>
      <c r="X33" s="614"/>
      <c r="Y33" s="615"/>
      <c r="Z33" s="618">
        <v>2.4</v>
      </c>
      <c r="AA33" s="619"/>
      <c r="AB33" s="619"/>
      <c r="AC33" s="624"/>
      <c r="AD33" s="622" t="s">
        <v>118</v>
      </c>
      <c r="AE33" s="614"/>
      <c r="AF33" s="614"/>
      <c r="AG33" s="614"/>
      <c r="AH33" s="614"/>
      <c r="AI33" s="614"/>
      <c r="AJ33" s="614"/>
      <c r="AK33" s="615"/>
      <c r="AL33" s="618" t="s">
        <v>118</v>
      </c>
      <c r="AM33" s="619"/>
      <c r="AN33" s="619"/>
      <c r="AO33" s="620"/>
      <c r="AP33" s="610" t="s">
        <v>156</v>
      </c>
      <c r="AQ33" s="611"/>
      <c r="AR33" s="611"/>
      <c r="AS33" s="611"/>
      <c r="AT33" s="611"/>
      <c r="AU33" s="611"/>
      <c r="AV33" s="611"/>
      <c r="AW33" s="611"/>
      <c r="AX33" s="611"/>
      <c r="AY33" s="611"/>
      <c r="AZ33" s="611"/>
      <c r="BA33" s="611"/>
      <c r="BB33" s="611"/>
      <c r="BC33" s="612"/>
      <c r="BD33" s="613">
        <v>160297749</v>
      </c>
      <c r="BE33" s="614"/>
      <c r="BF33" s="614"/>
      <c r="BG33" s="614"/>
      <c r="BH33" s="614"/>
      <c r="BI33" s="614"/>
      <c r="BJ33" s="614"/>
      <c r="BK33" s="615"/>
      <c r="BL33" s="616">
        <v>100</v>
      </c>
      <c r="BM33" s="616"/>
      <c r="BN33" s="616"/>
      <c r="BO33" s="616"/>
      <c r="BP33" s="617">
        <v>730503</v>
      </c>
      <c r="BQ33" s="617"/>
      <c r="BR33" s="617"/>
      <c r="BS33" s="617"/>
      <c r="BT33" s="617"/>
      <c r="BU33" s="617"/>
      <c r="BV33" s="617"/>
      <c r="BW33" s="621"/>
      <c r="BY33" s="595" t="s">
        <v>288</v>
      </c>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7"/>
    </row>
    <row r="34" spans="2:128" ht="11.25" customHeight="1" x14ac:dyDescent="0.2">
      <c r="B34" s="610" t="s">
        <v>289</v>
      </c>
      <c r="C34" s="611"/>
      <c r="D34" s="611"/>
      <c r="E34" s="611"/>
      <c r="F34" s="611"/>
      <c r="G34" s="611"/>
      <c r="H34" s="611"/>
      <c r="I34" s="611"/>
      <c r="J34" s="611"/>
      <c r="K34" s="611"/>
      <c r="L34" s="611"/>
      <c r="M34" s="611"/>
      <c r="N34" s="611"/>
      <c r="O34" s="611"/>
      <c r="P34" s="611"/>
      <c r="Q34" s="612"/>
      <c r="R34" s="613">
        <v>13443377</v>
      </c>
      <c r="S34" s="614"/>
      <c r="T34" s="614"/>
      <c r="U34" s="614"/>
      <c r="V34" s="614"/>
      <c r="W34" s="614"/>
      <c r="X34" s="614"/>
      <c r="Y34" s="615"/>
      <c r="Z34" s="618">
        <v>1.9</v>
      </c>
      <c r="AA34" s="619"/>
      <c r="AB34" s="619"/>
      <c r="AC34" s="624"/>
      <c r="AD34" s="622" t="s">
        <v>118</v>
      </c>
      <c r="AE34" s="614"/>
      <c r="AF34" s="614"/>
      <c r="AG34" s="614"/>
      <c r="AH34" s="614"/>
      <c r="AI34" s="614"/>
      <c r="AJ34" s="614"/>
      <c r="AK34" s="615"/>
      <c r="AL34" s="618" t="s">
        <v>118</v>
      </c>
      <c r="AM34" s="619"/>
      <c r="AN34" s="619"/>
      <c r="AO34" s="620"/>
      <c r="AP34" s="625"/>
      <c r="AQ34" s="626"/>
      <c r="AR34" s="626"/>
      <c r="AS34" s="626"/>
      <c r="AT34" s="626"/>
      <c r="AU34" s="626"/>
      <c r="AV34" s="626"/>
      <c r="AW34" s="626"/>
      <c r="AX34" s="626"/>
      <c r="AY34" s="626"/>
      <c r="AZ34" s="626"/>
      <c r="BA34" s="626"/>
      <c r="BB34" s="626"/>
      <c r="BC34" s="627"/>
      <c r="BD34" s="613"/>
      <c r="BE34" s="614"/>
      <c r="BF34" s="614"/>
      <c r="BG34" s="614"/>
      <c r="BH34" s="614"/>
      <c r="BI34" s="614"/>
      <c r="BJ34" s="614"/>
      <c r="BK34" s="615"/>
      <c r="BL34" s="616"/>
      <c r="BM34" s="616"/>
      <c r="BN34" s="616"/>
      <c r="BO34" s="616"/>
      <c r="BP34" s="617"/>
      <c r="BQ34" s="617"/>
      <c r="BR34" s="617"/>
      <c r="BS34" s="617"/>
      <c r="BT34" s="617"/>
      <c r="BU34" s="617"/>
      <c r="BV34" s="617"/>
      <c r="BW34" s="621"/>
      <c r="BY34" s="595" t="s">
        <v>195</v>
      </c>
      <c r="BZ34" s="596"/>
      <c r="CA34" s="596"/>
      <c r="CB34" s="596"/>
      <c r="CC34" s="596"/>
      <c r="CD34" s="596"/>
      <c r="CE34" s="596"/>
      <c r="CF34" s="596"/>
      <c r="CG34" s="596"/>
      <c r="CH34" s="596"/>
      <c r="CI34" s="596"/>
      <c r="CJ34" s="596"/>
      <c r="CK34" s="596"/>
      <c r="CL34" s="597"/>
      <c r="CM34" s="595" t="s">
        <v>290</v>
      </c>
      <c r="CN34" s="596"/>
      <c r="CO34" s="596"/>
      <c r="CP34" s="596"/>
      <c r="CQ34" s="596"/>
      <c r="CR34" s="596"/>
      <c r="CS34" s="596"/>
      <c r="CT34" s="597"/>
      <c r="CU34" s="595" t="s">
        <v>291</v>
      </c>
      <c r="CV34" s="596"/>
      <c r="CW34" s="596"/>
      <c r="CX34" s="597"/>
      <c r="CY34" s="595" t="s">
        <v>292</v>
      </c>
      <c r="CZ34" s="596"/>
      <c r="DA34" s="596"/>
      <c r="DB34" s="596"/>
      <c r="DC34" s="596"/>
      <c r="DD34" s="596"/>
      <c r="DE34" s="596"/>
      <c r="DF34" s="597"/>
      <c r="DG34" s="632" t="s">
        <v>293</v>
      </c>
      <c r="DH34" s="633"/>
      <c r="DI34" s="633"/>
      <c r="DJ34" s="633"/>
      <c r="DK34" s="633"/>
      <c r="DL34" s="633"/>
      <c r="DM34" s="633"/>
      <c r="DN34" s="633"/>
      <c r="DO34" s="633"/>
      <c r="DP34" s="633"/>
      <c r="DQ34" s="634"/>
      <c r="DR34" s="595" t="s">
        <v>294</v>
      </c>
      <c r="DS34" s="596"/>
      <c r="DT34" s="596"/>
      <c r="DU34" s="596"/>
      <c r="DV34" s="596"/>
      <c r="DW34" s="596"/>
      <c r="DX34" s="597"/>
    </row>
    <row r="35" spans="2:128" ht="11.25" customHeight="1" x14ac:dyDescent="0.2">
      <c r="B35" s="610" t="s">
        <v>295</v>
      </c>
      <c r="C35" s="611"/>
      <c r="D35" s="611"/>
      <c r="E35" s="611"/>
      <c r="F35" s="611"/>
      <c r="G35" s="611"/>
      <c r="H35" s="611"/>
      <c r="I35" s="611"/>
      <c r="J35" s="611"/>
      <c r="K35" s="611"/>
      <c r="L35" s="611"/>
      <c r="M35" s="611"/>
      <c r="N35" s="611"/>
      <c r="O35" s="611"/>
      <c r="P35" s="611"/>
      <c r="Q35" s="612"/>
      <c r="R35" s="613">
        <v>32358069</v>
      </c>
      <c r="S35" s="614"/>
      <c r="T35" s="614"/>
      <c r="U35" s="614"/>
      <c r="V35" s="614"/>
      <c r="W35" s="614"/>
      <c r="X35" s="614"/>
      <c r="Y35" s="615"/>
      <c r="Z35" s="618">
        <v>4.5</v>
      </c>
      <c r="AA35" s="619"/>
      <c r="AB35" s="619"/>
      <c r="AC35" s="624"/>
      <c r="AD35" s="622">
        <v>17496565</v>
      </c>
      <c r="AE35" s="614"/>
      <c r="AF35" s="614"/>
      <c r="AG35" s="614"/>
      <c r="AH35" s="614"/>
      <c r="AI35" s="614"/>
      <c r="AJ35" s="614"/>
      <c r="AK35" s="615"/>
      <c r="AL35" s="618">
        <v>4.5999999999999996</v>
      </c>
      <c r="AM35" s="619"/>
      <c r="AN35" s="619"/>
      <c r="AO35" s="620"/>
      <c r="AP35" s="625"/>
      <c r="AQ35" s="626"/>
      <c r="AR35" s="626"/>
      <c r="AS35" s="626"/>
      <c r="AT35" s="626"/>
      <c r="AU35" s="626"/>
      <c r="AV35" s="626"/>
      <c r="AW35" s="626"/>
      <c r="AX35" s="626"/>
      <c r="AY35" s="626"/>
      <c r="AZ35" s="626"/>
      <c r="BA35" s="626"/>
      <c r="BB35" s="626"/>
      <c r="BC35" s="627"/>
      <c r="BD35" s="613"/>
      <c r="BE35" s="614"/>
      <c r="BF35" s="614"/>
      <c r="BG35" s="614"/>
      <c r="BH35" s="614"/>
      <c r="BI35" s="614"/>
      <c r="BJ35" s="614"/>
      <c r="BK35" s="615"/>
      <c r="BL35" s="616"/>
      <c r="BM35" s="616"/>
      <c r="BN35" s="616"/>
      <c r="BO35" s="616"/>
      <c r="BP35" s="617"/>
      <c r="BQ35" s="617"/>
      <c r="BR35" s="617"/>
      <c r="BS35" s="617"/>
      <c r="BT35" s="617"/>
      <c r="BU35" s="617"/>
      <c r="BV35" s="617"/>
      <c r="BW35" s="621"/>
      <c r="BY35" s="599" t="s">
        <v>296</v>
      </c>
      <c r="BZ35" s="600"/>
      <c r="CA35" s="600"/>
      <c r="CB35" s="600"/>
      <c r="CC35" s="600"/>
      <c r="CD35" s="600"/>
      <c r="CE35" s="600"/>
      <c r="CF35" s="600"/>
      <c r="CG35" s="600"/>
      <c r="CH35" s="600"/>
      <c r="CI35" s="600"/>
      <c r="CJ35" s="600"/>
      <c r="CK35" s="600"/>
      <c r="CL35" s="601"/>
      <c r="CM35" s="602">
        <v>295731059</v>
      </c>
      <c r="CN35" s="603"/>
      <c r="CO35" s="603"/>
      <c r="CP35" s="603"/>
      <c r="CQ35" s="603"/>
      <c r="CR35" s="603"/>
      <c r="CS35" s="603"/>
      <c r="CT35" s="604"/>
      <c r="CU35" s="607">
        <v>42.1</v>
      </c>
      <c r="CV35" s="608"/>
      <c r="CW35" s="608"/>
      <c r="CX35" s="643"/>
      <c r="CY35" s="644">
        <v>249480748</v>
      </c>
      <c r="CZ35" s="603"/>
      <c r="DA35" s="603"/>
      <c r="DB35" s="603"/>
      <c r="DC35" s="603"/>
      <c r="DD35" s="603"/>
      <c r="DE35" s="603"/>
      <c r="DF35" s="604"/>
      <c r="DG35" s="644">
        <v>246264198</v>
      </c>
      <c r="DH35" s="603"/>
      <c r="DI35" s="603"/>
      <c r="DJ35" s="603"/>
      <c r="DK35" s="603"/>
      <c r="DL35" s="603"/>
      <c r="DM35" s="603"/>
      <c r="DN35" s="603"/>
      <c r="DO35" s="603"/>
      <c r="DP35" s="603"/>
      <c r="DQ35" s="604"/>
      <c r="DR35" s="607">
        <v>61.1</v>
      </c>
      <c r="DS35" s="608"/>
      <c r="DT35" s="608"/>
      <c r="DU35" s="608"/>
      <c r="DV35" s="608"/>
      <c r="DW35" s="608"/>
      <c r="DX35" s="609"/>
    </row>
    <row r="36" spans="2:128" ht="11.25" customHeight="1" x14ac:dyDescent="0.2">
      <c r="B36" s="610" t="s">
        <v>297</v>
      </c>
      <c r="C36" s="611"/>
      <c r="D36" s="611"/>
      <c r="E36" s="611"/>
      <c r="F36" s="611"/>
      <c r="G36" s="611"/>
      <c r="H36" s="611"/>
      <c r="I36" s="611"/>
      <c r="J36" s="611"/>
      <c r="K36" s="611"/>
      <c r="L36" s="611"/>
      <c r="M36" s="611"/>
      <c r="N36" s="611"/>
      <c r="O36" s="611"/>
      <c r="P36" s="611"/>
      <c r="Q36" s="612"/>
      <c r="R36" s="613">
        <v>43903200</v>
      </c>
      <c r="S36" s="614"/>
      <c r="T36" s="614"/>
      <c r="U36" s="614"/>
      <c r="V36" s="614"/>
      <c r="W36" s="614"/>
      <c r="X36" s="614"/>
      <c r="Y36" s="615"/>
      <c r="Z36" s="618">
        <v>6.1</v>
      </c>
      <c r="AA36" s="619"/>
      <c r="AB36" s="619"/>
      <c r="AC36" s="624"/>
      <c r="AD36" s="622" t="s">
        <v>214</v>
      </c>
      <c r="AE36" s="614"/>
      <c r="AF36" s="614"/>
      <c r="AG36" s="614"/>
      <c r="AH36" s="614"/>
      <c r="AI36" s="614"/>
      <c r="AJ36" s="614"/>
      <c r="AK36" s="615"/>
      <c r="AL36" s="618" t="s">
        <v>118</v>
      </c>
      <c r="AM36" s="619"/>
      <c r="AN36" s="619"/>
      <c r="AO36" s="620"/>
      <c r="AP36" s="625"/>
      <c r="AQ36" s="626"/>
      <c r="AR36" s="626"/>
      <c r="AS36" s="626"/>
      <c r="AT36" s="626"/>
      <c r="AU36" s="626"/>
      <c r="AV36" s="626"/>
      <c r="AW36" s="626"/>
      <c r="AX36" s="626"/>
      <c r="AY36" s="626"/>
      <c r="AZ36" s="626"/>
      <c r="BA36" s="626"/>
      <c r="BB36" s="626"/>
      <c r="BC36" s="627"/>
      <c r="BD36" s="613"/>
      <c r="BE36" s="614"/>
      <c r="BF36" s="614"/>
      <c r="BG36" s="614"/>
      <c r="BH36" s="614"/>
      <c r="BI36" s="614"/>
      <c r="BJ36" s="614"/>
      <c r="BK36" s="615"/>
      <c r="BL36" s="616"/>
      <c r="BM36" s="616"/>
      <c r="BN36" s="616"/>
      <c r="BO36" s="616"/>
      <c r="BP36" s="617"/>
      <c r="BQ36" s="617"/>
      <c r="BR36" s="617"/>
      <c r="BS36" s="617"/>
      <c r="BT36" s="617"/>
      <c r="BU36" s="617"/>
      <c r="BV36" s="617"/>
      <c r="BW36" s="621"/>
      <c r="BY36" s="610" t="s">
        <v>298</v>
      </c>
      <c r="BZ36" s="611"/>
      <c r="CA36" s="611"/>
      <c r="CB36" s="611"/>
      <c r="CC36" s="611"/>
      <c r="CD36" s="611"/>
      <c r="CE36" s="611"/>
      <c r="CF36" s="611"/>
      <c r="CG36" s="611"/>
      <c r="CH36" s="611"/>
      <c r="CI36" s="611"/>
      <c r="CJ36" s="611"/>
      <c r="CK36" s="611"/>
      <c r="CL36" s="612"/>
      <c r="CM36" s="613">
        <v>198850033</v>
      </c>
      <c r="CN36" s="638"/>
      <c r="CO36" s="638"/>
      <c r="CP36" s="638"/>
      <c r="CQ36" s="638"/>
      <c r="CR36" s="638"/>
      <c r="CS36" s="638"/>
      <c r="CT36" s="639"/>
      <c r="CU36" s="618">
        <v>28.3</v>
      </c>
      <c r="CV36" s="640"/>
      <c r="CW36" s="640"/>
      <c r="CX36" s="641"/>
      <c r="CY36" s="622">
        <v>170783100</v>
      </c>
      <c r="CZ36" s="638"/>
      <c r="DA36" s="638"/>
      <c r="DB36" s="638"/>
      <c r="DC36" s="638"/>
      <c r="DD36" s="638"/>
      <c r="DE36" s="638"/>
      <c r="DF36" s="639"/>
      <c r="DG36" s="622">
        <v>168396116</v>
      </c>
      <c r="DH36" s="638"/>
      <c r="DI36" s="638"/>
      <c r="DJ36" s="638"/>
      <c r="DK36" s="638"/>
      <c r="DL36" s="638"/>
      <c r="DM36" s="638"/>
      <c r="DN36" s="638"/>
      <c r="DO36" s="638"/>
      <c r="DP36" s="638"/>
      <c r="DQ36" s="639"/>
      <c r="DR36" s="618">
        <v>41.8</v>
      </c>
      <c r="DS36" s="640"/>
      <c r="DT36" s="640"/>
      <c r="DU36" s="640"/>
      <c r="DV36" s="640"/>
      <c r="DW36" s="640"/>
      <c r="DX36" s="642"/>
    </row>
    <row r="37" spans="2:128" ht="11.25" customHeight="1" x14ac:dyDescent="0.2">
      <c r="B37" s="610" t="s">
        <v>299</v>
      </c>
      <c r="C37" s="611"/>
      <c r="D37" s="611"/>
      <c r="E37" s="611"/>
      <c r="F37" s="611"/>
      <c r="G37" s="611"/>
      <c r="H37" s="611"/>
      <c r="I37" s="611"/>
      <c r="J37" s="611"/>
      <c r="K37" s="611"/>
      <c r="L37" s="611"/>
      <c r="M37" s="611"/>
      <c r="N37" s="611"/>
      <c r="O37" s="611"/>
      <c r="P37" s="611"/>
      <c r="Q37" s="612"/>
      <c r="R37" s="613" t="s">
        <v>259</v>
      </c>
      <c r="S37" s="614"/>
      <c r="T37" s="614"/>
      <c r="U37" s="614"/>
      <c r="V37" s="614"/>
      <c r="W37" s="614"/>
      <c r="X37" s="614"/>
      <c r="Y37" s="615"/>
      <c r="Z37" s="618" t="s">
        <v>118</v>
      </c>
      <c r="AA37" s="619"/>
      <c r="AB37" s="619"/>
      <c r="AC37" s="624"/>
      <c r="AD37" s="622" t="s">
        <v>118</v>
      </c>
      <c r="AE37" s="614"/>
      <c r="AF37" s="614"/>
      <c r="AG37" s="614"/>
      <c r="AH37" s="614"/>
      <c r="AI37" s="614"/>
      <c r="AJ37" s="614"/>
      <c r="AK37" s="615"/>
      <c r="AL37" s="618" t="s">
        <v>118</v>
      </c>
      <c r="AM37" s="619"/>
      <c r="AN37" s="619"/>
      <c r="AO37" s="620"/>
      <c r="AP37" s="625"/>
      <c r="AQ37" s="626"/>
      <c r="AR37" s="626"/>
      <c r="AS37" s="626"/>
      <c r="AT37" s="626"/>
      <c r="AU37" s="626"/>
      <c r="AV37" s="626"/>
      <c r="AW37" s="626"/>
      <c r="AX37" s="626"/>
      <c r="AY37" s="626"/>
      <c r="AZ37" s="626"/>
      <c r="BA37" s="626"/>
      <c r="BB37" s="626"/>
      <c r="BC37" s="627"/>
      <c r="BD37" s="613"/>
      <c r="BE37" s="614"/>
      <c r="BF37" s="614"/>
      <c r="BG37" s="614"/>
      <c r="BH37" s="614"/>
      <c r="BI37" s="614"/>
      <c r="BJ37" s="614"/>
      <c r="BK37" s="615"/>
      <c r="BL37" s="616"/>
      <c r="BM37" s="616"/>
      <c r="BN37" s="616"/>
      <c r="BO37" s="616"/>
      <c r="BP37" s="617"/>
      <c r="BQ37" s="617"/>
      <c r="BR37" s="617"/>
      <c r="BS37" s="617"/>
      <c r="BT37" s="617"/>
      <c r="BU37" s="617"/>
      <c r="BV37" s="617"/>
      <c r="BW37" s="621"/>
      <c r="BY37" s="610" t="s">
        <v>300</v>
      </c>
      <c r="BZ37" s="611"/>
      <c r="CA37" s="611"/>
      <c r="CB37" s="611"/>
      <c r="CC37" s="611"/>
      <c r="CD37" s="611"/>
      <c r="CE37" s="611"/>
      <c r="CF37" s="611"/>
      <c r="CG37" s="611"/>
      <c r="CH37" s="611"/>
      <c r="CI37" s="611"/>
      <c r="CJ37" s="611"/>
      <c r="CK37" s="611"/>
      <c r="CL37" s="612"/>
      <c r="CM37" s="613">
        <v>149909656</v>
      </c>
      <c r="CN37" s="614"/>
      <c r="CO37" s="614"/>
      <c r="CP37" s="614"/>
      <c r="CQ37" s="614"/>
      <c r="CR37" s="614"/>
      <c r="CS37" s="614"/>
      <c r="CT37" s="615"/>
      <c r="CU37" s="618">
        <v>21.3</v>
      </c>
      <c r="CV37" s="640"/>
      <c r="CW37" s="640"/>
      <c r="CX37" s="641"/>
      <c r="CY37" s="622">
        <v>123190622</v>
      </c>
      <c r="CZ37" s="638"/>
      <c r="DA37" s="638"/>
      <c r="DB37" s="638"/>
      <c r="DC37" s="638"/>
      <c r="DD37" s="638"/>
      <c r="DE37" s="638"/>
      <c r="DF37" s="639"/>
      <c r="DG37" s="622">
        <v>123161200</v>
      </c>
      <c r="DH37" s="638"/>
      <c r="DI37" s="638"/>
      <c r="DJ37" s="638"/>
      <c r="DK37" s="638"/>
      <c r="DL37" s="638"/>
      <c r="DM37" s="638"/>
      <c r="DN37" s="638"/>
      <c r="DO37" s="638"/>
      <c r="DP37" s="638"/>
      <c r="DQ37" s="639"/>
      <c r="DR37" s="618">
        <v>30.5</v>
      </c>
      <c r="DS37" s="640"/>
      <c r="DT37" s="640"/>
      <c r="DU37" s="640"/>
      <c r="DV37" s="640"/>
      <c r="DW37" s="640"/>
      <c r="DX37" s="642"/>
    </row>
    <row r="38" spans="2:128" ht="11.25" customHeight="1" x14ac:dyDescent="0.2">
      <c r="B38" s="610" t="s">
        <v>301</v>
      </c>
      <c r="C38" s="611"/>
      <c r="D38" s="611"/>
      <c r="E38" s="611"/>
      <c r="F38" s="611"/>
      <c r="G38" s="611"/>
      <c r="H38" s="611"/>
      <c r="I38" s="611"/>
      <c r="J38" s="611"/>
      <c r="K38" s="611"/>
      <c r="L38" s="611"/>
      <c r="M38" s="611"/>
      <c r="N38" s="611"/>
      <c r="O38" s="611"/>
      <c r="P38" s="611"/>
      <c r="Q38" s="612"/>
      <c r="R38" s="613">
        <v>21110000</v>
      </c>
      <c r="S38" s="614"/>
      <c r="T38" s="614"/>
      <c r="U38" s="614"/>
      <c r="V38" s="614"/>
      <c r="W38" s="614"/>
      <c r="X38" s="614"/>
      <c r="Y38" s="615"/>
      <c r="Z38" s="618">
        <v>3</v>
      </c>
      <c r="AA38" s="619"/>
      <c r="AB38" s="619"/>
      <c r="AC38" s="624"/>
      <c r="AD38" s="622" t="s">
        <v>118</v>
      </c>
      <c r="AE38" s="614"/>
      <c r="AF38" s="614"/>
      <c r="AG38" s="614"/>
      <c r="AH38" s="614"/>
      <c r="AI38" s="614"/>
      <c r="AJ38" s="614"/>
      <c r="AK38" s="615"/>
      <c r="AL38" s="618" t="s">
        <v>118</v>
      </c>
      <c r="AM38" s="619"/>
      <c r="AN38" s="619"/>
      <c r="AO38" s="620"/>
      <c r="AP38" s="625"/>
      <c r="AQ38" s="626"/>
      <c r="AR38" s="626"/>
      <c r="AS38" s="626"/>
      <c r="AT38" s="626"/>
      <c r="AU38" s="626"/>
      <c r="AV38" s="626"/>
      <c r="AW38" s="626"/>
      <c r="AX38" s="626"/>
      <c r="AY38" s="626"/>
      <c r="AZ38" s="626"/>
      <c r="BA38" s="626"/>
      <c r="BB38" s="626"/>
      <c r="BC38" s="627"/>
      <c r="BD38" s="613"/>
      <c r="BE38" s="614"/>
      <c r="BF38" s="614"/>
      <c r="BG38" s="614"/>
      <c r="BH38" s="614"/>
      <c r="BI38" s="614"/>
      <c r="BJ38" s="614"/>
      <c r="BK38" s="615"/>
      <c r="BL38" s="616"/>
      <c r="BM38" s="616"/>
      <c r="BN38" s="616"/>
      <c r="BO38" s="616"/>
      <c r="BP38" s="617"/>
      <c r="BQ38" s="617"/>
      <c r="BR38" s="617"/>
      <c r="BS38" s="617"/>
      <c r="BT38" s="617"/>
      <c r="BU38" s="617"/>
      <c r="BV38" s="617"/>
      <c r="BW38" s="621"/>
      <c r="BY38" s="610" t="s">
        <v>302</v>
      </c>
      <c r="BZ38" s="611"/>
      <c r="CA38" s="611"/>
      <c r="CB38" s="611"/>
      <c r="CC38" s="611"/>
      <c r="CD38" s="611"/>
      <c r="CE38" s="611"/>
      <c r="CF38" s="611"/>
      <c r="CG38" s="611"/>
      <c r="CH38" s="611"/>
      <c r="CI38" s="611"/>
      <c r="CJ38" s="611"/>
      <c r="CK38" s="611"/>
      <c r="CL38" s="612"/>
      <c r="CM38" s="613">
        <v>29513843</v>
      </c>
      <c r="CN38" s="638"/>
      <c r="CO38" s="638"/>
      <c r="CP38" s="638"/>
      <c r="CQ38" s="638"/>
      <c r="CR38" s="638"/>
      <c r="CS38" s="638"/>
      <c r="CT38" s="639"/>
      <c r="CU38" s="618">
        <v>4.2</v>
      </c>
      <c r="CV38" s="640"/>
      <c r="CW38" s="640"/>
      <c r="CX38" s="641"/>
      <c r="CY38" s="622">
        <v>13873923</v>
      </c>
      <c r="CZ38" s="638"/>
      <c r="DA38" s="638"/>
      <c r="DB38" s="638"/>
      <c r="DC38" s="638"/>
      <c r="DD38" s="638"/>
      <c r="DE38" s="638"/>
      <c r="DF38" s="639"/>
      <c r="DG38" s="622">
        <v>13869625</v>
      </c>
      <c r="DH38" s="638"/>
      <c r="DI38" s="638"/>
      <c r="DJ38" s="638"/>
      <c r="DK38" s="638"/>
      <c r="DL38" s="638"/>
      <c r="DM38" s="638"/>
      <c r="DN38" s="638"/>
      <c r="DO38" s="638"/>
      <c r="DP38" s="638"/>
      <c r="DQ38" s="639"/>
      <c r="DR38" s="618">
        <v>3.4</v>
      </c>
      <c r="DS38" s="640"/>
      <c r="DT38" s="640"/>
      <c r="DU38" s="640"/>
      <c r="DV38" s="640"/>
      <c r="DW38" s="640"/>
      <c r="DX38" s="642"/>
    </row>
    <row r="39" spans="2:128" ht="11.25" customHeight="1" x14ac:dyDescent="0.2">
      <c r="B39" s="629" t="s">
        <v>303</v>
      </c>
      <c r="C39" s="630"/>
      <c r="D39" s="630"/>
      <c r="E39" s="630"/>
      <c r="F39" s="630"/>
      <c r="G39" s="630"/>
      <c r="H39" s="630"/>
      <c r="I39" s="630"/>
      <c r="J39" s="630"/>
      <c r="K39" s="630"/>
      <c r="L39" s="630"/>
      <c r="M39" s="630"/>
      <c r="N39" s="630"/>
      <c r="O39" s="630"/>
      <c r="P39" s="630"/>
      <c r="Q39" s="631"/>
      <c r="R39" s="613">
        <v>714232451</v>
      </c>
      <c r="S39" s="614"/>
      <c r="T39" s="614"/>
      <c r="U39" s="614"/>
      <c r="V39" s="614"/>
      <c r="W39" s="614"/>
      <c r="X39" s="614"/>
      <c r="Y39" s="615"/>
      <c r="Z39" s="616">
        <v>100</v>
      </c>
      <c r="AA39" s="616"/>
      <c r="AB39" s="616"/>
      <c r="AC39" s="616"/>
      <c r="AD39" s="617">
        <v>382110683</v>
      </c>
      <c r="AE39" s="617"/>
      <c r="AF39" s="617"/>
      <c r="AG39" s="617"/>
      <c r="AH39" s="617"/>
      <c r="AI39" s="617"/>
      <c r="AJ39" s="617"/>
      <c r="AK39" s="617"/>
      <c r="AL39" s="618">
        <v>100</v>
      </c>
      <c r="AM39" s="619"/>
      <c r="AN39" s="619"/>
      <c r="AO39" s="620"/>
      <c r="AP39" s="629"/>
      <c r="AQ39" s="630"/>
      <c r="AR39" s="630"/>
      <c r="AS39" s="630"/>
      <c r="AT39" s="630"/>
      <c r="AU39" s="630"/>
      <c r="AV39" s="630"/>
      <c r="AW39" s="630"/>
      <c r="AX39" s="630"/>
      <c r="AY39" s="630"/>
      <c r="AZ39" s="630"/>
      <c r="BA39" s="630"/>
      <c r="BB39" s="630"/>
      <c r="BC39" s="631"/>
      <c r="BD39" s="613"/>
      <c r="BE39" s="614"/>
      <c r="BF39" s="614"/>
      <c r="BG39" s="614"/>
      <c r="BH39" s="614"/>
      <c r="BI39" s="614"/>
      <c r="BJ39" s="614"/>
      <c r="BK39" s="615"/>
      <c r="BL39" s="616"/>
      <c r="BM39" s="616"/>
      <c r="BN39" s="616"/>
      <c r="BO39" s="616"/>
      <c r="BP39" s="617"/>
      <c r="BQ39" s="617"/>
      <c r="BR39" s="617"/>
      <c r="BS39" s="617"/>
      <c r="BT39" s="617"/>
      <c r="BU39" s="617"/>
      <c r="BV39" s="617"/>
      <c r="BW39" s="621"/>
      <c r="BY39" s="610" t="s">
        <v>304</v>
      </c>
      <c r="BZ39" s="611"/>
      <c r="CA39" s="611"/>
      <c r="CB39" s="611"/>
      <c r="CC39" s="611"/>
      <c r="CD39" s="611"/>
      <c r="CE39" s="611"/>
      <c r="CF39" s="611"/>
      <c r="CG39" s="611"/>
      <c r="CH39" s="611"/>
      <c r="CI39" s="611"/>
      <c r="CJ39" s="611"/>
      <c r="CK39" s="611"/>
      <c r="CL39" s="612"/>
      <c r="CM39" s="613">
        <v>67367183</v>
      </c>
      <c r="CN39" s="614"/>
      <c r="CO39" s="614"/>
      <c r="CP39" s="614"/>
      <c r="CQ39" s="614"/>
      <c r="CR39" s="614"/>
      <c r="CS39" s="614"/>
      <c r="CT39" s="615"/>
      <c r="CU39" s="618">
        <v>9.6</v>
      </c>
      <c r="CV39" s="640"/>
      <c r="CW39" s="640"/>
      <c r="CX39" s="641"/>
      <c r="CY39" s="622">
        <v>64823725</v>
      </c>
      <c r="CZ39" s="638"/>
      <c r="DA39" s="638"/>
      <c r="DB39" s="638"/>
      <c r="DC39" s="638"/>
      <c r="DD39" s="638"/>
      <c r="DE39" s="638"/>
      <c r="DF39" s="639"/>
      <c r="DG39" s="622">
        <v>63998457</v>
      </c>
      <c r="DH39" s="638"/>
      <c r="DI39" s="638"/>
      <c r="DJ39" s="638"/>
      <c r="DK39" s="638"/>
      <c r="DL39" s="638"/>
      <c r="DM39" s="638"/>
      <c r="DN39" s="638"/>
      <c r="DO39" s="638"/>
      <c r="DP39" s="638"/>
      <c r="DQ39" s="639"/>
      <c r="DR39" s="618">
        <v>15.9</v>
      </c>
      <c r="DS39" s="640"/>
      <c r="DT39" s="640"/>
      <c r="DU39" s="640"/>
      <c r="DV39" s="640"/>
      <c r="DW39" s="640"/>
      <c r="DX39" s="64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5" t="s">
        <v>305</v>
      </c>
      <c r="BZ40" s="646"/>
      <c r="CA40" s="610" t="s">
        <v>67</v>
      </c>
      <c r="CB40" s="611"/>
      <c r="CC40" s="611"/>
      <c r="CD40" s="611"/>
      <c r="CE40" s="611"/>
      <c r="CF40" s="611"/>
      <c r="CG40" s="611"/>
      <c r="CH40" s="611"/>
      <c r="CI40" s="611"/>
      <c r="CJ40" s="611"/>
      <c r="CK40" s="611"/>
      <c r="CL40" s="612"/>
      <c r="CM40" s="613">
        <v>67367146</v>
      </c>
      <c r="CN40" s="638"/>
      <c r="CO40" s="638"/>
      <c r="CP40" s="638"/>
      <c r="CQ40" s="638"/>
      <c r="CR40" s="638"/>
      <c r="CS40" s="638"/>
      <c r="CT40" s="639"/>
      <c r="CU40" s="618">
        <v>9.6</v>
      </c>
      <c r="CV40" s="640"/>
      <c r="CW40" s="640"/>
      <c r="CX40" s="641"/>
      <c r="CY40" s="622">
        <v>64823688</v>
      </c>
      <c r="CZ40" s="638"/>
      <c r="DA40" s="638"/>
      <c r="DB40" s="638"/>
      <c r="DC40" s="638"/>
      <c r="DD40" s="638"/>
      <c r="DE40" s="638"/>
      <c r="DF40" s="639"/>
      <c r="DG40" s="622">
        <v>63998420</v>
      </c>
      <c r="DH40" s="638"/>
      <c r="DI40" s="638"/>
      <c r="DJ40" s="638"/>
      <c r="DK40" s="638"/>
      <c r="DL40" s="638"/>
      <c r="DM40" s="638"/>
      <c r="DN40" s="638"/>
      <c r="DO40" s="638"/>
      <c r="DP40" s="638"/>
      <c r="DQ40" s="639"/>
      <c r="DR40" s="618">
        <v>15.9</v>
      </c>
      <c r="DS40" s="640"/>
      <c r="DT40" s="640"/>
      <c r="DU40" s="640"/>
      <c r="DV40" s="640"/>
      <c r="DW40" s="640"/>
      <c r="DX40" s="64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7"/>
      <c r="BZ41" s="648"/>
      <c r="CA41" s="610" t="s">
        <v>306</v>
      </c>
      <c r="CB41" s="611"/>
      <c r="CC41" s="611"/>
      <c r="CD41" s="611"/>
      <c r="CE41" s="611"/>
      <c r="CF41" s="611"/>
      <c r="CG41" s="611"/>
      <c r="CH41" s="611"/>
      <c r="CI41" s="611"/>
      <c r="CJ41" s="611"/>
      <c r="CK41" s="611"/>
      <c r="CL41" s="612"/>
      <c r="CM41" s="613">
        <v>63989295</v>
      </c>
      <c r="CN41" s="614"/>
      <c r="CO41" s="614"/>
      <c r="CP41" s="614"/>
      <c r="CQ41" s="614"/>
      <c r="CR41" s="614"/>
      <c r="CS41" s="614"/>
      <c r="CT41" s="615"/>
      <c r="CU41" s="618">
        <v>9.1</v>
      </c>
      <c r="CV41" s="640"/>
      <c r="CW41" s="640"/>
      <c r="CX41" s="641"/>
      <c r="CY41" s="622">
        <v>61656270</v>
      </c>
      <c r="CZ41" s="638"/>
      <c r="DA41" s="638"/>
      <c r="DB41" s="638"/>
      <c r="DC41" s="638"/>
      <c r="DD41" s="638"/>
      <c r="DE41" s="638"/>
      <c r="DF41" s="639"/>
      <c r="DG41" s="622">
        <v>60834470</v>
      </c>
      <c r="DH41" s="638"/>
      <c r="DI41" s="638"/>
      <c r="DJ41" s="638"/>
      <c r="DK41" s="638"/>
      <c r="DL41" s="638"/>
      <c r="DM41" s="638"/>
      <c r="DN41" s="638"/>
      <c r="DO41" s="638"/>
      <c r="DP41" s="638"/>
      <c r="DQ41" s="639"/>
      <c r="DR41" s="618">
        <v>15.1</v>
      </c>
      <c r="DS41" s="640"/>
      <c r="DT41" s="640"/>
      <c r="DU41" s="640"/>
      <c r="DV41" s="640"/>
      <c r="DW41" s="640"/>
      <c r="DX41" s="64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5" t="s">
        <v>307</v>
      </c>
      <c r="AQ42" s="596"/>
      <c r="AR42" s="596"/>
      <c r="AS42" s="596"/>
      <c r="AT42" s="596"/>
      <c r="AU42" s="596"/>
      <c r="AV42" s="596"/>
      <c r="AW42" s="596"/>
      <c r="AX42" s="596"/>
      <c r="AY42" s="596"/>
      <c r="AZ42" s="596"/>
      <c r="BA42" s="596"/>
      <c r="BB42" s="596"/>
      <c r="BC42" s="597"/>
      <c r="BD42" s="595" t="s">
        <v>308</v>
      </c>
      <c r="BE42" s="596"/>
      <c r="BF42" s="596"/>
      <c r="BG42" s="596"/>
      <c r="BH42" s="596"/>
      <c r="BI42" s="596"/>
      <c r="BJ42" s="596"/>
      <c r="BK42" s="596"/>
      <c r="BL42" s="596"/>
      <c r="BM42" s="597"/>
      <c r="BN42" s="595" t="s">
        <v>309</v>
      </c>
      <c r="BO42" s="596"/>
      <c r="BP42" s="596"/>
      <c r="BQ42" s="596"/>
      <c r="BR42" s="596"/>
      <c r="BS42" s="596"/>
      <c r="BT42" s="596"/>
      <c r="BU42" s="596"/>
      <c r="BV42" s="596"/>
      <c r="BW42" s="597"/>
      <c r="BY42" s="647"/>
      <c r="BZ42" s="648"/>
      <c r="CA42" s="610" t="s">
        <v>310</v>
      </c>
      <c r="CB42" s="611"/>
      <c r="CC42" s="611"/>
      <c r="CD42" s="611"/>
      <c r="CE42" s="611"/>
      <c r="CF42" s="611"/>
      <c r="CG42" s="611"/>
      <c r="CH42" s="611"/>
      <c r="CI42" s="611"/>
      <c r="CJ42" s="611"/>
      <c r="CK42" s="611"/>
      <c r="CL42" s="612"/>
      <c r="CM42" s="613">
        <v>3377851</v>
      </c>
      <c r="CN42" s="638"/>
      <c r="CO42" s="638"/>
      <c r="CP42" s="638"/>
      <c r="CQ42" s="638"/>
      <c r="CR42" s="638"/>
      <c r="CS42" s="638"/>
      <c r="CT42" s="639"/>
      <c r="CU42" s="618">
        <v>0.5</v>
      </c>
      <c r="CV42" s="640"/>
      <c r="CW42" s="640"/>
      <c r="CX42" s="641"/>
      <c r="CY42" s="622">
        <v>3167418</v>
      </c>
      <c r="CZ42" s="638"/>
      <c r="DA42" s="638"/>
      <c r="DB42" s="638"/>
      <c r="DC42" s="638"/>
      <c r="DD42" s="638"/>
      <c r="DE42" s="638"/>
      <c r="DF42" s="639"/>
      <c r="DG42" s="622">
        <v>3163950</v>
      </c>
      <c r="DH42" s="638"/>
      <c r="DI42" s="638"/>
      <c r="DJ42" s="638"/>
      <c r="DK42" s="638"/>
      <c r="DL42" s="638"/>
      <c r="DM42" s="638"/>
      <c r="DN42" s="638"/>
      <c r="DO42" s="638"/>
      <c r="DP42" s="638"/>
      <c r="DQ42" s="639"/>
      <c r="DR42" s="618">
        <v>0.8</v>
      </c>
      <c r="DS42" s="640"/>
      <c r="DT42" s="640"/>
      <c r="DU42" s="640"/>
      <c r="DV42" s="640"/>
      <c r="DW42" s="640"/>
      <c r="DX42" s="64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1" t="s">
        <v>311</v>
      </c>
      <c r="AQ43" s="652"/>
      <c r="AR43" s="652"/>
      <c r="AS43" s="652"/>
      <c r="AT43" s="657" t="s">
        <v>312</v>
      </c>
      <c r="AU43" s="224"/>
      <c r="AV43" s="224"/>
      <c r="AW43" s="224"/>
      <c r="AX43" s="599" t="s">
        <v>156</v>
      </c>
      <c r="AY43" s="600"/>
      <c r="AZ43" s="600"/>
      <c r="BA43" s="600"/>
      <c r="BB43" s="600"/>
      <c r="BC43" s="601"/>
      <c r="BD43" s="660">
        <v>99.2</v>
      </c>
      <c r="BE43" s="661"/>
      <c r="BF43" s="661"/>
      <c r="BG43" s="661"/>
      <c r="BH43" s="661"/>
      <c r="BI43" s="661">
        <v>98.6</v>
      </c>
      <c r="BJ43" s="661"/>
      <c r="BK43" s="661"/>
      <c r="BL43" s="661"/>
      <c r="BM43" s="662"/>
      <c r="BN43" s="660">
        <v>99.9</v>
      </c>
      <c r="BO43" s="661"/>
      <c r="BP43" s="661"/>
      <c r="BQ43" s="661"/>
      <c r="BR43" s="661"/>
      <c r="BS43" s="661">
        <v>99.1</v>
      </c>
      <c r="BT43" s="661"/>
      <c r="BU43" s="661"/>
      <c r="BV43" s="661"/>
      <c r="BW43" s="662"/>
      <c r="BY43" s="649"/>
      <c r="BZ43" s="650"/>
      <c r="CA43" s="610" t="s">
        <v>313</v>
      </c>
      <c r="CB43" s="611"/>
      <c r="CC43" s="611"/>
      <c r="CD43" s="611"/>
      <c r="CE43" s="611"/>
      <c r="CF43" s="611"/>
      <c r="CG43" s="611"/>
      <c r="CH43" s="611"/>
      <c r="CI43" s="611"/>
      <c r="CJ43" s="611"/>
      <c r="CK43" s="611"/>
      <c r="CL43" s="612"/>
      <c r="CM43" s="613">
        <v>37</v>
      </c>
      <c r="CN43" s="614"/>
      <c r="CO43" s="614"/>
      <c r="CP43" s="614"/>
      <c r="CQ43" s="614"/>
      <c r="CR43" s="614"/>
      <c r="CS43" s="614"/>
      <c r="CT43" s="615"/>
      <c r="CU43" s="618">
        <v>0</v>
      </c>
      <c r="CV43" s="640"/>
      <c r="CW43" s="640"/>
      <c r="CX43" s="641"/>
      <c r="CY43" s="622">
        <v>37</v>
      </c>
      <c r="CZ43" s="638"/>
      <c r="DA43" s="638"/>
      <c r="DB43" s="638"/>
      <c r="DC43" s="638"/>
      <c r="DD43" s="638"/>
      <c r="DE43" s="638"/>
      <c r="DF43" s="639"/>
      <c r="DG43" s="622">
        <v>37</v>
      </c>
      <c r="DH43" s="638"/>
      <c r="DI43" s="638"/>
      <c r="DJ43" s="638"/>
      <c r="DK43" s="638"/>
      <c r="DL43" s="638"/>
      <c r="DM43" s="638"/>
      <c r="DN43" s="638"/>
      <c r="DO43" s="638"/>
      <c r="DP43" s="638"/>
      <c r="DQ43" s="639"/>
      <c r="DR43" s="618">
        <v>0</v>
      </c>
      <c r="DS43" s="640"/>
      <c r="DT43" s="640"/>
      <c r="DU43" s="640"/>
      <c r="DV43" s="640"/>
      <c r="DW43" s="640"/>
      <c r="DX43" s="642"/>
    </row>
    <row r="44" spans="2:128" ht="11.25" customHeight="1" x14ac:dyDescent="0.2">
      <c r="AP44" s="653"/>
      <c r="AQ44" s="654"/>
      <c r="AR44" s="654"/>
      <c r="AS44" s="654"/>
      <c r="AT44" s="658"/>
      <c r="AU44" s="213" t="s">
        <v>314</v>
      </c>
      <c r="AV44" s="213"/>
      <c r="AW44" s="213"/>
      <c r="AX44" s="610" t="s">
        <v>315</v>
      </c>
      <c r="AY44" s="611"/>
      <c r="AZ44" s="611"/>
      <c r="BA44" s="611"/>
      <c r="BB44" s="611"/>
      <c r="BC44" s="612"/>
      <c r="BD44" s="666">
        <v>98.5</v>
      </c>
      <c r="BE44" s="667"/>
      <c r="BF44" s="667"/>
      <c r="BG44" s="667"/>
      <c r="BH44" s="667"/>
      <c r="BI44" s="667">
        <v>96.7</v>
      </c>
      <c r="BJ44" s="667"/>
      <c r="BK44" s="667"/>
      <c r="BL44" s="667"/>
      <c r="BM44" s="668"/>
      <c r="BN44" s="666">
        <v>98.6</v>
      </c>
      <c r="BO44" s="667"/>
      <c r="BP44" s="667"/>
      <c r="BQ44" s="667"/>
      <c r="BR44" s="667"/>
      <c r="BS44" s="667">
        <v>96.8</v>
      </c>
      <c r="BT44" s="667"/>
      <c r="BU44" s="667"/>
      <c r="BV44" s="667"/>
      <c r="BW44" s="668"/>
      <c r="BY44" s="610" t="s">
        <v>316</v>
      </c>
      <c r="BZ44" s="611"/>
      <c r="CA44" s="611"/>
      <c r="CB44" s="611"/>
      <c r="CC44" s="611"/>
      <c r="CD44" s="611"/>
      <c r="CE44" s="611"/>
      <c r="CF44" s="611"/>
      <c r="CG44" s="611"/>
      <c r="CH44" s="611"/>
      <c r="CI44" s="611"/>
      <c r="CJ44" s="611"/>
      <c r="CK44" s="611"/>
      <c r="CL44" s="612"/>
      <c r="CM44" s="613">
        <v>281682076</v>
      </c>
      <c r="CN44" s="638"/>
      <c r="CO44" s="638"/>
      <c r="CP44" s="638"/>
      <c r="CQ44" s="638"/>
      <c r="CR44" s="638"/>
      <c r="CS44" s="638"/>
      <c r="CT44" s="639"/>
      <c r="CU44" s="618">
        <v>40.1</v>
      </c>
      <c r="CV44" s="640"/>
      <c r="CW44" s="640"/>
      <c r="CX44" s="641"/>
      <c r="CY44" s="622">
        <v>198994240</v>
      </c>
      <c r="CZ44" s="638"/>
      <c r="DA44" s="638"/>
      <c r="DB44" s="638"/>
      <c r="DC44" s="638"/>
      <c r="DD44" s="638"/>
      <c r="DE44" s="638"/>
      <c r="DF44" s="639"/>
      <c r="DG44" s="622">
        <v>145125386</v>
      </c>
      <c r="DH44" s="638"/>
      <c r="DI44" s="638"/>
      <c r="DJ44" s="638"/>
      <c r="DK44" s="638"/>
      <c r="DL44" s="638"/>
      <c r="DM44" s="638"/>
      <c r="DN44" s="638"/>
      <c r="DO44" s="638"/>
      <c r="DP44" s="638"/>
      <c r="DQ44" s="639"/>
      <c r="DR44" s="618">
        <v>36</v>
      </c>
      <c r="DS44" s="640"/>
      <c r="DT44" s="640"/>
      <c r="DU44" s="640"/>
      <c r="DV44" s="640"/>
      <c r="DW44" s="640"/>
      <c r="DX44" s="64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5"/>
      <c r="AQ45" s="656"/>
      <c r="AR45" s="656"/>
      <c r="AS45" s="656"/>
      <c r="AT45" s="659"/>
      <c r="AU45" s="226"/>
      <c r="AV45" s="226"/>
      <c r="AW45" s="226"/>
      <c r="AX45" s="629" t="s">
        <v>317</v>
      </c>
      <c r="AY45" s="630"/>
      <c r="AZ45" s="630"/>
      <c r="BA45" s="630"/>
      <c r="BB45" s="630"/>
      <c r="BC45" s="631"/>
      <c r="BD45" s="663">
        <v>99.7</v>
      </c>
      <c r="BE45" s="664"/>
      <c r="BF45" s="664"/>
      <c r="BG45" s="664"/>
      <c r="BH45" s="664"/>
      <c r="BI45" s="664">
        <v>99.6</v>
      </c>
      <c r="BJ45" s="664"/>
      <c r="BK45" s="664"/>
      <c r="BL45" s="664"/>
      <c r="BM45" s="665"/>
      <c r="BN45" s="663">
        <v>102</v>
      </c>
      <c r="BO45" s="664"/>
      <c r="BP45" s="664"/>
      <c r="BQ45" s="664"/>
      <c r="BR45" s="664"/>
      <c r="BS45" s="664">
        <v>101.8</v>
      </c>
      <c r="BT45" s="664"/>
      <c r="BU45" s="664"/>
      <c r="BV45" s="664"/>
      <c r="BW45" s="665"/>
      <c r="BY45" s="610" t="s">
        <v>318</v>
      </c>
      <c r="BZ45" s="611"/>
      <c r="CA45" s="611"/>
      <c r="CB45" s="611"/>
      <c r="CC45" s="611"/>
      <c r="CD45" s="611"/>
      <c r="CE45" s="611"/>
      <c r="CF45" s="611"/>
      <c r="CG45" s="611"/>
      <c r="CH45" s="611"/>
      <c r="CI45" s="611"/>
      <c r="CJ45" s="611"/>
      <c r="CK45" s="611"/>
      <c r="CL45" s="612"/>
      <c r="CM45" s="613">
        <v>48880002</v>
      </c>
      <c r="CN45" s="614"/>
      <c r="CO45" s="614"/>
      <c r="CP45" s="614"/>
      <c r="CQ45" s="614"/>
      <c r="CR45" s="614"/>
      <c r="CS45" s="614"/>
      <c r="CT45" s="615"/>
      <c r="CU45" s="618">
        <v>7</v>
      </c>
      <c r="CV45" s="640"/>
      <c r="CW45" s="640"/>
      <c r="CX45" s="641"/>
      <c r="CY45" s="622">
        <v>22456921</v>
      </c>
      <c r="CZ45" s="638"/>
      <c r="DA45" s="638"/>
      <c r="DB45" s="638"/>
      <c r="DC45" s="638"/>
      <c r="DD45" s="638"/>
      <c r="DE45" s="638"/>
      <c r="DF45" s="639"/>
      <c r="DG45" s="622">
        <v>17052669</v>
      </c>
      <c r="DH45" s="638"/>
      <c r="DI45" s="638"/>
      <c r="DJ45" s="638"/>
      <c r="DK45" s="638"/>
      <c r="DL45" s="638"/>
      <c r="DM45" s="638"/>
      <c r="DN45" s="638"/>
      <c r="DO45" s="638"/>
      <c r="DP45" s="638"/>
      <c r="DQ45" s="639"/>
      <c r="DR45" s="618">
        <v>4.2</v>
      </c>
      <c r="DS45" s="640"/>
      <c r="DT45" s="640"/>
      <c r="DU45" s="640"/>
      <c r="DV45" s="640"/>
      <c r="DW45" s="640"/>
      <c r="DX45" s="64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7" t="s">
        <v>319</v>
      </c>
      <c r="AQ46" s="678"/>
      <c r="AR46" s="678"/>
      <c r="AS46" s="678"/>
      <c r="AT46" s="678"/>
      <c r="AU46" s="678"/>
      <c r="AV46" s="678"/>
      <c r="AW46" s="679"/>
      <c r="AX46" s="680" t="s">
        <v>320</v>
      </c>
      <c r="AY46" s="680"/>
      <c r="AZ46" s="680"/>
      <c r="BA46" s="680"/>
      <c r="BB46" s="680"/>
      <c r="BC46" s="680"/>
      <c r="BD46" s="681">
        <v>17026</v>
      </c>
      <c r="BE46" s="682"/>
      <c r="BF46" s="682"/>
      <c r="BG46" s="682"/>
      <c r="BH46" s="682"/>
      <c r="BI46" s="682"/>
      <c r="BJ46" s="682"/>
      <c r="BK46" s="682"/>
      <c r="BL46" s="682"/>
      <c r="BM46" s="683"/>
      <c r="BN46" s="681">
        <v>1230073</v>
      </c>
      <c r="BO46" s="682"/>
      <c r="BP46" s="682"/>
      <c r="BQ46" s="682"/>
      <c r="BR46" s="682"/>
      <c r="BS46" s="682"/>
      <c r="BT46" s="682"/>
      <c r="BU46" s="682"/>
      <c r="BV46" s="682"/>
      <c r="BW46" s="683"/>
      <c r="BY46" s="610" t="s">
        <v>321</v>
      </c>
      <c r="BZ46" s="611"/>
      <c r="CA46" s="611"/>
      <c r="CB46" s="611"/>
      <c r="CC46" s="611"/>
      <c r="CD46" s="611"/>
      <c r="CE46" s="611"/>
      <c r="CF46" s="611"/>
      <c r="CG46" s="611"/>
      <c r="CH46" s="611"/>
      <c r="CI46" s="611"/>
      <c r="CJ46" s="611"/>
      <c r="CK46" s="611"/>
      <c r="CL46" s="612"/>
      <c r="CM46" s="613">
        <v>3509385</v>
      </c>
      <c r="CN46" s="638"/>
      <c r="CO46" s="638"/>
      <c r="CP46" s="638"/>
      <c r="CQ46" s="638"/>
      <c r="CR46" s="638"/>
      <c r="CS46" s="638"/>
      <c r="CT46" s="639"/>
      <c r="CU46" s="618">
        <v>0.5</v>
      </c>
      <c r="CV46" s="640"/>
      <c r="CW46" s="640"/>
      <c r="CX46" s="641"/>
      <c r="CY46" s="622">
        <v>2391793</v>
      </c>
      <c r="CZ46" s="638"/>
      <c r="DA46" s="638"/>
      <c r="DB46" s="638"/>
      <c r="DC46" s="638"/>
      <c r="DD46" s="638"/>
      <c r="DE46" s="638"/>
      <c r="DF46" s="639"/>
      <c r="DG46" s="622">
        <v>2268860</v>
      </c>
      <c r="DH46" s="638"/>
      <c r="DI46" s="638"/>
      <c r="DJ46" s="638"/>
      <c r="DK46" s="638"/>
      <c r="DL46" s="638"/>
      <c r="DM46" s="638"/>
      <c r="DN46" s="638"/>
      <c r="DO46" s="638"/>
      <c r="DP46" s="638"/>
      <c r="DQ46" s="639"/>
      <c r="DR46" s="618">
        <v>0.6</v>
      </c>
      <c r="DS46" s="640"/>
      <c r="DT46" s="640"/>
      <c r="DU46" s="640"/>
      <c r="DV46" s="640"/>
      <c r="DW46" s="640"/>
      <c r="DX46" s="64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0" t="s">
        <v>322</v>
      </c>
      <c r="AQ47" s="671"/>
      <c r="AR47" s="671"/>
      <c r="AS47" s="671"/>
      <c r="AT47" s="671"/>
      <c r="AU47" s="671"/>
      <c r="AV47" s="671"/>
      <c r="AW47" s="672"/>
      <c r="AX47" s="673" t="s">
        <v>323</v>
      </c>
      <c r="AY47" s="673"/>
      <c r="AZ47" s="673"/>
      <c r="BA47" s="673"/>
      <c r="BB47" s="673"/>
      <c r="BC47" s="673"/>
      <c r="BD47" s="674">
        <v>17026</v>
      </c>
      <c r="BE47" s="675"/>
      <c r="BF47" s="675"/>
      <c r="BG47" s="675"/>
      <c r="BH47" s="675"/>
      <c r="BI47" s="675"/>
      <c r="BJ47" s="675"/>
      <c r="BK47" s="675"/>
      <c r="BL47" s="675"/>
      <c r="BM47" s="676"/>
      <c r="BN47" s="674">
        <v>1230073</v>
      </c>
      <c r="BO47" s="675"/>
      <c r="BP47" s="675"/>
      <c r="BQ47" s="675"/>
      <c r="BR47" s="675"/>
      <c r="BS47" s="675"/>
      <c r="BT47" s="675"/>
      <c r="BU47" s="675"/>
      <c r="BV47" s="675"/>
      <c r="BW47" s="676"/>
      <c r="BY47" s="610" t="s">
        <v>324</v>
      </c>
      <c r="BZ47" s="611"/>
      <c r="CA47" s="611"/>
      <c r="CB47" s="611"/>
      <c r="CC47" s="611"/>
      <c r="CD47" s="611"/>
      <c r="CE47" s="611"/>
      <c r="CF47" s="611"/>
      <c r="CG47" s="611"/>
      <c r="CH47" s="611"/>
      <c r="CI47" s="611"/>
      <c r="CJ47" s="611"/>
      <c r="CK47" s="611"/>
      <c r="CL47" s="612"/>
      <c r="CM47" s="613">
        <v>177620828</v>
      </c>
      <c r="CN47" s="614"/>
      <c r="CO47" s="614"/>
      <c r="CP47" s="614"/>
      <c r="CQ47" s="614"/>
      <c r="CR47" s="614"/>
      <c r="CS47" s="614"/>
      <c r="CT47" s="615"/>
      <c r="CU47" s="618">
        <v>25.3</v>
      </c>
      <c r="CV47" s="640"/>
      <c r="CW47" s="640"/>
      <c r="CX47" s="641"/>
      <c r="CY47" s="622">
        <v>129295660</v>
      </c>
      <c r="CZ47" s="638"/>
      <c r="DA47" s="638"/>
      <c r="DB47" s="638"/>
      <c r="DC47" s="638"/>
      <c r="DD47" s="638"/>
      <c r="DE47" s="638"/>
      <c r="DF47" s="639"/>
      <c r="DG47" s="622">
        <v>96268287</v>
      </c>
      <c r="DH47" s="638"/>
      <c r="DI47" s="638"/>
      <c r="DJ47" s="638"/>
      <c r="DK47" s="638"/>
      <c r="DL47" s="638"/>
      <c r="DM47" s="638"/>
      <c r="DN47" s="638"/>
      <c r="DO47" s="638"/>
      <c r="DP47" s="638"/>
      <c r="DQ47" s="639"/>
      <c r="DR47" s="618">
        <v>23.9</v>
      </c>
      <c r="DS47" s="640"/>
      <c r="DT47" s="640"/>
      <c r="DU47" s="640"/>
      <c r="DV47" s="640"/>
      <c r="DW47" s="640"/>
      <c r="DX47" s="64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9"/>
      <c r="AQ48" s="669"/>
      <c r="AR48" s="669"/>
      <c r="AS48" s="669"/>
      <c r="AT48" s="219"/>
      <c r="AU48" s="219"/>
      <c r="AV48" s="219"/>
      <c r="AW48" s="219"/>
      <c r="AX48" s="219"/>
      <c r="AY48" s="219"/>
      <c r="AZ48" s="219"/>
      <c r="BA48" s="219"/>
      <c r="BB48" s="219"/>
      <c r="BC48" s="219"/>
      <c r="BD48" s="667"/>
      <c r="BE48" s="667"/>
      <c r="BF48" s="667"/>
      <c r="BG48" s="667"/>
      <c r="BH48" s="667"/>
      <c r="BI48" s="667"/>
      <c r="BJ48" s="667"/>
      <c r="BK48" s="667"/>
      <c r="BL48" s="667"/>
      <c r="BM48" s="667"/>
      <c r="BN48" s="667"/>
      <c r="BO48" s="667"/>
      <c r="BP48" s="667"/>
      <c r="BQ48" s="667"/>
      <c r="BR48" s="667"/>
      <c r="BS48" s="667"/>
      <c r="BT48" s="667"/>
      <c r="BU48" s="667"/>
      <c r="BV48" s="667"/>
      <c r="BW48" s="667"/>
      <c r="BY48" s="610" t="s">
        <v>325</v>
      </c>
      <c r="BZ48" s="611"/>
      <c r="CA48" s="611"/>
      <c r="CB48" s="611"/>
      <c r="CC48" s="611"/>
      <c r="CD48" s="611"/>
      <c r="CE48" s="611"/>
      <c r="CF48" s="611"/>
      <c r="CG48" s="611"/>
      <c r="CH48" s="611"/>
      <c r="CI48" s="611"/>
      <c r="CJ48" s="611"/>
      <c r="CK48" s="611"/>
      <c r="CL48" s="612"/>
      <c r="CM48" s="613">
        <v>15278704</v>
      </c>
      <c r="CN48" s="638"/>
      <c r="CO48" s="638"/>
      <c r="CP48" s="638"/>
      <c r="CQ48" s="638"/>
      <c r="CR48" s="638"/>
      <c r="CS48" s="638"/>
      <c r="CT48" s="639"/>
      <c r="CU48" s="618">
        <v>2.2000000000000002</v>
      </c>
      <c r="CV48" s="640"/>
      <c r="CW48" s="640"/>
      <c r="CX48" s="641"/>
      <c r="CY48" s="622">
        <v>15125858</v>
      </c>
      <c r="CZ48" s="638"/>
      <c r="DA48" s="638"/>
      <c r="DB48" s="638"/>
      <c r="DC48" s="638"/>
      <c r="DD48" s="638"/>
      <c r="DE48" s="638"/>
      <c r="DF48" s="639"/>
      <c r="DG48" s="622">
        <v>12834300</v>
      </c>
      <c r="DH48" s="638"/>
      <c r="DI48" s="638"/>
      <c r="DJ48" s="638"/>
      <c r="DK48" s="638"/>
      <c r="DL48" s="638"/>
      <c r="DM48" s="638"/>
      <c r="DN48" s="638"/>
      <c r="DO48" s="638"/>
      <c r="DP48" s="638"/>
      <c r="DQ48" s="639"/>
      <c r="DR48" s="618">
        <v>3.2</v>
      </c>
      <c r="DS48" s="640"/>
      <c r="DT48" s="640"/>
      <c r="DU48" s="640"/>
      <c r="DV48" s="640"/>
      <c r="DW48" s="640"/>
      <c r="DX48" s="64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9"/>
      <c r="AQ49" s="669"/>
      <c r="AR49" s="669"/>
      <c r="AS49" s="669"/>
      <c r="AT49" s="219"/>
      <c r="AU49" s="219"/>
      <c r="AV49" s="219"/>
      <c r="AW49" s="219"/>
      <c r="AX49" s="219"/>
      <c r="AY49" s="219"/>
      <c r="AZ49" s="219"/>
      <c r="BA49" s="219"/>
      <c r="BB49" s="219"/>
      <c r="BC49" s="219"/>
      <c r="BD49" s="667"/>
      <c r="BE49" s="667"/>
      <c r="BF49" s="667"/>
      <c r="BG49" s="667"/>
      <c r="BH49" s="667"/>
      <c r="BI49" s="667"/>
      <c r="BJ49" s="667"/>
      <c r="BK49" s="667"/>
      <c r="BL49" s="667"/>
      <c r="BM49" s="667"/>
      <c r="BN49" s="667"/>
      <c r="BO49" s="667"/>
      <c r="BP49" s="667"/>
      <c r="BQ49" s="667"/>
      <c r="BR49" s="667"/>
      <c r="BS49" s="667"/>
      <c r="BT49" s="667"/>
      <c r="BU49" s="667"/>
      <c r="BV49" s="667"/>
      <c r="BW49" s="667"/>
      <c r="BY49" s="610" t="s">
        <v>326</v>
      </c>
      <c r="BZ49" s="611"/>
      <c r="CA49" s="611"/>
      <c r="CB49" s="611"/>
      <c r="CC49" s="611"/>
      <c r="CD49" s="611"/>
      <c r="CE49" s="611"/>
      <c r="CF49" s="611"/>
      <c r="CG49" s="611"/>
      <c r="CH49" s="611"/>
      <c r="CI49" s="611"/>
      <c r="CJ49" s="611"/>
      <c r="CK49" s="611"/>
      <c r="CL49" s="612"/>
      <c r="CM49" s="613">
        <v>16148597</v>
      </c>
      <c r="CN49" s="614"/>
      <c r="CO49" s="614"/>
      <c r="CP49" s="614"/>
      <c r="CQ49" s="614"/>
      <c r="CR49" s="614"/>
      <c r="CS49" s="614"/>
      <c r="CT49" s="615"/>
      <c r="CU49" s="618">
        <v>2.2999999999999998</v>
      </c>
      <c r="CV49" s="640"/>
      <c r="CW49" s="640"/>
      <c r="CX49" s="641"/>
      <c r="CY49" s="622">
        <v>10261817</v>
      </c>
      <c r="CZ49" s="638"/>
      <c r="DA49" s="638"/>
      <c r="DB49" s="638"/>
      <c r="DC49" s="638"/>
      <c r="DD49" s="638"/>
      <c r="DE49" s="638"/>
      <c r="DF49" s="639"/>
      <c r="DG49" s="622" t="s">
        <v>118</v>
      </c>
      <c r="DH49" s="638"/>
      <c r="DI49" s="638"/>
      <c r="DJ49" s="638"/>
      <c r="DK49" s="638"/>
      <c r="DL49" s="638"/>
      <c r="DM49" s="638"/>
      <c r="DN49" s="638"/>
      <c r="DO49" s="638"/>
      <c r="DP49" s="638"/>
      <c r="DQ49" s="639"/>
      <c r="DR49" s="618" t="s">
        <v>118</v>
      </c>
      <c r="DS49" s="640"/>
      <c r="DT49" s="640"/>
      <c r="DU49" s="640"/>
      <c r="DV49" s="640"/>
      <c r="DW49" s="640"/>
      <c r="DX49" s="642"/>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328</v>
      </c>
      <c r="BZ50" s="611"/>
      <c r="CA50" s="611"/>
      <c r="CB50" s="611"/>
      <c r="CC50" s="611"/>
      <c r="CD50" s="611"/>
      <c r="CE50" s="611"/>
      <c r="CF50" s="611"/>
      <c r="CG50" s="611"/>
      <c r="CH50" s="611"/>
      <c r="CI50" s="611"/>
      <c r="CJ50" s="611"/>
      <c r="CK50" s="611"/>
      <c r="CL50" s="612"/>
      <c r="CM50" s="613">
        <v>569242</v>
      </c>
      <c r="CN50" s="638"/>
      <c r="CO50" s="638"/>
      <c r="CP50" s="638"/>
      <c r="CQ50" s="638"/>
      <c r="CR50" s="638"/>
      <c r="CS50" s="638"/>
      <c r="CT50" s="639"/>
      <c r="CU50" s="618">
        <v>0.1</v>
      </c>
      <c r="CV50" s="640"/>
      <c r="CW50" s="640"/>
      <c r="CX50" s="641"/>
      <c r="CY50" s="622">
        <v>505742</v>
      </c>
      <c r="CZ50" s="638"/>
      <c r="DA50" s="638"/>
      <c r="DB50" s="638"/>
      <c r="DC50" s="638"/>
      <c r="DD50" s="638"/>
      <c r="DE50" s="638"/>
      <c r="DF50" s="639"/>
      <c r="DG50" s="622" t="s">
        <v>118</v>
      </c>
      <c r="DH50" s="638"/>
      <c r="DI50" s="638"/>
      <c r="DJ50" s="638"/>
      <c r="DK50" s="638"/>
      <c r="DL50" s="638"/>
      <c r="DM50" s="638"/>
      <c r="DN50" s="638"/>
      <c r="DO50" s="638"/>
      <c r="DP50" s="638"/>
      <c r="DQ50" s="639"/>
      <c r="DR50" s="618" t="s">
        <v>118</v>
      </c>
      <c r="DS50" s="640"/>
      <c r="DT50" s="640"/>
      <c r="DU50" s="640"/>
      <c r="DV50" s="640"/>
      <c r="DW50" s="640"/>
      <c r="DX50" s="642"/>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330</v>
      </c>
      <c r="BZ51" s="611"/>
      <c r="CA51" s="611"/>
      <c r="CB51" s="611"/>
      <c r="CC51" s="611"/>
      <c r="CD51" s="611"/>
      <c r="CE51" s="611"/>
      <c r="CF51" s="611"/>
      <c r="CG51" s="611"/>
      <c r="CH51" s="611"/>
      <c r="CI51" s="611"/>
      <c r="CJ51" s="611"/>
      <c r="CK51" s="611"/>
      <c r="CL51" s="612"/>
      <c r="CM51" s="613">
        <v>19675318</v>
      </c>
      <c r="CN51" s="614"/>
      <c r="CO51" s="614"/>
      <c r="CP51" s="614"/>
      <c r="CQ51" s="614"/>
      <c r="CR51" s="614"/>
      <c r="CS51" s="614"/>
      <c r="CT51" s="615"/>
      <c r="CU51" s="618">
        <v>2.8</v>
      </c>
      <c r="CV51" s="640"/>
      <c r="CW51" s="640"/>
      <c r="CX51" s="641"/>
      <c r="CY51" s="622">
        <v>18956449</v>
      </c>
      <c r="CZ51" s="638"/>
      <c r="DA51" s="638"/>
      <c r="DB51" s="638"/>
      <c r="DC51" s="638"/>
      <c r="DD51" s="638"/>
      <c r="DE51" s="638"/>
      <c r="DF51" s="639"/>
      <c r="DG51" s="622">
        <v>16701270</v>
      </c>
      <c r="DH51" s="638"/>
      <c r="DI51" s="638"/>
      <c r="DJ51" s="638"/>
      <c r="DK51" s="638"/>
      <c r="DL51" s="638"/>
      <c r="DM51" s="638"/>
      <c r="DN51" s="638"/>
      <c r="DO51" s="638"/>
      <c r="DP51" s="638"/>
      <c r="DQ51" s="639"/>
      <c r="DR51" s="618">
        <v>4.0999999999999996</v>
      </c>
      <c r="DS51" s="640"/>
      <c r="DT51" s="640"/>
      <c r="DU51" s="640"/>
      <c r="DV51" s="640"/>
      <c r="DW51" s="640"/>
      <c r="DX51" s="642"/>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332</v>
      </c>
      <c r="BZ52" s="611"/>
      <c r="CA52" s="611"/>
      <c r="CB52" s="611"/>
      <c r="CC52" s="611"/>
      <c r="CD52" s="611"/>
      <c r="CE52" s="611"/>
      <c r="CF52" s="611"/>
      <c r="CG52" s="611"/>
      <c r="CH52" s="611"/>
      <c r="CI52" s="611"/>
      <c r="CJ52" s="611"/>
      <c r="CK52" s="611"/>
      <c r="CL52" s="612"/>
      <c r="CM52" s="613" t="s">
        <v>118</v>
      </c>
      <c r="CN52" s="638"/>
      <c r="CO52" s="638"/>
      <c r="CP52" s="638"/>
      <c r="CQ52" s="638"/>
      <c r="CR52" s="638"/>
      <c r="CS52" s="638"/>
      <c r="CT52" s="639"/>
      <c r="CU52" s="618" t="s">
        <v>118</v>
      </c>
      <c r="CV52" s="640"/>
      <c r="CW52" s="640"/>
      <c r="CX52" s="641"/>
      <c r="CY52" s="622" t="s">
        <v>118</v>
      </c>
      <c r="CZ52" s="638"/>
      <c r="DA52" s="638"/>
      <c r="DB52" s="638"/>
      <c r="DC52" s="638"/>
      <c r="DD52" s="638"/>
      <c r="DE52" s="638"/>
      <c r="DF52" s="639"/>
      <c r="DG52" s="622" t="s">
        <v>259</v>
      </c>
      <c r="DH52" s="638"/>
      <c r="DI52" s="638"/>
      <c r="DJ52" s="638"/>
      <c r="DK52" s="638"/>
      <c r="DL52" s="638"/>
      <c r="DM52" s="638"/>
      <c r="DN52" s="638"/>
      <c r="DO52" s="638"/>
      <c r="DP52" s="638"/>
      <c r="DQ52" s="639"/>
      <c r="DR52" s="618" t="s">
        <v>118</v>
      </c>
      <c r="DS52" s="640"/>
      <c r="DT52" s="640"/>
      <c r="DU52" s="640"/>
      <c r="DV52" s="640"/>
      <c r="DW52" s="640"/>
      <c r="DX52" s="642"/>
    </row>
    <row r="53" spans="2:128" ht="11.25" customHeight="1" x14ac:dyDescent="0.2">
      <c r="AP53" s="669"/>
      <c r="AQ53" s="669"/>
      <c r="AR53" s="669"/>
      <c r="AS53" s="669"/>
      <c r="AT53" s="219"/>
      <c r="AU53" s="219"/>
      <c r="AV53" s="219"/>
      <c r="AW53" s="219"/>
      <c r="AX53" s="219"/>
      <c r="AY53" s="219"/>
      <c r="AZ53" s="219"/>
      <c r="BA53" s="219"/>
      <c r="BB53" s="219"/>
      <c r="BC53" s="219"/>
      <c r="BD53" s="667"/>
      <c r="BE53" s="667"/>
      <c r="BF53" s="667"/>
      <c r="BG53" s="667"/>
      <c r="BH53" s="667"/>
      <c r="BI53" s="667"/>
      <c r="BJ53" s="667"/>
      <c r="BK53" s="667"/>
      <c r="BL53" s="667"/>
      <c r="BM53" s="667"/>
      <c r="BN53" s="667"/>
      <c r="BO53" s="667"/>
      <c r="BP53" s="667"/>
      <c r="BQ53" s="667"/>
      <c r="BR53" s="667"/>
      <c r="BS53" s="667"/>
      <c r="BT53" s="667"/>
      <c r="BU53" s="667"/>
      <c r="BV53" s="667"/>
      <c r="BW53" s="667"/>
      <c r="BY53" s="610" t="s">
        <v>333</v>
      </c>
      <c r="BZ53" s="611"/>
      <c r="CA53" s="611"/>
      <c r="CB53" s="611"/>
      <c r="CC53" s="611"/>
      <c r="CD53" s="611"/>
      <c r="CE53" s="611"/>
      <c r="CF53" s="611"/>
      <c r="CG53" s="611"/>
      <c r="CH53" s="611"/>
      <c r="CI53" s="611"/>
      <c r="CJ53" s="611"/>
      <c r="CK53" s="611"/>
      <c r="CL53" s="612"/>
      <c r="CM53" s="613">
        <v>125665451</v>
      </c>
      <c r="CN53" s="614"/>
      <c r="CO53" s="614"/>
      <c r="CP53" s="614"/>
      <c r="CQ53" s="614"/>
      <c r="CR53" s="614"/>
      <c r="CS53" s="614"/>
      <c r="CT53" s="615"/>
      <c r="CU53" s="618">
        <v>17.899999999999999</v>
      </c>
      <c r="CV53" s="640"/>
      <c r="CW53" s="640"/>
      <c r="CX53" s="641"/>
      <c r="CY53" s="622">
        <v>10064117</v>
      </c>
      <c r="CZ53" s="638"/>
      <c r="DA53" s="638"/>
      <c r="DB53" s="638"/>
      <c r="DC53" s="638"/>
      <c r="DD53" s="638"/>
      <c r="DE53" s="638"/>
      <c r="DF53" s="639"/>
      <c r="DG53" s="684"/>
      <c r="DH53" s="685"/>
      <c r="DI53" s="685"/>
      <c r="DJ53" s="685"/>
      <c r="DK53" s="685"/>
      <c r="DL53" s="685"/>
      <c r="DM53" s="685"/>
      <c r="DN53" s="685"/>
      <c r="DO53" s="685"/>
      <c r="DP53" s="685"/>
      <c r="DQ53" s="686"/>
      <c r="DR53" s="687"/>
      <c r="DS53" s="688"/>
      <c r="DT53" s="688"/>
      <c r="DU53" s="688"/>
      <c r="DV53" s="688"/>
      <c r="DW53" s="688"/>
      <c r="DX53" s="689"/>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9"/>
      <c r="AQ54" s="669"/>
      <c r="AR54" s="669"/>
      <c r="AS54" s="669"/>
      <c r="AT54" s="219"/>
      <c r="AU54" s="219"/>
      <c r="AV54" s="219"/>
      <c r="AW54" s="219"/>
      <c r="AX54" s="219"/>
      <c r="AY54" s="219"/>
      <c r="AZ54" s="219"/>
      <c r="BA54" s="219"/>
      <c r="BB54" s="219"/>
      <c r="BC54" s="219"/>
      <c r="BD54" s="667"/>
      <c r="BE54" s="667"/>
      <c r="BF54" s="667"/>
      <c r="BG54" s="667"/>
      <c r="BH54" s="667"/>
      <c r="BI54" s="667"/>
      <c r="BJ54" s="667"/>
      <c r="BK54" s="667"/>
      <c r="BL54" s="667"/>
      <c r="BM54" s="667"/>
      <c r="BN54" s="667"/>
      <c r="BO54" s="667"/>
      <c r="BP54" s="667"/>
      <c r="BQ54" s="667"/>
      <c r="BR54" s="667"/>
      <c r="BS54" s="667"/>
      <c r="BT54" s="667"/>
      <c r="BU54" s="667"/>
      <c r="BV54" s="667"/>
      <c r="BW54" s="667"/>
      <c r="BY54" s="610" t="s">
        <v>334</v>
      </c>
      <c r="BZ54" s="611"/>
      <c r="CA54" s="611"/>
      <c r="CB54" s="611"/>
      <c r="CC54" s="611"/>
      <c r="CD54" s="611"/>
      <c r="CE54" s="611"/>
      <c r="CF54" s="611"/>
      <c r="CG54" s="611"/>
      <c r="CH54" s="611"/>
      <c r="CI54" s="611"/>
      <c r="CJ54" s="611"/>
      <c r="CK54" s="611"/>
      <c r="CL54" s="612"/>
      <c r="CM54" s="613">
        <v>3217319</v>
      </c>
      <c r="CN54" s="614"/>
      <c r="CO54" s="614"/>
      <c r="CP54" s="614"/>
      <c r="CQ54" s="614"/>
      <c r="CR54" s="614"/>
      <c r="CS54" s="614"/>
      <c r="CT54" s="615"/>
      <c r="CU54" s="618">
        <v>0.5</v>
      </c>
      <c r="CV54" s="640"/>
      <c r="CW54" s="640"/>
      <c r="CX54" s="641"/>
      <c r="CY54" s="622">
        <v>1048096</v>
      </c>
      <c r="CZ54" s="638"/>
      <c r="DA54" s="638"/>
      <c r="DB54" s="638"/>
      <c r="DC54" s="638"/>
      <c r="DD54" s="638"/>
      <c r="DE54" s="638"/>
      <c r="DF54" s="639"/>
      <c r="DG54" s="684"/>
      <c r="DH54" s="685"/>
      <c r="DI54" s="685"/>
      <c r="DJ54" s="685"/>
      <c r="DK54" s="685"/>
      <c r="DL54" s="685"/>
      <c r="DM54" s="685"/>
      <c r="DN54" s="685"/>
      <c r="DO54" s="685"/>
      <c r="DP54" s="685"/>
      <c r="DQ54" s="686"/>
      <c r="DR54" s="687"/>
      <c r="DS54" s="688"/>
      <c r="DT54" s="688"/>
      <c r="DU54" s="688"/>
      <c r="DV54" s="688"/>
      <c r="DW54" s="688"/>
      <c r="DX54" s="689"/>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9"/>
      <c r="AQ55" s="669"/>
      <c r="AR55" s="669"/>
      <c r="AS55" s="669"/>
      <c r="AT55" s="219"/>
      <c r="AU55" s="219"/>
      <c r="AV55" s="219"/>
      <c r="AW55" s="219"/>
      <c r="AX55" s="219"/>
      <c r="AY55" s="219"/>
      <c r="AZ55" s="219"/>
      <c r="BA55" s="219"/>
      <c r="BB55" s="219"/>
      <c r="BC55" s="219"/>
      <c r="BD55" s="667"/>
      <c r="BE55" s="667"/>
      <c r="BF55" s="667"/>
      <c r="BG55" s="667"/>
      <c r="BH55" s="667"/>
      <c r="BI55" s="667"/>
      <c r="BJ55" s="667"/>
      <c r="BK55" s="667"/>
      <c r="BL55" s="667"/>
      <c r="BM55" s="667"/>
      <c r="BN55" s="667"/>
      <c r="BO55" s="667"/>
      <c r="BP55" s="667"/>
      <c r="BQ55" s="667"/>
      <c r="BR55" s="667"/>
      <c r="BS55" s="667"/>
      <c r="BT55" s="667"/>
      <c r="BU55" s="667"/>
      <c r="BV55" s="667"/>
      <c r="BW55" s="667"/>
      <c r="BY55" s="645" t="s">
        <v>305</v>
      </c>
      <c r="BZ55" s="646"/>
      <c r="CA55" s="610" t="s">
        <v>335</v>
      </c>
      <c r="CB55" s="611"/>
      <c r="CC55" s="611"/>
      <c r="CD55" s="611"/>
      <c r="CE55" s="611"/>
      <c r="CF55" s="611"/>
      <c r="CG55" s="611"/>
      <c r="CH55" s="611"/>
      <c r="CI55" s="611"/>
      <c r="CJ55" s="611"/>
      <c r="CK55" s="611"/>
      <c r="CL55" s="612"/>
      <c r="CM55" s="613">
        <v>124389676</v>
      </c>
      <c r="CN55" s="614"/>
      <c r="CO55" s="614"/>
      <c r="CP55" s="614"/>
      <c r="CQ55" s="614"/>
      <c r="CR55" s="614"/>
      <c r="CS55" s="614"/>
      <c r="CT55" s="615"/>
      <c r="CU55" s="618">
        <v>17.7</v>
      </c>
      <c r="CV55" s="640"/>
      <c r="CW55" s="640"/>
      <c r="CX55" s="641"/>
      <c r="CY55" s="622">
        <v>9919584</v>
      </c>
      <c r="CZ55" s="638"/>
      <c r="DA55" s="638"/>
      <c r="DB55" s="638"/>
      <c r="DC55" s="638"/>
      <c r="DD55" s="638"/>
      <c r="DE55" s="638"/>
      <c r="DF55" s="639"/>
      <c r="DG55" s="684"/>
      <c r="DH55" s="685"/>
      <c r="DI55" s="685"/>
      <c r="DJ55" s="685"/>
      <c r="DK55" s="685"/>
      <c r="DL55" s="685"/>
      <c r="DM55" s="685"/>
      <c r="DN55" s="685"/>
      <c r="DO55" s="685"/>
      <c r="DP55" s="685"/>
      <c r="DQ55" s="686"/>
      <c r="DR55" s="687"/>
      <c r="DS55" s="688"/>
      <c r="DT55" s="688"/>
      <c r="DU55" s="688"/>
      <c r="DV55" s="688"/>
      <c r="DW55" s="688"/>
      <c r="DX55" s="689"/>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7"/>
      <c r="BZ56" s="648"/>
      <c r="CA56" s="610" t="s">
        <v>336</v>
      </c>
      <c r="CB56" s="611"/>
      <c r="CC56" s="611"/>
      <c r="CD56" s="611"/>
      <c r="CE56" s="611"/>
      <c r="CF56" s="611"/>
      <c r="CG56" s="611"/>
      <c r="CH56" s="611"/>
      <c r="CI56" s="611"/>
      <c r="CJ56" s="611"/>
      <c r="CK56" s="611"/>
      <c r="CL56" s="612"/>
      <c r="CM56" s="613">
        <v>109009851</v>
      </c>
      <c r="CN56" s="614"/>
      <c r="CO56" s="614"/>
      <c r="CP56" s="614"/>
      <c r="CQ56" s="614"/>
      <c r="CR56" s="614"/>
      <c r="CS56" s="614"/>
      <c r="CT56" s="615"/>
      <c r="CU56" s="618">
        <v>15.5</v>
      </c>
      <c r="CV56" s="640"/>
      <c r="CW56" s="640"/>
      <c r="CX56" s="641"/>
      <c r="CY56" s="622">
        <v>4909534</v>
      </c>
      <c r="CZ56" s="638"/>
      <c r="DA56" s="638"/>
      <c r="DB56" s="638"/>
      <c r="DC56" s="638"/>
      <c r="DD56" s="638"/>
      <c r="DE56" s="638"/>
      <c r="DF56" s="639"/>
      <c r="DG56" s="684"/>
      <c r="DH56" s="685"/>
      <c r="DI56" s="685"/>
      <c r="DJ56" s="685"/>
      <c r="DK56" s="685"/>
      <c r="DL56" s="685"/>
      <c r="DM56" s="685"/>
      <c r="DN56" s="685"/>
      <c r="DO56" s="685"/>
      <c r="DP56" s="685"/>
      <c r="DQ56" s="686"/>
      <c r="DR56" s="687"/>
      <c r="DS56" s="688"/>
      <c r="DT56" s="688"/>
      <c r="DU56" s="688"/>
      <c r="DV56" s="688"/>
      <c r="DW56" s="688"/>
      <c r="DX56" s="689"/>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1"/>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1"/>
      <c r="BU57" s="691"/>
      <c r="BV57" s="691"/>
      <c r="BW57" s="691"/>
      <c r="BY57" s="647"/>
      <c r="BZ57" s="648"/>
      <c r="CA57" s="610" t="s">
        <v>337</v>
      </c>
      <c r="CB57" s="611"/>
      <c r="CC57" s="611"/>
      <c r="CD57" s="611"/>
      <c r="CE57" s="611"/>
      <c r="CF57" s="611"/>
      <c r="CG57" s="611"/>
      <c r="CH57" s="611"/>
      <c r="CI57" s="611"/>
      <c r="CJ57" s="611"/>
      <c r="CK57" s="611"/>
      <c r="CL57" s="612"/>
      <c r="CM57" s="613">
        <v>11866230</v>
      </c>
      <c r="CN57" s="614"/>
      <c r="CO57" s="614"/>
      <c r="CP57" s="614"/>
      <c r="CQ57" s="614"/>
      <c r="CR57" s="614"/>
      <c r="CS57" s="614"/>
      <c r="CT57" s="615"/>
      <c r="CU57" s="618">
        <v>1.7</v>
      </c>
      <c r="CV57" s="640"/>
      <c r="CW57" s="640"/>
      <c r="CX57" s="641"/>
      <c r="CY57" s="622">
        <v>4725783</v>
      </c>
      <c r="CZ57" s="638"/>
      <c r="DA57" s="638"/>
      <c r="DB57" s="638"/>
      <c r="DC57" s="638"/>
      <c r="DD57" s="638"/>
      <c r="DE57" s="638"/>
      <c r="DF57" s="639"/>
      <c r="DG57" s="684"/>
      <c r="DH57" s="685"/>
      <c r="DI57" s="685"/>
      <c r="DJ57" s="685"/>
      <c r="DK57" s="685"/>
      <c r="DL57" s="685"/>
      <c r="DM57" s="685"/>
      <c r="DN57" s="685"/>
      <c r="DO57" s="685"/>
      <c r="DP57" s="685"/>
      <c r="DQ57" s="686"/>
      <c r="DR57" s="687"/>
      <c r="DS57" s="688"/>
      <c r="DT57" s="688"/>
      <c r="DU57" s="688"/>
      <c r="DV57" s="688"/>
      <c r="DW57" s="688"/>
      <c r="DX57" s="689"/>
    </row>
    <row r="58" spans="2:128" ht="11.25" customHeight="1" x14ac:dyDescent="0.2">
      <c r="B58" s="228"/>
      <c r="AP58" s="223"/>
      <c r="AQ58" s="219"/>
      <c r="AR58" s="219"/>
      <c r="AS58" s="219"/>
      <c r="AT58" s="219"/>
      <c r="AU58" s="219"/>
      <c r="AV58" s="219"/>
      <c r="AW58" s="219"/>
      <c r="AX58" s="219"/>
      <c r="AY58" s="219"/>
      <c r="AZ58" s="690"/>
      <c r="BA58" s="690"/>
      <c r="BB58" s="690"/>
      <c r="BC58" s="690"/>
      <c r="BD58" s="219"/>
      <c r="BE58" s="219"/>
      <c r="BF58" s="219"/>
      <c r="BG58" s="219"/>
      <c r="BH58" s="219"/>
      <c r="BI58" s="219"/>
      <c r="BJ58" s="219"/>
      <c r="BK58" s="219"/>
      <c r="BL58" s="219"/>
      <c r="BM58" s="219"/>
      <c r="BN58" s="219"/>
      <c r="BO58" s="219"/>
      <c r="BP58" s="219"/>
      <c r="BQ58" s="219"/>
      <c r="BR58" s="219"/>
      <c r="BS58" s="690"/>
      <c r="BT58" s="690"/>
      <c r="BU58" s="690"/>
      <c r="BV58" s="690"/>
      <c r="BW58" s="690"/>
      <c r="BY58" s="647"/>
      <c r="BZ58" s="648"/>
      <c r="CA58" s="610" t="s">
        <v>338</v>
      </c>
      <c r="CB58" s="611"/>
      <c r="CC58" s="611"/>
      <c r="CD58" s="611"/>
      <c r="CE58" s="611"/>
      <c r="CF58" s="611"/>
      <c r="CG58" s="611"/>
      <c r="CH58" s="611"/>
      <c r="CI58" s="611"/>
      <c r="CJ58" s="611"/>
      <c r="CK58" s="611"/>
      <c r="CL58" s="612"/>
      <c r="CM58" s="613">
        <v>1275775</v>
      </c>
      <c r="CN58" s="614"/>
      <c r="CO58" s="614"/>
      <c r="CP58" s="614"/>
      <c r="CQ58" s="614"/>
      <c r="CR58" s="614"/>
      <c r="CS58" s="614"/>
      <c r="CT58" s="615"/>
      <c r="CU58" s="618">
        <v>0.2</v>
      </c>
      <c r="CV58" s="640"/>
      <c r="CW58" s="640"/>
      <c r="CX58" s="641"/>
      <c r="CY58" s="622">
        <v>144533</v>
      </c>
      <c r="CZ58" s="638"/>
      <c r="DA58" s="638"/>
      <c r="DB58" s="638"/>
      <c r="DC58" s="638"/>
      <c r="DD58" s="638"/>
      <c r="DE58" s="638"/>
      <c r="DF58" s="639"/>
      <c r="DG58" s="684"/>
      <c r="DH58" s="685"/>
      <c r="DI58" s="685"/>
      <c r="DJ58" s="685"/>
      <c r="DK58" s="685"/>
      <c r="DL58" s="685"/>
      <c r="DM58" s="685"/>
      <c r="DN58" s="685"/>
      <c r="DO58" s="685"/>
      <c r="DP58" s="685"/>
      <c r="DQ58" s="686"/>
      <c r="DR58" s="687"/>
      <c r="DS58" s="688"/>
      <c r="DT58" s="688"/>
      <c r="DU58" s="688"/>
      <c r="DV58" s="688"/>
      <c r="DW58" s="688"/>
      <c r="DX58" s="689"/>
    </row>
    <row r="59" spans="2:128" ht="11.25" customHeight="1" x14ac:dyDescent="0.2">
      <c r="AP59" s="219"/>
      <c r="AQ59" s="223"/>
      <c r="AR59" s="223"/>
      <c r="AS59" s="223"/>
      <c r="AT59" s="223"/>
      <c r="AU59" s="223"/>
      <c r="AV59" s="223"/>
      <c r="AW59" s="223"/>
      <c r="AX59" s="223"/>
      <c r="AY59" s="219"/>
      <c r="AZ59" s="690"/>
      <c r="BA59" s="690"/>
      <c r="BB59" s="690"/>
      <c r="BC59" s="690"/>
      <c r="BD59" s="219"/>
      <c r="BE59" s="219"/>
      <c r="BF59" s="219"/>
      <c r="BG59" s="219"/>
      <c r="BH59" s="219"/>
      <c r="BI59" s="219"/>
      <c r="BJ59" s="219"/>
      <c r="BK59" s="219"/>
      <c r="BL59" s="219"/>
      <c r="BM59" s="219"/>
      <c r="BN59" s="219"/>
      <c r="BO59" s="219"/>
      <c r="BP59" s="219"/>
      <c r="BQ59" s="219"/>
      <c r="BR59" s="219"/>
      <c r="BS59" s="690"/>
      <c r="BT59" s="690"/>
      <c r="BU59" s="690"/>
      <c r="BV59" s="690"/>
      <c r="BW59" s="690"/>
      <c r="BY59" s="649"/>
      <c r="BZ59" s="650"/>
      <c r="CA59" s="610" t="s">
        <v>339</v>
      </c>
      <c r="CB59" s="611"/>
      <c r="CC59" s="611"/>
      <c r="CD59" s="611"/>
      <c r="CE59" s="611"/>
      <c r="CF59" s="611"/>
      <c r="CG59" s="611"/>
      <c r="CH59" s="611"/>
      <c r="CI59" s="611"/>
      <c r="CJ59" s="611"/>
      <c r="CK59" s="611"/>
      <c r="CL59" s="612"/>
      <c r="CM59" s="613" t="s">
        <v>214</v>
      </c>
      <c r="CN59" s="614"/>
      <c r="CO59" s="614"/>
      <c r="CP59" s="614"/>
      <c r="CQ59" s="614"/>
      <c r="CR59" s="614"/>
      <c r="CS59" s="614"/>
      <c r="CT59" s="615"/>
      <c r="CU59" s="618" t="s">
        <v>214</v>
      </c>
      <c r="CV59" s="640"/>
      <c r="CW59" s="640"/>
      <c r="CX59" s="641"/>
      <c r="CY59" s="622" t="s">
        <v>118</v>
      </c>
      <c r="CZ59" s="638"/>
      <c r="DA59" s="638"/>
      <c r="DB59" s="638"/>
      <c r="DC59" s="638"/>
      <c r="DD59" s="638"/>
      <c r="DE59" s="638"/>
      <c r="DF59" s="639"/>
      <c r="DG59" s="684"/>
      <c r="DH59" s="685"/>
      <c r="DI59" s="685"/>
      <c r="DJ59" s="685"/>
      <c r="DK59" s="685"/>
      <c r="DL59" s="685"/>
      <c r="DM59" s="685"/>
      <c r="DN59" s="685"/>
      <c r="DO59" s="685"/>
      <c r="DP59" s="685"/>
      <c r="DQ59" s="686"/>
      <c r="DR59" s="687"/>
      <c r="DS59" s="688"/>
      <c r="DT59" s="688"/>
      <c r="DU59" s="688"/>
      <c r="DV59" s="688"/>
      <c r="DW59" s="688"/>
      <c r="DX59" s="689"/>
    </row>
    <row r="60" spans="2:128" ht="11.25" customHeight="1" x14ac:dyDescent="0.2">
      <c r="AP60" s="219"/>
      <c r="AQ60" s="223"/>
      <c r="AR60" s="223"/>
      <c r="AS60" s="223"/>
      <c r="AT60" s="223"/>
      <c r="AU60" s="223"/>
      <c r="AV60" s="223"/>
      <c r="AW60" s="223"/>
      <c r="AX60" s="223"/>
      <c r="AY60" s="219"/>
      <c r="AZ60" s="690"/>
      <c r="BA60" s="690"/>
      <c r="BB60" s="690"/>
      <c r="BC60" s="690"/>
      <c r="BD60" s="219"/>
      <c r="BE60" s="219"/>
      <c r="BF60" s="219"/>
      <c r="BG60" s="219"/>
      <c r="BH60" s="219"/>
      <c r="BI60" s="219"/>
      <c r="BJ60" s="219"/>
      <c r="BK60" s="219"/>
      <c r="BL60" s="219"/>
      <c r="BM60" s="219"/>
      <c r="BN60" s="219"/>
      <c r="BO60" s="219"/>
      <c r="BP60" s="219"/>
      <c r="BQ60" s="219"/>
      <c r="BR60" s="219"/>
      <c r="BS60" s="690"/>
      <c r="BT60" s="690"/>
      <c r="BU60" s="690"/>
      <c r="BV60" s="690"/>
      <c r="BW60" s="690"/>
      <c r="BY60" s="629" t="s">
        <v>340</v>
      </c>
      <c r="BZ60" s="630"/>
      <c r="CA60" s="630"/>
      <c r="CB60" s="630"/>
      <c r="CC60" s="630"/>
      <c r="CD60" s="630"/>
      <c r="CE60" s="630"/>
      <c r="CF60" s="630"/>
      <c r="CG60" s="630"/>
      <c r="CH60" s="630"/>
      <c r="CI60" s="630"/>
      <c r="CJ60" s="630"/>
      <c r="CK60" s="630"/>
      <c r="CL60" s="631"/>
      <c r="CM60" s="692">
        <v>703078586</v>
      </c>
      <c r="CN60" s="693"/>
      <c r="CO60" s="693"/>
      <c r="CP60" s="693"/>
      <c r="CQ60" s="693"/>
      <c r="CR60" s="693"/>
      <c r="CS60" s="693"/>
      <c r="CT60" s="694"/>
      <c r="CU60" s="635">
        <v>100</v>
      </c>
      <c r="CV60" s="695"/>
      <c r="CW60" s="695"/>
      <c r="CX60" s="696"/>
      <c r="CY60" s="697">
        <v>458539105</v>
      </c>
      <c r="CZ60" s="698"/>
      <c r="DA60" s="698"/>
      <c r="DB60" s="698"/>
      <c r="DC60" s="698"/>
      <c r="DD60" s="698"/>
      <c r="DE60" s="698"/>
      <c r="DF60" s="699"/>
      <c r="DG60" s="700"/>
      <c r="DH60" s="701"/>
      <c r="DI60" s="701"/>
      <c r="DJ60" s="701"/>
      <c r="DK60" s="701"/>
      <c r="DL60" s="701"/>
      <c r="DM60" s="701"/>
      <c r="DN60" s="701"/>
      <c r="DO60" s="701"/>
      <c r="DP60" s="701"/>
      <c r="DQ60" s="702"/>
      <c r="DR60" s="703"/>
      <c r="DS60" s="704"/>
      <c r="DT60" s="704"/>
      <c r="DU60" s="704"/>
      <c r="DV60" s="704"/>
      <c r="DW60" s="704"/>
      <c r="DX60" s="705"/>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sgJ2VwWqgtDE33rO/wCAmq4fMPvS1p8Zs1FPmYhmUA2UtzSp+0uKr5ZKRIEVypjgo1/iUV9j29LUsdDik05jDA==" saltValue="754qrrWoGPyE3jP4ZPXkN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5" t="s">
        <v>342</v>
      </c>
      <c r="DK2" s="736"/>
      <c r="DL2" s="736"/>
      <c r="DM2" s="736"/>
      <c r="DN2" s="736"/>
      <c r="DO2" s="737"/>
      <c r="DP2" s="238"/>
      <c r="DQ2" s="735" t="s">
        <v>343</v>
      </c>
      <c r="DR2" s="736"/>
      <c r="DS2" s="736"/>
      <c r="DT2" s="736"/>
      <c r="DU2" s="736"/>
      <c r="DV2" s="736"/>
      <c r="DW2" s="736"/>
      <c r="DX2" s="736"/>
      <c r="DY2" s="736"/>
      <c r="DZ2" s="73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8" t="s">
        <v>344</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9" t="s">
        <v>346</v>
      </c>
      <c r="B5" s="730"/>
      <c r="C5" s="730"/>
      <c r="D5" s="730"/>
      <c r="E5" s="730"/>
      <c r="F5" s="730"/>
      <c r="G5" s="730"/>
      <c r="H5" s="730"/>
      <c r="I5" s="730"/>
      <c r="J5" s="730"/>
      <c r="K5" s="730"/>
      <c r="L5" s="730"/>
      <c r="M5" s="730"/>
      <c r="N5" s="730"/>
      <c r="O5" s="730"/>
      <c r="P5" s="731"/>
      <c r="Q5" s="706" t="s">
        <v>347</v>
      </c>
      <c r="R5" s="707"/>
      <c r="S5" s="707"/>
      <c r="T5" s="707"/>
      <c r="U5" s="708"/>
      <c r="V5" s="706" t="s">
        <v>348</v>
      </c>
      <c r="W5" s="707"/>
      <c r="X5" s="707"/>
      <c r="Y5" s="707"/>
      <c r="Z5" s="708"/>
      <c r="AA5" s="706" t="s">
        <v>349</v>
      </c>
      <c r="AB5" s="707"/>
      <c r="AC5" s="707"/>
      <c r="AD5" s="707"/>
      <c r="AE5" s="707"/>
      <c r="AF5" s="739" t="s">
        <v>350</v>
      </c>
      <c r="AG5" s="707"/>
      <c r="AH5" s="707"/>
      <c r="AI5" s="707"/>
      <c r="AJ5" s="718"/>
      <c r="AK5" s="707" t="s">
        <v>351</v>
      </c>
      <c r="AL5" s="707"/>
      <c r="AM5" s="707"/>
      <c r="AN5" s="707"/>
      <c r="AO5" s="708"/>
      <c r="AP5" s="706" t="s">
        <v>352</v>
      </c>
      <c r="AQ5" s="707"/>
      <c r="AR5" s="707"/>
      <c r="AS5" s="707"/>
      <c r="AT5" s="708"/>
      <c r="AU5" s="706" t="s">
        <v>353</v>
      </c>
      <c r="AV5" s="707"/>
      <c r="AW5" s="707"/>
      <c r="AX5" s="707"/>
      <c r="AY5" s="718"/>
      <c r="AZ5" s="245"/>
      <c r="BA5" s="245"/>
      <c r="BB5" s="245"/>
      <c r="BC5" s="245"/>
      <c r="BD5" s="245"/>
      <c r="BE5" s="246"/>
      <c r="BF5" s="246"/>
      <c r="BG5" s="246"/>
      <c r="BH5" s="246"/>
      <c r="BI5" s="246"/>
      <c r="BJ5" s="246"/>
      <c r="BK5" s="246"/>
      <c r="BL5" s="246"/>
      <c r="BM5" s="246"/>
      <c r="BN5" s="246"/>
      <c r="BO5" s="246"/>
      <c r="BP5" s="246"/>
      <c r="BQ5" s="729" t="s">
        <v>354</v>
      </c>
      <c r="BR5" s="730"/>
      <c r="BS5" s="730"/>
      <c r="BT5" s="730"/>
      <c r="BU5" s="730"/>
      <c r="BV5" s="730"/>
      <c r="BW5" s="730"/>
      <c r="BX5" s="730"/>
      <c r="BY5" s="730"/>
      <c r="BZ5" s="730"/>
      <c r="CA5" s="730"/>
      <c r="CB5" s="730"/>
      <c r="CC5" s="730"/>
      <c r="CD5" s="730"/>
      <c r="CE5" s="730"/>
      <c r="CF5" s="730"/>
      <c r="CG5" s="731"/>
      <c r="CH5" s="706" t="s">
        <v>355</v>
      </c>
      <c r="CI5" s="707"/>
      <c r="CJ5" s="707"/>
      <c r="CK5" s="707"/>
      <c r="CL5" s="708"/>
      <c r="CM5" s="706" t="s">
        <v>356</v>
      </c>
      <c r="CN5" s="707"/>
      <c r="CO5" s="707"/>
      <c r="CP5" s="707"/>
      <c r="CQ5" s="708"/>
      <c r="CR5" s="706" t="s">
        <v>357</v>
      </c>
      <c r="CS5" s="707"/>
      <c r="CT5" s="707"/>
      <c r="CU5" s="707"/>
      <c r="CV5" s="708"/>
      <c r="CW5" s="706" t="s">
        <v>358</v>
      </c>
      <c r="CX5" s="707"/>
      <c r="CY5" s="707"/>
      <c r="CZ5" s="707"/>
      <c r="DA5" s="708"/>
      <c r="DB5" s="706" t="s">
        <v>359</v>
      </c>
      <c r="DC5" s="707"/>
      <c r="DD5" s="707"/>
      <c r="DE5" s="707"/>
      <c r="DF5" s="708"/>
      <c r="DG5" s="712" t="s">
        <v>360</v>
      </c>
      <c r="DH5" s="713"/>
      <c r="DI5" s="713"/>
      <c r="DJ5" s="713"/>
      <c r="DK5" s="714"/>
      <c r="DL5" s="712" t="s">
        <v>361</v>
      </c>
      <c r="DM5" s="713"/>
      <c r="DN5" s="713"/>
      <c r="DO5" s="713"/>
      <c r="DP5" s="714"/>
      <c r="DQ5" s="706" t="s">
        <v>362</v>
      </c>
      <c r="DR5" s="707"/>
      <c r="DS5" s="707"/>
      <c r="DT5" s="707"/>
      <c r="DU5" s="708"/>
      <c r="DV5" s="706" t="s">
        <v>353</v>
      </c>
      <c r="DW5" s="707"/>
      <c r="DX5" s="707"/>
      <c r="DY5" s="707"/>
      <c r="DZ5" s="718"/>
      <c r="EA5" s="243"/>
    </row>
    <row r="6" spans="1:131" s="244" customFormat="1" ht="26.25" customHeight="1" thickBot="1" x14ac:dyDescent="0.25">
      <c r="A6" s="732"/>
      <c r="B6" s="733"/>
      <c r="C6" s="733"/>
      <c r="D6" s="733"/>
      <c r="E6" s="733"/>
      <c r="F6" s="733"/>
      <c r="G6" s="733"/>
      <c r="H6" s="733"/>
      <c r="I6" s="733"/>
      <c r="J6" s="733"/>
      <c r="K6" s="733"/>
      <c r="L6" s="733"/>
      <c r="M6" s="733"/>
      <c r="N6" s="733"/>
      <c r="O6" s="733"/>
      <c r="P6" s="734"/>
      <c r="Q6" s="709"/>
      <c r="R6" s="710"/>
      <c r="S6" s="710"/>
      <c r="T6" s="710"/>
      <c r="U6" s="711"/>
      <c r="V6" s="709"/>
      <c r="W6" s="710"/>
      <c r="X6" s="710"/>
      <c r="Y6" s="710"/>
      <c r="Z6" s="711"/>
      <c r="AA6" s="709"/>
      <c r="AB6" s="710"/>
      <c r="AC6" s="710"/>
      <c r="AD6" s="710"/>
      <c r="AE6" s="710"/>
      <c r="AF6" s="740"/>
      <c r="AG6" s="710"/>
      <c r="AH6" s="710"/>
      <c r="AI6" s="710"/>
      <c r="AJ6" s="719"/>
      <c r="AK6" s="710"/>
      <c r="AL6" s="710"/>
      <c r="AM6" s="710"/>
      <c r="AN6" s="710"/>
      <c r="AO6" s="711"/>
      <c r="AP6" s="709"/>
      <c r="AQ6" s="710"/>
      <c r="AR6" s="710"/>
      <c r="AS6" s="710"/>
      <c r="AT6" s="711"/>
      <c r="AU6" s="709"/>
      <c r="AV6" s="710"/>
      <c r="AW6" s="710"/>
      <c r="AX6" s="710"/>
      <c r="AY6" s="719"/>
      <c r="AZ6" s="241"/>
      <c r="BA6" s="241"/>
      <c r="BB6" s="241"/>
      <c r="BC6" s="241"/>
      <c r="BD6" s="241"/>
      <c r="BE6" s="242"/>
      <c r="BF6" s="242"/>
      <c r="BG6" s="242"/>
      <c r="BH6" s="242"/>
      <c r="BI6" s="242"/>
      <c r="BJ6" s="242"/>
      <c r="BK6" s="242"/>
      <c r="BL6" s="242"/>
      <c r="BM6" s="242"/>
      <c r="BN6" s="242"/>
      <c r="BO6" s="242"/>
      <c r="BP6" s="242"/>
      <c r="BQ6" s="732"/>
      <c r="BR6" s="733"/>
      <c r="BS6" s="733"/>
      <c r="BT6" s="733"/>
      <c r="BU6" s="733"/>
      <c r="BV6" s="733"/>
      <c r="BW6" s="733"/>
      <c r="BX6" s="733"/>
      <c r="BY6" s="733"/>
      <c r="BZ6" s="733"/>
      <c r="CA6" s="733"/>
      <c r="CB6" s="733"/>
      <c r="CC6" s="733"/>
      <c r="CD6" s="733"/>
      <c r="CE6" s="733"/>
      <c r="CF6" s="733"/>
      <c r="CG6" s="734"/>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715"/>
      <c r="DH6" s="716"/>
      <c r="DI6" s="716"/>
      <c r="DJ6" s="716"/>
      <c r="DK6" s="717"/>
      <c r="DL6" s="715"/>
      <c r="DM6" s="716"/>
      <c r="DN6" s="716"/>
      <c r="DO6" s="716"/>
      <c r="DP6" s="717"/>
      <c r="DQ6" s="709"/>
      <c r="DR6" s="710"/>
      <c r="DS6" s="710"/>
      <c r="DT6" s="710"/>
      <c r="DU6" s="711"/>
      <c r="DV6" s="709"/>
      <c r="DW6" s="710"/>
      <c r="DX6" s="710"/>
      <c r="DY6" s="710"/>
      <c r="DZ6" s="719"/>
      <c r="EA6" s="243"/>
    </row>
    <row r="7" spans="1:131" s="244" customFormat="1" ht="26.25" customHeight="1" thickTop="1" x14ac:dyDescent="0.2">
      <c r="A7" s="247">
        <v>1</v>
      </c>
      <c r="B7" s="720" t="s">
        <v>363</v>
      </c>
      <c r="C7" s="721"/>
      <c r="D7" s="721"/>
      <c r="E7" s="721"/>
      <c r="F7" s="721"/>
      <c r="G7" s="721"/>
      <c r="H7" s="721"/>
      <c r="I7" s="721"/>
      <c r="J7" s="721"/>
      <c r="K7" s="721"/>
      <c r="L7" s="721"/>
      <c r="M7" s="721"/>
      <c r="N7" s="721"/>
      <c r="O7" s="721"/>
      <c r="P7" s="722"/>
      <c r="Q7" s="723">
        <v>734263</v>
      </c>
      <c r="R7" s="724"/>
      <c r="S7" s="724"/>
      <c r="T7" s="724"/>
      <c r="U7" s="724"/>
      <c r="V7" s="724">
        <v>725824</v>
      </c>
      <c r="W7" s="724"/>
      <c r="X7" s="724"/>
      <c r="Y7" s="724"/>
      <c r="Z7" s="724"/>
      <c r="AA7" s="724">
        <v>8439</v>
      </c>
      <c r="AB7" s="724"/>
      <c r="AC7" s="724"/>
      <c r="AD7" s="724"/>
      <c r="AE7" s="725"/>
      <c r="AF7" s="726">
        <v>3061</v>
      </c>
      <c r="AG7" s="727"/>
      <c r="AH7" s="727"/>
      <c r="AI7" s="727"/>
      <c r="AJ7" s="728"/>
      <c r="AK7" s="766">
        <v>911</v>
      </c>
      <c r="AL7" s="767"/>
      <c r="AM7" s="767"/>
      <c r="AN7" s="767"/>
      <c r="AO7" s="767"/>
      <c r="AP7" s="767">
        <v>600545</v>
      </c>
      <c r="AQ7" s="767"/>
      <c r="AR7" s="767"/>
      <c r="AS7" s="767"/>
      <c r="AT7" s="767"/>
      <c r="AU7" s="768"/>
      <c r="AV7" s="768"/>
      <c r="AW7" s="768"/>
      <c r="AX7" s="768"/>
      <c r="AY7" s="769"/>
      <c r="AZ7" s="241"/>
      <c r="BA7" s="241"/>
      <c r="BB7" s="241"/>
      <c r="BC7" s="241"/>
      <c r="BD7" s="241"/>
      <c r="BE7" s="242"/>
      <c r="BF7" s="242"/>
      <c r="BG7" s="242"/>
      <c r="BH7" s="242"/>
      <c r="BI7" s="242"/>
      <c r="BJ7" s="242"/>
      <c r="BK7" s="242"/>
      <c r="BL7" s="242"/>
      <c r="BM7" s="242"/>
      <c r="BN7" s="242"/>
      <c r="BO7" s="242"/>
      <c r="BP7" s="242"/>
      <c r="BQ7" s="248">
        <v>1</v>
      </c>
      <c r="BR7" s="249"/>
      <c r="BS7" s="770" t="s">
        <v>565</v>
      </c>
      <c r="BT7" s="771"/>
      <c r="BU7" s="771"/>
      <c r="BV7" s="771"/>
      <c r="BW7" s="771"/>
      <c r="BX7" s="771"/>
      <c r="BY7" s="771"/>
      <c r="BZ7" s="771"/>
      <c r="CA7" s="771"/>
      <c r="CB7" s="771"/>
      <c r="CC7" s="771"/>
      <c r="CD7" s="771"/>
      <c r="CE7" s="771"/>
      <c r="CF7" s="771"/>
      <c r="CG7" s="772"/>
      <c r="CH7" s="760">
        <v>-45</v>
      </c>
      <c r="CI7" s="761"/>
      <c r="CJ7" s="761"/>
      <c r="CK7" s="761"/>
      <c r="CL7" s="762"/>
      <c r="CM7" s="760">
        <v>795</v>
      </c>
      <c r="CN7" s="761"/>
      <c r="CO7" s="761"/>
      <c r="CP7" s="761"/>
      <c r="CQ7" s="762"/>
      <c r="CR7" s="760">
        <v>518</v>
      </c>
      <c r="CS7" s="761"/>
      <c r="CT7" s="761"/>
      <c r="CU7" s="761"/>
      <c r="CV7" s="762"/>
      <c r="CW7" s="760">
        <v>115</v>
      </c>
      <c r="CX7" s="761"/>
      <c r="CY7" s="761"/>
      <c r="CZ7" s="761"/>
      <c r="DA7" s="762"/>
      <c r="DB7" s="760"/>
      <c r="DC7" s="761"/>
      <c r="DD7" s="761"/>
      <c r="DE7" s="761"/>
      <c r="DF7" s="762"/>
      <c r="DG7" s="763"/>
      <c r="DH7" s="764"/>
      <c r="DI7" s="764"/>
      <c r="DJ7" s="764"/>
      <c r="DK7" s="765"/>
      <c r="DL7" s="763"/>
      <c r="DM7" s="764"/>
      <c r="DN7" s="764"/>
      <c r="DO7" s="764"/>
      <c r="DP7" s="765"/>
      <c r="DQ7" s="763"/>
      <c r="DR7" s="764"/>
      <c r="DS7" s="764"/>
      <c r="DT7" s="764"/>
      <c r="DU7" s="765"/>
      <c r="DV7" s="741"/>
      <c r="DW7" s="742"/>
      <c r="DX7" s="742"/>
      <c r="DY7" s="742"/>
      <c r="DZ7" s="743"/>
      <c r="EA7" s="243"/>
    </row>
    <row r="8" spans="1:131" s="244" customFormat="1" ht="26.25" customHeight="1" x14ac:dyDescent="0.2">
      <c r="A8" s="250">
        <v>2</v>
      </c>
      <c r="B8" s="744" t="s">
        <v>364</v>
      </c>
      <c r="C8" s="745"/>
      <c r="D8" s="745"/>
      <c r="E8" s="745"/>
      <c r="F8" s="745"/>
      <c r="G8" s="745"/>
      <c r="H8" s="745"/>
      <c r="I8" s="745"/>
      <c r="J8" s="745"/>
      <c r="K8" s="745"/>
      <c r="L8" s="745"/>
      <c r="M8" s="745"/>
      <c r="N8" s="745"/>
      <c r="O8" s="745"/>
      <c r="P8" s="746"/>
      <c r="Q8" s="747">
        <v>145</v>
      </c>
      <c r="R8" s="748"/>
      <c r="S8" s="748"/>
      <c r="T8" s="748"/>
      <c r="U8" s="748"/>
      <c r="V8" s="748">
        <v>41</v>
      </c>
      <c r="W8" s="748"/>
      <c r="X8" s="748"/>
      <c r="Y8" s="748"/>
      <c r="Z8" s="748"/>
      <c r="AA8" s="748">
        <v>104</v>
      </c>
      <c r="AB8" s="748"/>
      <c r="AC8" s="748"/>
      <c r="AD8" s="748"/>
      <c r="AE8" s="749"/>
      <c r="AF8" s="750">
        <v>104</v>
      </c>
      <c r="AG8" s="751"/>
      <c r="AH8" s="751"/>
      <c r="AI8" s="751"/>
      <c r="AJ8" s="752"/>
      <c r="AK8" s="753"/>
      <c r="AL8" s="754"/>
      <c r="AM8" s="754"/>
      <c r="AN8" s="754"/>
      <c r="AO8" s="754"/>
      <c r="AP8" s="754">
        <v>71</v>
      </c>
      <c r="AQ8" s="754"/>
      <c r="AR8" s="754"/>
      <c r="AS8" s="754"/>
      <c r="AT8" s="754"/>
      <c r="AU8" s="755"/>
      <c r="AV8" s="755"/>
      <c r="AW8" s="755"/>
      <c r="AX8" s="755"/>
      <c r="AY8" s="756"/>
      <c r="AZ8" s="241"/>
      <c r="BA8" s="241"/>
      <c r="BB8" s="241"/>
      <c r="BC8" s="241"/>
      <c r="BD8" s="241"/>
      <c r="BE8" s="242"/>
      <c r="BF8" s="242"/>
      <c r="BG8" s="242"/>
      <c r="BH8" s="242"/>
      <c r="BI8" s="242"/>
      <c r="BJ8" s="242"/>
      <c r="BK8" s="242"/>
      <c r="BL8" s="242"/>
      <c r="BM8" s="242"/>
      <c r="BN8" s="242"/>
      <c r="BO8" s="242"/>
      <c r="BP8" s="242"/>
      <c r="BQ8" s="251">
        <v>2</v>
      </c>
      <c r="BR8" s="252"/>
      <c r="BS8" s="757" t="s">
        <v>566</v>
      </c>
      <c r="BT8" s="758"/>
      <c r="BU8" s="758"/>
      <c r="BV8" s="758"/>
      <c r="BW8" s="758"/>
      <c r="BX8" s="758"/>
      <c r="BY8" s="758"/>
      <c r="BZ8" s="758"/>
      <c r="CA8" s="758"/>
      <c r="CB8" s="758"/>
      <c r="CC8" s="758"/>
      <c r="CD8" s="758"/>
      <c r="CE8" s="758"/>
      <c r="CF8" s="758"/>
      <c r="CG8" s="759"/>
      <c r="CH8" s="773">
        <v>1</v>
      </c>
      <c r="CI8" s="774"/>
      <c r="CJ8" s="774"/>
      <c r="CK8" s="774"/>
      <c r="CL8" s="775"/>
      <c r="CM8" s="773">
        <v>424</v>
      </c>
      <c r="CN8" s="774"/>
      <c r="CO8" s="774"/>
      <c r="CP8" s="774"/>
      <c r="CQ8" s="775"/>
      <c r="CR8" s="773">
        <v>302</v>
      </c>
      <c r="CS8" s="774"/>
      <c r="CT8" s="774"/>
      <c r="CU8" s="774"/>
      <c r="CV8" s="775"/>
      <c r="CW8" s="773"/>
      <c r="CX8" s="774"/>
      <c r="CY8" s="774"/>
      <c r="CZ8" s="774"/>
      <c r="DA8" s="775"/>
      <c r="DB8" s="773"/>
      <c r="DC8" s="774"/>
      <c r="DD8" s="774"/>
      <c r="DE8" s="774"/>
      <c r="DF8" s="775"/>
      <c r="DG8" s="776"/>
      <c r="DH8" s="777"/>
      <c r="DI8" s="777"/>
      <c r="DJ8" s="777"/>
      <c r="DK8" s="778"/>
      <c r="DL8" s="776"/>
      <c r="DM8" s="777"/>
      <c r="DN8" s="777"/>
      <c r="DO8" s="777"/>
      <c r="DP8" s="778"/>
      <c r="DQ8" s="776"/>
      <c r="DR8" s="777"/>
      <c r="DS8" s="777"/>
      <c r="DT8" s="777"/>
      <c r="DU8" s="778"/>
      <c r="DV8" s="779"/>
      <c r="DW8" s="780"/>
      <c r="DX8" s="780"/>
      <c r="DY8" s="780"/>
      <c r="DZ8" s="781"/>
      <c r="EA8" s="243"/>
    </row>
    <row r="9" spans="1:131" s="244" customFormat="1" ht="26.25" customHeight="1" x14ac:dyDescent="0.2">
      <c r="A9" s="250">
        <v>3</v>
      </c>
      <c r="B9" s="744" t="s">
        <v>365</v>
      </c>
      <c r="C9" s="745"/>
      <c r="D9" s="745"/>
      <c r="E9" s="745"/>
      <c r="F9" s="745"/>
      <c r="G9" s="745"/>
      <c r="H9" s="745"/>
      <c r="I9" s="745"/>
      <c r="J9" s="745"/>
      <c r="K9" s="745"/>
      <c r="L9" s="745"/>
      <c r="M9" s="745"/>
      <c r="N9" s="745"/>
      <c r="O9" s="745"/>
      <c r="P9" s="746"/>
      <c r="Q9" s="747">
        <v>2178</v>
      </c>
      <c r="R9" s="748"/>
      <c r="S9" s="748"/>
      <c r="T9" s="748"/>
      <c r="U9" s="748"/>
      <c r="V9" s="748">
        <v>1134</v>
      </c>
      <c r="W9" s="748"/>
      <c r="X9" s="748"/>
      <c r="Y9" s="748"/>
      <c r="Z9" s="748"/>
      <c r="AA9" s="748">
        <v>1044</v>
      </c>
      <c r="AB9" s="748"/>
      <c r="AC9" s="748"/>
      <c r="AD9" s="748"/>
      <c r="AE9" s="749"/>
      <c r="AF9" s="750" t="s">
        <v>366</v>
      </c>
      <c r="AG9" s="751"/>
      <c r="AH9" s="751"/>
      <c r="AI9" s="751"/>
      <c r="AJ9" s="752"/>
      <c r="AK9" s="753"/>
      <c r="AL9" s="754"/>
      <c r="AM9" s="754"/>
      <c r="AN9" s="754"/>
      <c r="AO9" s="754"/>
      <c r="AP9" s="754">
        <v>1907</v>
      </c>
      <c r="AQ9" s="754"/>
      <c r="AR9" s="754"/>
      <c r="AS9" s="754"/>
      <c r="AT9" s="754"/>
      <c r="AU9" s="755"/>
      <c r="AV9" s="755"/>
      <c r="AW9" s="755"/>
      <c r="AX9" s="755"/>
      <c r="AY9" s="756"/>
      <c r="AZ9" s="241"/>
      <c r="BA9" s="241"/>
      <c r="BB9" s="241"/>
      <c r="BC9" s="241"/>
      <c r="BD9" s="241"/>
      <c r="BE9" s="242"/>
      <c r="BF9" s="242"/>
      <c r="BG9" s="242"/>
      <c r="BH9" s="242"/>
      <c r="BI9" s="242"/>
      <c r="BJ9" s="242"/>
      <c r="BK9" s="242"/>
      <c r="BL9" s="242"/>
      <c r="BM9" s="242"/>
      <c r="BN9" s="242"/>
      <c r="BO9" s="242"/>
      <c r="BP9" s="242"/>
      <c r="BQ9" s="251">
        <v>3</v>
      </c>
      <c r="BR9" s="252"/>
      <c r="BS9" s="757" t="s">
        <v>567</v>
      </c>
      <c r="BT9" s="758"/>
      <c r="BU9" s="758"/>
      <c r="BV9" s="758"/>
      <c r="BW9" s="758"/>
      <c r="BX9" s="758"/>
      <c r="BY9" s="758"/>
      <c r="BZ9" s="758"/>
      <c r="CA9" s="758"/>
      <c r="CB9" s="758"/>
      <c r="CC9" s="758"/>
      <c r="CD9" s="758"/>
      <c r="CE9" s="758"/>
      <c r="CF9" s="758"/>
      <c r="CG9" s="759"/>
      <c r="CH9" s="773">
        <v>9</v>
      </c>
      <c r="CI9" s="774"/>
      <c r="CJ9" s="774"/>
      <c r="CK9" s="774"/>
      <c r="CL9" s="775"/>
      <c r="CM9" s="773">
        <v>344</v>
      </c>
      <c r="CN9" s="774"/>
      <c r="CO9" s="774"/>
      <c r="CP9" s="774"/>
      <c r="CQ9" s="775"/>
      <c r="CR9" s="773">
        <v>100</v>
      </c>
      <c r="CS9" s="774"/>
      <c r="CT9" s="774"/>
      <c r="CU9" s="774"/>
      <c r="CV9" s="775"/>
      <c r="CW9" s="773">
        <v>7</v>
      </c>
      <c r="CX9" s="774"/>
      <c r="CY9" s="774"/>
      <c r="CZ9" s="774"/>
      <c r="DA9" s="775"/>
      <c r="DB9" s="773"/>
      <c r="DC9" s="774"/>
      <c r="DD9" s="774"/>
      <c r="DE9" s="774"/>
      <c r="DF9" s="775"/>
      <c r="DG9" s="776"/>
      <c r="DH9" s="777"/>
      <c r="DI9" s="777"/>
      <c r="DJ9" s="777"/>
      <c r="DK9" s="778"/>
      <c r="DL9" s="776"/>
      <c r="DM9" s="777"/>
      <c r="DN9" s="777"/>
      <c r="DO9" s="777"/>
      <c r="DP9" s="778"/>
      <c r="DQ9" s="776"/>
      <c r="DR9" s="777"/>
      <c r="DS9" s="777"/>
      <c r="DT9" s="777"/>
      <c r="DU9" s="778"/>
      <c r="DV9" s="779"/>
      <c r="DW9" s="780"/>
      <c r="DX9" s="780"/>
      <c r="DY9" s="780"/>
      <c r="DZ9" s="781"/>
      <c r="EA9" s="243"/>
    </row>
    <row r="10" spans="1:131" s="244" customFormat="1" ht="26.25" customHeight="1" x14ac:dyDescent="0.2">
      <c r="A10" s="250">
        <v>4</v>
      </c>
      <c r="B10" s="744" t="s">
        <v>367</v>
      </c>
      <c r="C10" s="745"/>
      <c r="D10" s="745"/>
      <c r="E10" s="745"/>
      <c r="F10" s="745"/>
      <c r="G10" s="745"/>
      <c r="H10" s="745"/>
      <c r="I10" s="745"/>
      <c r="J10" s="745"/>
      <c r="K10" s="745"/>
      <c r="L10" s="745"/>
      <c r="M10" s="745"/>
      <c r="N10" s="745"/>
      <c r="O10" s="745"/>
      <c r="P10" s="746"/>
      <c r="Q10" s="747">
        <v>1076</v>
      </c>
      <c r="R10" s="748"/>
      <c r="S10" s="748"/>
      <c r="T10" s="748"/>
      <c r="U10" s="748"/>
      <c r="V10" s="748">
        <v>344</v>
      </c>
      <c r="W10" s="748"/>
      <c r="X10" s="748"/>
      <c r="Y10" s="748"/>
      <c r="Z10" s="748"/>
      <c r="AA10" s="748">
        <v>733</v>
      </c>
      <c r="AB10" s="748"/>
      <c r="AC10" s="748"/>
      <c r="AD10" s="748"/>
      <c r="AE10" s="749"/>
      <c r="AF10" s="750">
        <v>733</v>
      </c>
      <c r="AG10" s="751"/>
      <c r="AH10" s="751"/>
      <c r="AI10" s="751"/>
      <c r="AJ10" s="752"/>
      <c r="AK10" s="753"/>
      <c r="AL10" s="754"/>
      <c r="AM10" s="754"/>
      <c r="AN10" s="754"/>
      <c r="AO10" s="754"/>
      <c r="AP10" s="754"/>
      <c r="AQ10" s="754"/>
      <c r="AR10" s="754"/>
      <c r="AS10" s="754"/>
      <c r="AT10" s="754"/>
      <c r="AU10" s="755"/>
      <c r="AV10" s="755"/>
      <c r="AW10" s="755"/>
      <c r="AX10" s="755"/>
      <c r="AY10" s="756"/>
      <c r="AZ10" s="241"/>
      <c r="BA10" s="241"/>
      <c r="BB10" s="241"/>
      <c r="BC10" s="241"/>
      <c r="BD10" s="241"/>
      <c r="BE10" s="242"/>
      <c r="BF10" s="242"/>
      <c r="BG10" s="242"/>
      <c r="BH10" s="242"/>
      <c r="BI10" s="242"/>
      <c r="BJ10" s="242"/>
      <c r="BK10" s="242"/>
      <c r="BL10" s="242"/>
      <c r="BM10" s="242"/>
      <c r="BN10" s="242"/>
      <c r="BO10" s="242"/>
      <c r="BP10" s="242"/>
      <c r="BQ10" s="251">
        <v>4</v>
      </c>
      <c r="BR10" s="252"/>
      <c r="BS10" s="757" t="s">
        <v>568</v>
      </c>
      <c r="BT10" s="758"/>
      <c r="BU10" s="758"/>
      <c r="BV10" s="758"/>
      <c r="BW10" s="758"/>
      <c r="BX10" s="758"/>
      <c r="BY10" s="758"/>
      <c r="BZ10" s="758"/>
      <c r="CA10" s="758"/>
      <c r="CB10" s="758"/>
      <c r="CC10" s="758"/>
      <c r="CD10" s="758"/>
      <c r="CE10" s="758"/>
      <c r="CF10" s="758"/>
      <c r="CG10" s="759"/>
      <c r="CH10" s="773">
        <v>3975</v>
      </c>
      <c r="CI10" s="774"/>
      <c r="CJ10" s="774"/>
      <c r="CK10" s="774"/>
      <c r="CL10" s="775"/>
      <c r="CM10" s="773">
        <v>25865</v>
      </c>
      <c r="CN10" s="774"/>
      <c r="CO10" s="774"/>
      <c r="CP10" s="774"/>
      <c r="CQ10" s="775"/>
      <c r="CR10" s="773">
        <v>892</v>
      </c>
      <c r="CS10" s="774"/>
      <c r="CT10" s="774"/>
      <c r="CU10" s="774"/>
      <c r="CV10" s="775"/>
      <c r="CW10" s="773"/>
      <c r="CX10" s="774"/>
      <c r="CY10" s="774"/>
      <c r="CZ10" s="774"/>
      <c r="DA10" s="775"/>
      <c r="DB10" s="773">
        <v>1211</v>
      </c>
      <c r="DC10" s="774"/>
      <c r="DD10" s="774"/>
      <c r="DE10" s="774"/>
      <c r="DF10" s="775"/>
      <c r="DG10" s="776"/>
      <c r="DH10" s="777"/>
      <c r="DI10" s="777"/>
      <c r="DJ10" s="777"/>
      <c r="DK10" s="778"/>
      <c r="DL10" s="776"/>
      <c r="DM10" s="777"/>
      <c r="DN10" s="777"/>
      <c r="DO10" s="777"/>
      <c r="DP10" s="778"/>
      <c r="DQ10" s="776"/>
      <c r="DR10" s="777"/>
      <c r="DS10" s="777"/>
      <c r="DT10" s="777"/>
      <c r="DU10" s="778"/>
      <c r="DV10" s="779"/>
      <c r="DW10" s="780"/>
      <c r="DX10" s="780"/>
      <c r="DY10" s="780"/>
      <c r="DZ10" s="781"/>
      <c r="EA10" s="243"/>
    </row>
    <row r="11" spans="1:131" s="244" customFormat="1" ht="26.25" customHeight="1" x14ac:dyDescent="0.2">
      <c r="A11" s="250">
        <v>5</v>
      </c>
      <c r="B11" s="744" t="s">
        <v>368</v>
      </c>
      <c r="C11" s="745"/>
      <c r="D11" s="745"/>
      <c r="E11" s="745"/>
      <c r="F11" s="745"/>
      <c r="G11" s="745"/>
      <c r="H11" s="745"/>
      <c r="I11" s="745"/>
      <c r="J11" s="745"/>
      <c r="K11" s="745"/>
      <c r="L11" s="745"/>
      <c r="M11" s="745"/>
      <c r="N11" s="745"/>
      <c r="O11" s="745"/>
      <c r="P11" s="746"/>
      <c r="Q11" s="747">
        <v>696</v>
      </c>
      <c r="R11" s="748"/>
      <c r="S11" s="748"/>
      <c r="T11" s="748"/>
      <c r="U11" s="748"/>
      <c r="V11" s="748">
        <v>650</v>
      </c>
      <c r="W11" s="748"/>
      <c r="X11" s="748"/>
      <c r="Y11" s="748"/>
      <c r="Z11" s="748"/>
      <c r="AA11" s="748">
        <v>46</v>
      </c>
      <c r="AB11" s="748"/>
      <c r="AC11" s="748"/>
      <c r="AD11" s="748"/>
      <c r="AE11" s="749"/>
      <c r="AF11" s="750">
        <v>1</v>
      </c>
      <c r="AG11" s="751"/>
      <c r="AH11" s="751"/>
      <c r="AI11" s="751"/>
      <c r="AJ11" s="752"/>
      <c r="AK11" s="753">
        <v>303</v>
      </c>
      <c r="AL11" s="754"/>
      <c r="AM11" s="754"/>
      <c r="AN11" s="754"/>
      <c r="AO11" s="754"/>
      <c r="AP11" s="754">
        <v>349</v>
      </c>
      <c r="AQ11" s="754"/>
      <c r="AR11" s="754"/>
      <c r="AS11" s="754"/>
      <c r="AT11" s="754"/>
      <c r="AU11" s="755"/>
      <c r="AV11" s="755"/>
      <c r="AW11" s="755"/>
      <c r="AX11" s="755"/>
      <c r="AY11" s="756"/>
      <c r="AZ11" s="241"/>
      <c r="BA11" s="241"/>
      <c r="BB11" s="241"/>
      <c r="BC11" s="241"/>
      <c r="BD11" s="241"/>
      <c r="BE11" s="242"/>
      <c r="BF11" s="242"/>
      <c r="BG11" s="242"/>
      <c r="BH11" s="242"/>
      <c r="BI11" s="242"/>
      <c r="BJ11" s="242"/>
      <c r="BK11" s="242"/>
      <c r="BL11" s="242"/>
      <c r="BM11" s="242"/>
      <c r="BN11" s="242"/>
      <c r="BO11" s="242"/>
      <c r="BP11" s="242"/>
      <c r="BQ11" s="251">
        <v>5</v>
      </c>
      <c r="BR11" s="396"/>
      <c r="BS11" s="782" t="s">
        <v>569</v>
      </c>
      <c r="BT11" s="783"/>
      <c r="BU11" s="783"/>
      <c r="BV11" s="783"/>
      <c r="BW11" s="783"/>
      <c r="BX11" s="783"/>
      <c r="BY11" s="783"/>
      <c r="BZ11" s="783"/>
      <c r="CA11" s="783"/>
      <c r="CB11" s="783"/>
      <c r="CC11" s="783"/>
      <c r="CD11" s="783"/>
      <c r="CE11" s="783"/>
      <c r="CF11" s="783"/>
      <c r="CG11" s="784"/>
      <c r="CH11" s="773">
        <v>16</v>
      </c>
      <c r="CI11" s="774"/>
      <c r="CJ11" s="774"/>
      <c r="CK11" s="774"/>
      <c r="CL11" s="775"/>
      <c r="CM11" s="773">
        <v>2246</v>
      </c>
      <c r="CN11" s="774"/>
      <c r="CO11" s="774"/>
      <c r="CP11" s="774"/>
      <c r="CQ11" s="775"/>
      <c r="CR11" s="773">
        <v>25</v>
      </c>
      <c r="CS11" s="774"/>
      <c r="CT11" s="774"/>
      <c r="CU11" s="774"/>
      <c r="CV11" s="775"/>
      <c r="CW11" s="773"/>
      <c r="CX11" s="774"/>
      <c r="CY11" s="774"/>
      <c r="CZ11" s="774"/>
      <c r="DA11" s="775"/>
      <c r="DB11" s="773"/>
      <c r="DC11" s="774"/>
      <c r="DD11" s="774"/>
      <c r="DE11" s="774"/>
      <c r="DF11" s="775"/>
      <c r="DG11" s="776"/>
      <c r="DH11" s="777"/>
      <c r="DI11" s="777"/>
      <c r="DJ11" s="777"/>
      <c r="DK11" s="778"/>
      <c r="DL11" s="776"/>
      <c r="DM11" s="777"/>
      <c r="DN11" s="777"/>
      <c r="DO11" s="777"/>
      <c r="DP11" s="778"/>
      <c r="DQ11" s="776"/>
      <c r="DR11" s="777"/>
      <c r="DS11" s="777"/>
      <c r="DT11" s="777"/>
      <c r="DU11" s="778"/>
      <c r="DV11" s="785"/>
      <c r="DW11" s="786"/>
      <c r="DX11" s="786"/>
      <c r="DY11" s="786"/>
      <c r="DZ11" s="787"/>
      <c r="EA11" s="243"/>
    </row>
    <row r="12" spans="1:131" s="244" customFormat="1" ht="26.25" customHeight="1" x14ac:dyDescent="0.2">
      <c r="A12" s="250">
        <v>6</v>
      </c>
      <c r="B12" s="744" t="s">
        <v>369</v>
      </c>
      <c r="C12" s="745"/>
      <c r="D12" s="745"/>
      <c r="E12" s="745"/>
      <c r="F12" s="745"/>
      <c r="G12" s="745"/>
      <c r="H12" s="745"/>
      <c r="I12" s="745"/>
      <c r="J12" s="745"/>
      <c r="K12" s="745"/>
      <c r="L12" s="745"/>
      <c r="M12" s="745"/>
      <c r="N12" s="745"/>
      <c r="O12" s="745"/>
      <c r="P12" s="746"/>
      <c r="Q12" s="747">
        <v>311</v>
      </c>
      <c r="R12" s="748"/>
      <c r="S12" s="748"/>
      <c r="T12" s="748"/>
      <c r="U12" s="748"/>
      <c r="V12" s="748">
        <v>160</v>
      </c>
      <c r="W12" s="748"/>
      <c r="X12" s="748"/>
      <c r="Y12" s="748"/>
      <c r="Z12" s="748"/>
      <c r="AA12" s="748">
        <v>151</v>
      </c>
      <c r="AB12" s="748"/>
      <c r="AC12" s="748"/>
      <c r="AD12" s="748"/>
      <c r="AE12" s="749"/>
      <c r="AF12" s="750" t="s">
        <v>366</v>
      </c>
      <c r="AG12" s="751"/>
      <c r="AH12" s="751"/>
      <c r="AI12" s="751"/>
      <c r="AJ12" s="752"/>
      <c r="AK12" s="753">
        <v>50</v>
      </c>
      <c r="AL12" s="754"/>
      <c r="AM12" s="754"/>
      <c r="AN12" s="754"/>
      <c r="AO12" s="754"/>
      <c r="AP12" s="754">
        <v>825</v>
      </c>
      <c r="AQ12" s="754"/>
      <c r="AR12" s="754"/>
      <c r="AS12" s="754"/>
      <c r="AT12" s="754"/>
      <c r="AU12" s="755"/>
      <c r="AV12" s="755"/>
      <c r="AW12" s="755"/>
      <c r="AX12" s="755"/>
      <c r="AY12" s="756"/>
      <c r="AZ12" s="241"/>
      <c r="BA12" s="241"/>
      <c r="BB12" s="241"/>
      <c r="BC12" s="241"/>
      <c r="BD12" s="241"/>
      <c r="BE12" s="242"/>
      <c r="BF12" s="242"/>
      <c r="BG12" s="242"/>
      <c r="BH12" s="242"/>
      <c r="BI12" s="242"/>
      <c r="BJ12" s="242"/>
      <c r="BK12" s="242"/>
      <c r="BL12" s="242"/>
      <c r="BM12" s="242"/>
      <c r="BN12" s="242"/>
      <c r="BO12" s="242"/>
      <c r="BP12" s="242"/>
      <c r="BQ12" s="251">
        <v>6</v>
      </c>
      <c r="BR12" s="252"/>
      <c r="BS12" s="757" t="s">
        <v>570</v>
      </c>
      <c r="BT12" s="758"/>
      <c r="BU12" s="758"/>
      <c r="BV12" s="758"/>
      <c r="BW12" s="758"/>
      <c r="BX12" s="758"/>
      <c r="BY12" s="758"/>
      <c r="BZ12" s="758"/>
      <c r="CA12" s="758"/>
      <c r="CB12" s="758"/>
      <c r="CC12" s="758"/>
      <c r="CD12" s="758"/>
      <c r="CE12" s="758"/>
      <c r="CF12" s="758"/>
      <c r="CG12" s="759"/>
      <c r="CH12" s="773">
        <v>-8</v>
      </c>
      <c r="CI12" s="774"/>
      <c r="CJ12" s="774"/>
      <c r="CK12" s="774"/>
      <c r="CL12" s="775"/>
      <c r="CM12" s="773">
        <v>438</v>
      </c>
      <c r="CN12" s="774"/>
      <c r="CO12" s="774"/>
      <c r="CP12" s="774"/>
      <c r="CQ12" s="775"/>
      <c r="CR12" s="773">
        <v>342</v>
      </c>
      <c r="CS12" s="774"/>
      <c r="CT12" s="774"/>
      <c r="CU12" s="774"/>
      <c r="CV12" s="775"/>
      <c r="CW12" s="773">
        <v>62</v>
      </c>
      <c r="CX12" s="774"/>
      <c r="CY12" s="774"/>
      <c r="CZ12" s="774"/>
      <c r="DA12" s="775"/>
      <c r="DB12" s="773"/>
      <c r="DC12" s="774"/>
      <c r="DD12" s="774"/>
      <c r="DE12" s="774"/>
      <c r="DF12" s="775"/>
      <c r="DG12" s="776"/>
      <c r="DH12" s="777"/>
      <c r="DI12" s="777"/>
      <c r="DJ12" s="777"/>
      <c r="DK12" s="778"/>
      <c r="DL12" s="776"/>
      <c r="DM12" s="777"/>
      <c r="DN12" s="777"/>
      <c r="DO12" s="777"/>
      <c r="DP12" s="778"/>
      <c r="DQ12" s="776"/>
      <c r="DR12" s="777"/>
      <c r="DS12" s="777"/>
      <c r="DT12" s="777"/>
      <c r="DU12" s="778"/>
      <c r="DV12" s="779"/>
      <c r="DW12" s="780"/>
      <c r="DX12" s="780"/>
      <c r="DY12" s="780"/>
      <c r="DZ12" s="781"/>
      <c r="EA12" s="243"/>
    </row>
    <row r="13" spans="1:131" s="244" customFormat="1" ht="26.25" customHeight="1" x14ac:dyDescent="0.2">
      <c r="A13" s="250">
        <v>7</v>
      </c>
      <c r="B13" s="744" t="s">
        <v>370</v>
      </c>
      <c r="C13" s="745"/>
      <c r="D13" s="745"/>
      <c r="E13" s="745"/>
      <c r="F13" s="745"/>
      <c r="G13" s="745"/>
      <c r="H13" s="745"/>
      <c r="I13" s="745"/>
      <c r="J13" s="745"/>
      <c r="K13" s="745"/>
      <c r="L13" s="745"/>
      <c r="M13" s="745"/>
      <c r="N13" s="745"/>
      <c r="O13" s="745"/>
      <c r="P13" s="746"/>
      <c r="Q13" s="747">
        <v>186</v>
      </c>
      <c r="R13" s="748"/>
      <c r="S13" s="748"/>
      <c r="T13" s="748"/>
      <c r="U13" s="748"/>
      <c r="V13" s="748">
        <v>23</v>
      </c>
      <c r="W13" s="748"/>
      <c r="X13" s="748"/>
      <c r="Y13" s="748"/>
      <c r="Z13" s="748"/>
      <c r="AA13" s="748">
        <v>163</v>
      </c>
      <c r="AB13" s="748"/>
      <c r="AC13" s="748"/>
      <c r="AD13" s="748"/>
      <c r="AE13" s="749"/>
      <c r="AF13" s="750">
        <v>163</v>
      </c>
      <c r="AG13" s="751"/>
      <c r="AH13" s="751"/>
      <c r="AI13" s="751"/>
      <c r="AJ13" s="752"/>
      <c r="AK13" s="753"/>
      <c r="AL13" s="754"/>
      <c r="AM13" s="754"/>
      <c r="AN13" s="754"/>
      <c r="AO13" s="754"/>
      <c r="AP13" s="754"/>
      <c r="AQ13" s="754"/>
      <c r="AR13" s="754"/>
      <c r="AS13" s="754"/>
      <c r="AT13" s="754"/>
      <c r="AU13" s="755"/>
      <c r="AV13" s="755"/>
      <c r="AW13" s="755"/>
      <c r="AX13" s="755"/>
      <c r="AY13" s="756"/>
      <c r="AZ13" s="241"/>
      <c r="BA13" s="241"/>
      <c r="BB13" s="241"/>
      <c r="BC13" s="241"/>
      <c r="BD13" s="241"/>
      <c r="BE13" s="242"/>
      <c r="BF13" s="242"/>
      <c r="BG13" s="242"/>
      <c r="BH13" s="242"/>
      <c r="BI13" s="242"/>
      <c r="BJ13" s="242"/>
      <c r="BK13" s="242"/>
      <c r="BL13" s="242"/>
      <c r="BM13" s="242"/>
      <c r="BN13" s="242"/>
      <c r="BO13" s="242"/>
      <c r="BP13" s="242"/>
      <c r="BQ13" s="251">
        <v>7</v>
      </c>
      <c r="BR13" s="252"/>
      <c r="BS13" s="757" t="s">
        <v>571</v>
      </c>
      <c r="BT13" s="758"/>
      <c r="BU13" s="758"/>
      <c r="BV13" s="758"/>
      <c r="BW13" s="758"/>
      <c r="BX13" s="758"/>
      <c r="BY13" s="758"/>
      <c r="BZ13" s="758"/>
      <c r="CA13" s="758"/>
      <c r="CB13" s="758"/>
      <c r="CC13" s="758"/>
      <c r="CD13" s="758"/>
      <c r="CE13" s="758"/>
      <c r="CF13" s="758"/>
      <c r="CG13" s="759"/>
      <c r="CH13" s="773">
        <v>-5</v>
      </c>
      <c r="CI13" s="774"/>
      <c r="CJ13" s="774"/>
      <c r="CK13" s="774"/>
      <c r="CL13" s="775"/>
      <c r="CM13" s="773">
        <v>530</v>
      </c>
      <c r="CN13" s="774"/>
      <c r="CO13" s="774"/>
      <c r="CP13" s="774"/>
      <c r="CQ13" s="775"/>
      <c r="CR13" s="773">
        <v>400</v>
      </c>
      <c r="CS13" s="774"/>
      <c r="CT13" s="774"/>
      <c r="CU13" s="774"/>
      <c r="CV13" s="775"/>
      <c r="CW13" s="773"/>
      <c r="CX13" s="774"/>
      <c r="CY13" s="774"/>
      <c r="CZ13" s="774"/>
      <c r="DA13" s="775"/>
      <c r="DB13" s="773"/>
      <c r="DC13" s="774"/>
      <c r="DD13" s="774"/>
      <c r="DE13" s="774"/>
      <c r="DF13" s="775"/>
      <c r="DG13" s="776"/>
      <c r="DH13" s="777"/>
      <c r="DI13" s="777"/>
      <c r="DJ13" s="777"/>
      <c r="DK13" s="778"/>
      <c r="DL13" s="776"/>
      <c r="DM13" s="777"/>
      <c r="DN13" s="777"/>
      <c r="DO13" s="777"/>
      <c r="DP13" s="778"/>
      <c r="DQ13" s="776"/>
      <c r="DR13" s="777"/>
      <c r="DS13" s="777"/>
      <c r="DT13" s="777"/>
      <c r="DU13" s="778"/>
      <c r="DV13" s="779"/>
      <c r="DW13" s="780"/>
      <c r="DX13" s="780"/>
      <c r="DY13" s="780"/>
      <c r="DZ13" s="781"/>
      <c r="EA13" s="243"/>
    </row>
    <row r="14" spans="1:131" s="244" customFormat="1" ht="26.25" customHeight="1" x14ac:dyDescent="0.2">
      <c r="A14" s="250">
        <v>8</v>
      </c>
      <c r="B14" s="744" t="s">
        <v>371</v>
      </c>
      <c r="C14" s="745"/>
      <c r="D14" s="745"/>
      <c r="E14" s="745"/>
      <c r="F14" s="745"/>
      <c r="G14" s="745"/>
      <c r="H14" s="745"/>
      <c r="I14" s="745"/>
      <c r="J14" s="745"/>
      <c r="K14" s="745"/>
      <c r="L14" s="745"/>
      <c r="M14" s="745"/>
      <c r="N14" s="745"/>
      <c r="O14" s="745"/>
      <c r="P14" s="746"/>
      <c r="Q14" s="747">
        <v>295</v>
      </c>
      <c r="R14" s="748"/>
      <c r="S14" s="748"/>
      <c r="T14" s="748"/>
      <c r="U14" s="748"/>
      <c r="V14" s="748">
        <v>2</v>
      </c>
      <c r="W14" s="748"/>
      <c r="X14" s="748"/>
      <c r="Y14" s="748"/>
      <c r="Z14" s="748"/>
      <c r="AA14" s="748">
        <v>293</v>
      </c>
      <c r="AB14" s="748"/>
      <c r="AC14" s="748"/>
      <c r="AD14" s="748"/>
      <c r="AE14" s="749"/>
      <c r="AF14" s="750">
        <v>293</v>
      </c>
      <c r="AG14" s="751"/>
      <c r="AH14" s="751"/>
      <c r="AI14" s="751"/>
      <c r="AJ14" s="752"/>
      <c r="AK14" s="753"/>
      <c r="AL14" s="754"/>
      <c r="AM14" s="754"/>
      <c r="AN14" s="754"/>
      <c r="AO14" s="754"/>
      <c r="AP14" s="754"/>
      <c r="AQ14" s="754"/>
      <c r="AR14" s="754"/>
      <c r="AS14" s="754"/>
      <c r="AT14" s="754"/>
      <c r="AU14" s="755"/>
      <c r="AV14" s="755"/>
      <c r="AW14" s="755"/>
      <c r="AX14" s="755"/>
      <c r="AY14" s="756"/>
      <c r="AZ14" s="241"/>
      <c r="BA14" s="241"/>
      <c r="BB14" s="241"/>
      <c r="BC14" s="241"/>
      <c r="BD14" s="241"/>
      <c r="BE14" s="242"/>
      <c r="BF14" s="242"/>
      <c r="BG14" s="242"/>
      <c r="BH14" s="242"/>
      <c r="BI14" s="242"/>
      <c r="BJ14" s="242"/>
      <c r="BK14" s="242"/>
      <c r="BL14" s="242"/>
      <c r="BM14" s="242"/>
      <c r="BN14" s="242"/>
      <c r="BO14" s="242"/>
      <c r="BP14" s="242"/>
      <c r="BQ14" s="251">
        <v>8</v>
      </c>
      <c r="BR14" s="252"/>
      <c r="BS14" s="757" t="s">
        <v>572</v>
      </c>
      <c r="BT14" s="758"/>
      <c r="BU14" s="758"/>
      <c r="BV14" s="758"/>
      <c r="BW14" s="758"/>
      <c r="BX14" s="758"/>
      <c r="BY14" s="758"/>
      <c r="BZ14" s="758"/>
      <c r="CA14" s="758"/>
      <c r="CB14" s="758"/>
      <c r="CC14" s="758"/>
      <c r="CD14" s="758"/>
      <c r="CE14" s="758"/>
      <c r="CF14" s="758"/>
      <c r="CG14" s="759"/>
      <c r="CH14" s="773">
        <v>-1</v>
      </c>
      <c r="CI14" s="774"/>
      <c r="CJ14" s="774"/>
      <c r="CK14" s="774"/>
      <c r="CL14" s="775"/>
      <c r="CM14" s="773">
        <v>612</v>
      </c>
      <c r="CN14" s="774"/>
      <c r="CO14" s="774"/>
      <c r="CP14" s="774"/>
      <c r="CQ14" s="775"/>
      <c r="CR14" s="773">
        <v>31</v>
      </c>
      <c r="CS14" s="774"/>
      <c r="CT14" s="774"/>
      <c r="CU14" s="774"/>
      <c r="CV14" s="775"/>
      <c r="CW14" s="773">
        <v>0.02</v>
      </c>
      <c r="CX14" s="774"/>
      <c r="CY14" s="774"/>
      <c r="CZ14" s="774"/>
      <c r="DA14" s="775"/>
      <c r="DB14" s="773"/>
      <c r="DC14" s="774"/>
      <c r="DD14" s="774"/>
      <c r="DE14" s="774"/>
      <c r="DF14" s="775"/>
      <c r="DG14" s="776"/>
      <c r="DH14" s="777"/>
      <c r="DI14" s="777"/>
      <c r="DJ14" s="777"/>
      <c r="DK14" s="778"/>
      <c r="DL14" s="776"/>
      <c r="DM14" s="777"/>
      <c r="DN14" s="777"/>
      <c r="DO14" s="777"/>
      <c r="DP14" s="778"/>
      <c r="DQ14" s="776"/>
      <c r="DR14" s="777"/>
      <c r="DS14" s="777"/>
      <c r="DT14" s="777"/>
      <c r="DU14" s="778"/>
      <c r="DV14" s="779"/>
      <c r="DW14" s="780"/>
      <c r="DX14" s="780"/>
      <c r="DY14" s="780"/>
      <c r="DZ14" s="781"/>
      <c r="EA14" s="243"/>
    </row>
    <row r="15" spans="1:131" s="244" customFormat="1" ht="26.25" customHeight="1" x14ac:dyDescent="0.2">
      <c r="A15" s="250">
        <v>9</v>
      </c>
      <c r="B15" s="744" t="s">
        <v>372</v>
      </c>
      <c r="C15" s="745"/>
      <c r="D15" s="745"/>
      <c r="E15" s="745"/>
      <c r="F15" s="745"/>
      <c r="G15" s="745"/>
      <c r="H15" s="745"/>
      <c r="I15" s="745"/>
      <c r="J15" s="745"/>
      <c r="K15" s="745"/>
      <c r="L15" s="745"/>
      <c r="M15" s="745"/>
      <c r="N15" s="745"/>
      <c r="O15" s="745"/>
      <c r="P15" s="746"/>
      <c r="Q15" s="747">
        <v>95</v>
      </c>
      <c r="R15" s="748"/>
      <c r="S15" s="748"/>
      <c r="T15" s="748"/>
      <c r="U15" s="748"/>
      <c r="V15" s="748">
        <v>1</v>
      </c>
      <c r="W15" s="748"/>
      <c r="X15" s="748"/>
      <c r="Y15" s="748"/>
      <c r="Z15" s="748"/>
      <c r="AA15" s="748">
        <v>94</v>
      </c>
      <c r="AB15" s="748"/>
      <c r="AC15" s="748"/>
      <c r="AD15" s="748"/>
      <c r="AE15" s="749"/>
      <c r="AF15" s="750">
        <v>94</v>
      </c>
      <c r="AG15" s="751"/>
      <c r="AH15" s="751"/>
      <c r="AI15" s="751"/>
      <c r="AJ15" s="752"/>
      <c r="AK15" s="753">
        <v>1</v>
      </c>
      <c r="AL15" s="754"/>
      <c r="AM15" s="754"/>
      <c r="AN15" s="754"/>
      <c r="AO15" s="754"/>
      <c r="AP15" s="754"/>
      <c r="AQ15" s="754"/>
      <c r="AR15" s="754"/>
      <c r="AS15" s="754"/>
      <c r="AT15" s="754"/>
      <c r="AU15" s="755"/>
      <c r="AV15" s="755"/>
      <c r="AW15" s="755"/>
      <c r="AX15" s="755"/>
      <c r="AY15" s="756"/>
      <c r="AZ15" s="241"/>
      <c r="BA15" s="241"/>
      <c r="BB15" s="241"/>
      <c r="BC15" s="241"/>
      <c r="BD15" s="241"/>
      <c r="BE15" s="242"/>
      <c r="BF15" s="242"/>
      <c r="BG15" s="242"/>
      <c r="BH15" s="242"/>
      <c r="BI15" s="242"/>
      <c r="BJ15" s="242"/>
      <c r="BK15" s="242"/>
      <c r="BL15" s="242"/>
      <c r="BM15" s="242"/>
      <c r="BN15" s="242"/>
      <c r="BO15" s="242"/>
      <c r="BP15" s="242"/>
      <c r="BQ15" s="251">
        <v>9</v>
      </c>
      <c r="BR15" s="252"/>
      <c r="BS15" s="757" t="s">
        <v>573</v>
      </c>
      <c r="BT15" s="758"/>
      <c r="BU15" s="758"/>
      <c r="BV15" s="758"/>
      <c r="BW15" s="758"/>
      <c r="BX15" s="758"/>
      <c r="BY15" s="758"/>
      <c r="BZ15" s="758"/>
      <c r="CA15" s="758"/>
      <c r="CB15" s="758"/>
      <c r="CC15" s="758"/>
      <c r="CD15" s="758"/>
      <c r="CE15" s="758"/>
      <c r="CF15" s="758"/>
      <c r="CG15" s="759"/>
      <c r="CH15" s="773">
        <v>-4</v>
      </c>
      <c r="CI15" s="774"/>
      <c r="CJ15" s="774"/>
      <c r="CK15" s="774"/>
      <c r="CL15" s="775"/>
      <c r="CM15" s="773">
        <v>63</v>
      </c>
      <c r="CN15" s="774"/>
      <c r="CO15" s="774"/>
      <c r="CP15" s="774"/>
      <c r="CQ15" s="775"/>
      <c r="CR15" s="773">
        <v>65</v>
      </c>
      <c r="CS15" s="774"/>
      <c r="CT15" s="774"/>
      <c r="CU15" s="774"/>
      <c r="CV15" s="775"/>
      <c r="CW15" s="773"/>
      <c r="CX15" s="774"/>
      <c r="CY15" s="774"/>
      <c r="CZ15" s="774"/>
      <c r="DA15" s="775"/>
      <c r="DB15" s="773"/>
      <c r="DC15" s="774"/>
      <c r="DD15" s="774"/>
      <c r="DE15" s="774"/>
      <c r="DF15" s="775"/>
      <c r="DG15" s="776"/>
      <c r="DH15" s="777"/>
      <c r="DI15" s="777"/>
      <c r="DJ15" s="777"/>
      <c r="DK15" s="778"/>
      <c r="DL15" s="776"/>
      <c r="DM15" s="777"/>
      <c r="DN15" s="777"/>
      <c r="DO15" s="777"/>
      <c r="DP15" s="778"/>
      <c r="DQ15" s="776"/>
      <c r="DR15" s="777"/>
      <c r="DS15" s="777"/>
      <c r="DT15" s="777"/>
      <c r="DU15" s="778"/>
      <c r="DV15" s="779"/>
      <c r="DW15" s="780"/>
      <c r="DX15" s="780"/>
      <c r="DY15" s="780"/>
      <c r="DZ15" s="781"/>
      <c r="EA15" s="243"/>
    </row>
    <row r="16" spans="1:131" s="244" customFormat="1" ht="26.25" customHeight="1" x14ac:dyDescent="0.2">
      <c r="A16" s="250">
        <v>10</v>
      </c>
      <c r="B16" s="744" t="s">
        <v>373</v>
      </c>
      <c r="C16" s="745"/>
      <c r="D16" s="745"/>
      <c r="E16" s="745"/>
      <c r="F16" s="745"/>
      <c r="G16" s="745"/>
      <c r="H16" s="745"/>
      <c r="I16" s="745"/>
      <c r="J16" s="745"/>
      <c r="K16" s="745"/>
      <c r="L16" s="745"/>
      <c r="M16" s="745"/>
      <c r="N16" s="745"/>
      <c r="O16" s="745"/>
      <c r="P16" s="746"/>
      <c r="Q16" s="747">
        <v>219</v>
      </c>
      <c r="R16" s="748"/>
      <c r="S16" s="748"/>
      <c r="T16" s="748"/>
      <c r="U16" s="748"/>
      <c r="V16" s="748">
        <v>133</v>
      </c>
      <c r="W16" s="748"/>
      <c r="X16" s="748"/>
      <c r="Y16" s="748"/>
      <c r="Z16" s="748"/>
      <c r="AA16" s="748">
        <v>86</v>
      </c>
      <c r="AB16" s="748"/>
      <c r="AC16" s="748"/>
      <c r="AD16" s="748"/>
      <c r="AE16" s="749"/>
      <c r="AF16" s="750">
        <v>86</v>
      </c>
      <c r="AG16" s="751"/>
      <c r="AH16" s="751"/>
      <c r="AI16" s="751"/>
      <c r="AJ16" s="752"/>
      <c r="AK16" s="753"/>
      <c r="AL16" s="754"/>
      <c r="AM16" s="754"/>
      <c r="AN16" s="754"/>
      <c r="AO16" s="754"/>
      <c r="AP16" s="754"/>
      <c r="AQ16" s="754"/>
      <c r="AR16" s="754"/>
      <c r="AS16" s="754"/>
      <c r="AT16" s="754"/>
      <c r="AU16" s="755"/>
      <c r="AV16" s="755"/>
      <c r="AW16" s="755"/>
      <c r="AX16" s="755"/>
      <c r="AY16" s="756"/>
      <c r="AZ16" s="241"/>
      <c r="BA16" s="241"/>
      <c r="BB16" s="241"/>
      <c r="BC16" s="241"/>
      <c r="BD16" s="241"/>
      <c r="BE16" s="242"/>
      <c r="BF16" s="242"/>
      <c r="BG16" s="242"/>
      <c r="BH16" s="242"/>
      <c r="BI16" s="242"/>
      <c r="BJ16" s="242"/>
      <c r="BK16" s="242"/>
      <c r="BL16" s="242"/>
      <c r="BM16" s="242"/>
      <c r="BN16" s="242"/>
      <c r="BO16" s="242"/>
      <c r="BP16" s="242"/>
      <c r="BQ16" s="251">
        <v>10</v>
      </c>
      <c r="BR16" s="252"/>
      <c r="BS16" s="757" t="s">
        <v>574</v>
      </c>
      <c r="BT16" s="758"/>
      <c r="BU16" s="758"/>
      <c r="BV16" s="758"/>
      <c r="BW16" s="758"/>
      <c r="BX16" s="758"/>
      <c r="BY16" s="758"/>
      <c r="BZ16" s="758"/>
      <c r="CA16" s="758"/>
      <c r="CB16" s="758"/>
      <c r="CC16" s="758"/>
      <c r="CD16" s="758"/>
      <c r="CE16" s="758"/>
      <c r="CF16" s="758"/>
      <c r="CG16" s="759"/>
      <c r="CH16" s="773">
        <v>-87</v>
      </c>
      <c r="CI16" s="774"/>
      <c r="CJ16" s="774"/>
      <c r="CK16" s="774"/>
      <c r="CL16" s="775"/>
      <c r="CM16" s="773">
        <v>9015</v>
      </c>
      <c r="CN16" s="774"/>
      <c r="CO16" s="774"/>
      <c r="CP16" s="774"/>
      <c r="CQ16" s="775"/>
      <c r="CR16" s="773">
        <v>3505</v>
      </c>
      <c r="CS16" s="774"/>
      <c r="CT16" s="774"/>
      <c r="CU16" s="774"/>
      <c r="CV16" s="775"/>
      <c r="CW16" s="773"/>
      <c r="CX16" s="774"/>
      <c r="CY16" s="774"/>
      <c r="CZ16" s="774"/>
      <c r="DA16" s="775"/>
      <c r="DB16" s="773"/>
      <c r="DC16" s="774"/>
      <c r="DD16" s="774"/>
      <c r="DE16" s="774"/>
      <c r="DF16" s="775"/>
      <c r="DG16" s="776"/>
      <c r="DH16" s="777"/>
      <c r="DI16" s="777"/>
      <c r="DJ16" s="777"/>
      <c r="DK16" s="778"/>
      <c r="DL16" s="776"/>
      <c r="DM16" s="777"/>
      <c r="DN16" s="777"/>
      <c r="DO16" s="777"/>
      <c r="DP16" s="778"/>
      <c r="DQ16" s="776"/>
      <c r="DR16" s="777"/>
      <c r="DS16" s="777"/>
      <c r="DT16" s="777"/>
      <c r="DU16" s="778"/>
      <c r="DV16" s="779"/>
      <c r="DW16" s="780"/>
      <c r="DX16" s="780"/>
      <c r="DY16" s="780"/>
      <c r="DZ16" s="781"/>
      <c r="EA16" s="243"/>
    </row>
    <row r="17" spans="1:131" s="244" customFormat="1" ht="26.25" customHeight="1" x14ac:dyDescent="0.2">
      <c r="A17" s="250">
        <v>11</v>
      </c>
      <c r="B17" s="744" t="s">
        <v>374</v>
      </c>
      <c r="C17" s="745"/>
      <c r="D17" s="745"/>
      <c r="E17" s="745"/>
      <c r="F17" s="745"/>
      <c r="G17" s="745"/>
      <c r="H17" s="745"/>
      <c r="I17" s="745"/>
      <c r="J17" s="745"/>
      <c r="K17" s="745"/>
      <c r="L17" s="745"/>
      <c r="M17" s="745"/>
      <c r="N17" s="745"/>
      <c r="O17" s="745"/>
      <c r="P17" s="746"/>
      <c r="Q17" s="747">
        <v>78134</v>
      </c>
      <c r="R17" s="748"/>
      <c r="S17" s="748"/>
      <c r="T17" s="748"/>
      <c r="U17" s="748"/>
      <c r="V17" s="748">
        <v>78134</v>
      </c>
      <c r="W17" s="748"/>
      <c r="X17" s="748"/>
      <c r="Y17" s="748"/>
      <c r="Z17" s="748"/>
      <c r="AA17" s="748">
        <v>0</v>
      </c>
      <c r="AB17" s="748"/>
      <c r="AC17" s="748"/>
      <c r="AD17" s="748"/>
      <c r="AE17" s="749"/>
      <c r="AF17" s="750" t="s">
        <v>366</v>
      </c>
      <c r="AG17" s="751"/>
      <c r="AH17" s="751"/>
      <c r="AI17" s="751"/>
      <c r="AJ17" s="752"/>
      <c r="AK17" s="753">
        <v>78134</v>
      </c>
      <c r="AL17" s="754"/>
      <c r="AM17" s="754"/>
      <c r="AN17" s="754"/>
      <c r="AO17" s="754"/>
      <c r="AP17" s="754"/>
      <c r="AQ17" s="754"/>
      <c r="AR17" s="754"/>
      <c r="AS17" s="754"/>
      <c r="AT17" s="754"/>
      <c r="AU17" s="755"/>
      <c r="AV17" s="755"/>
      <c r="AW17" s="755"/>
      <c r="AX17" s="755"/>
      <c r="AY17" s="756"/>
      <c r="AZ17" s="241"/>
      <c r="BA17" s="241"/>
      <c r="BB17" s="241"/>
      <c r="BC17" s="241"/>
      <c r="BD17" s="241"/>
      <c r="BE17" s="242"/>
      <c r="BF17" s="242"/>
      <c r="BG17" s="242"/>
      <c r="BH17" s="242"/>
      <c r="BI17" s="242"/>
      <c r="BJ17" s="242"/>
      <c r="BK17" s="242"/>
      <c r="BL17" s="242"/>
      <c r="BM17" s="242"/>
      <c r="BN17" s="242"/>
      <c r="BO17" s="242"/>
      <c r="BP17" s="242"/>
      <c r="BQ17" s="251">
        <v>11</v>
      </c>
      <c r="BR17" s="252"/>
      <c r="BS17" s="757" t="s">
        <v>575</v>
      </c>
      <c r="BT17" s="758"/>
      <c r="BU17" s="758"/>
      <c r="BV17" s="758"/>
      <c r="BW17" s="758"/>
      <c r="BX17" s="758"/>
      <c r="BY17" s="758"/>
      <c r="BZ17" s="758"/>
      <c r="CA17" s="758"/>
      <c r="CB17" s="758"/>
      <c r="CC17" s="758"/>
      <c r="CD17" s="758"/>
      <c r="CE17" s="758"/>
      <c r="CF17" s="758"/>
      <c r="CG17" s="759"/>
      <c r="CH17" s="773">
        <v>-2</v>
      </c>
      <c r="CI17" s="774"/>
      <c r="CJ17" s="774"/>
      <c r="CK17" s="774"/>
      <c r="CL17" s="775"/>
      <c r="CM17" s="773">
        <v>294</v>
      </c>
      <c r="CN17" s="774"/>
      <c r="CO17" s="774"/>
      <c r="CP17" s="774"/>
      <c r="CQ17" s="775"/>
      <c r="CR17" s="773">
        <v>200</v>
      </c>
      <c r="CS17" s="774"/>
      <c r="CT17" s="774"/>
      <c r="CU17" s="774"/>
      <c r="CV17" s="775"/>
      <c r="CW17" s="773">
        <v>20</v>
      </c>
      <c r="CX17" s="774"/>
      <c r="CY17" s="774"/>
      <c r="CZ17" s="774"/>
      <c r="DA17" s="775"/>
      <c r="DB17" s="773"/>
      <c r="DC17" s="774"/>
      <c r="DD17" s="774"/>
      <c r="DE17" s="774"/>
      <c r="DF17" s="775"/>
      <c r="DG17" s="776"/>
      <c r="DH17" s="777"/>
      <c r="DI17" s="777"/>
      <c r="DJ17" s="777"/>
      <c r="DK17" s="778"/>
      <c r="DL17" s="776"/>
      <c r="DM17" s="777"/>
      <c r="DN17" s="777"/>
      <c r="DO17" s="777"/>
      <c r="DP17" s="778"/>
      <c r="DQ17" s="776"/>
      <c r="DR17" s="777"/>
      <c r="DS17" s="777"/>
      <c r="DT17" s="777"/>
      <c r="DU17" s="778"/>
      <c r="DV17" s="779"/>
      <c r="DW17" s="780"/>
      <c r="DX17" s="780"/>
      <c r="DY17" s="780"/>
      <c r="DZ17" s="781"/>
      <c r="EA17" s="243"/>
    </row>
    <row r="18" spans="1:131" s="244" customFormat="1" ht="26.25" customHeight="1" x14ac:dyDescent="0.2">
      <c r="A18" s="250">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53"/>
      <c r="AL18" s="754"/>
      <c r="AM18" s="754"/>
      <c r="AN18" s="754"/>
      <c r="AO18" s="754"/>
      <c r="AP18" s="754"/>
      <c r="AQ18" s="754"/>
      <c r="AR18" s="754"/>
      <c r="AS18" s="754"/>
      <c r="AT18" s="754"/>
      <c r="AU18" s="755"/>
      <c r="AV18" s="755"/>
      <c r="AW18" s="755"/>
      <c r="AX18" s="755"/>
      <c r="AY18" s="756"/>
      <c r="AZ18" s="241"/>
      <c r="BA18" s="241"/>
      <c r="BB18" s="241"/>
      <c r="BC18" s="241"/>
      <c r="BD18" s="241"/>
      <c r="BE18" s="242"/>
      <c r="BF18" s="242"/>
      <c r="BG18" s="242"/>
      <c r="BH18" s="242"/>
      <c r="BI18" s="242"/>
      <c r="BJ18" s="242"/>
      <c r="BK18" s="242"/>
      <c r="BL18" s="242"/>
      <c r="BM18" s="242"/>
      <c r="BN18" s="242"/>
      <c r="BO18" s="242"/>
      <c r="BP18" s="242"/>
      <c r="BQ18" s="251">
        <v>12</v>
      </c>
      <c r="BR18" s="252"/>
      <c r="BS18" s="757" t="s">
        <v>576</v>
      </c>
      <c r="BT18" s="758"/>
      <c r="BU18" s="758"/>
      <c r="BV18" s="758"/>
      <c r="BW18" s="758"/>
      <c r="BX18" s="758"/>
      <c r="BY18" s="758"/>
      <c r="BZ18" s="758"/>
      <c r="CA18" s="758"/>
      <c r="CB18" s="758"/>
      <c r="CC18" s="758"/>
      <c r="CD18" s="758"/>
      <c r="CE18" s="758"/>
      <c r="CF18" s="758"/>
      <c r="CG18" s="759"/>
      <c r="CH18" s="773">
        <v>-2</v>
      </c>
      <c r="CI18" s="774"/>
      <c r="CJ18" s="774"/>
      <c r="CK18" s="774"/>
      <c r="CL18" s="775"/>
      <c r="CM18" s="773">
        <v>101</v>
      </c>
      <c r="CN18" s="774"/>
      <c r="CO18" s="774"/>
      <c r="CP18" s="774"/>
      <c r="CQ18" s="775"/>
      <c r="CR18" s="773">
        <v>12</v>
      </c>
      <c r="CS18" s="774"/>
      <c r="CT18" s="774"/>
      <c r="CU18" s="774"/>
      <c r="CV18" s="775"/>
      <c r="CW18" s="773">
        <v>16</v>
      </c>
      <c r="CX18" s="774"/>
      <c r="CY18" s="774"/>
      <c r="CZ18" s="774"/>
      <c r="DA18" s="775"/>
      <c r="DB18" s="773"/>
      <c r="DC18" s="774"/>
      <c r="DD18" s="774"/>
      <c r="DE18" s="774"/>
      <c r="DF18" s="775"/>
      <c r="DG18" s="776"/>
      <c r="DH18" s="777"/>
      <c r="DI18" s="777"/>
      <c r="DJ18" s="777"/>
      <c r="DK18" s="778"/>
      <c r="DL18" s="776"/>
      <c r="DM18" s="777"/>
      <c r="DN18" s="777"/>
      <c r="DO18" s="777"/>
      <c r="DP18" s="778"/>
      <c r="DQ18" s="776"/>
      <c r="DR18" s="777"/>
      <c r="DS18" s="777"/>
      <c r="DT18" s="777"/>
      <c r="DU18" s="778"/>
      <c r="DV18" s="779"/>
      <c r="DW18" s="780"/>
      <c r="DX18" s="780"/>
      <c r="DY18" s="780"/>
      <c r="DZ18" s="781"/>
      <c r="EA18" s="243"/>
    </row>
    <row r="19" spans="1:131" s="244" customFormat="1" ht="26.25" customHeight="1" x14ac:dyDescent="0.2">
      <c r="A19" s="250">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53"/>
      <c r="AL19" s="754"/>
      <c r="AM19" s="754"/>
      <c r="AN19" s="754"/>
      <c r="AO19" s="754"/>
      <c r="AP19" s="754"/>
      <c r="AQ19" s="754"/>
      <c r="AR19" s="754"/>
      <c r="AS19" s="754"/>
      <c r="AT19" s="754"/>
      <c r="AU19" s="755"/>
      <c r="AV19" s="755"/>
      <c r="AW19" s="755"/>
      <c r="AX19" s="755"/>
      <c r="AY19" s="756"/>
      <c r="AZ19" s="241"/>
      <c r="BA19" s="241"/>
      <c r="BB19" s="241"/>
      <c r="BC19" s="241"/>
      <c r="BD19" s="241"/>
      <c r="BE19" s="242"/>
      <c r="BF19" s="242"/>
      <c r="BG19" s="242"/>
      <c r="BH19" s="242"/>
      <c r="BI19" s="242"/>
      <c r="BJ19" s="242"/>
      <c r="BK19" s="242"/>
      <c r="BL19" s="242"/>
      <c r="BM19" s="242"/>
      <c r="BN19" s="242"/>
      <c r="BO19" s="242"/>
      <c r="BP19" s="242"/>
      <c r="BQ19" s="251">
        <v>13</v>
      </c>
      <c r="BR19" s="252"/>
      <c r="BS19" s="757" t="s">
        <v>577</v>
      </c>
      <c r="BT19" s="758"/>
      <c r="BU19" s="758"/>
      <c r="BV19" s="758"/>
      <c r="BW19" s="758"/>
      <c r="BX19" s="758"/>
      <c r="BY19" s="758"/>
      <c r="BZ19" s="758"/>
      <c r="CA19" s="758"/>
      <c r="CB19" s="758"/>
      <c r="CC19" s="758"/>
      <c r="CD19" s="758"/>
      <c r="CE19" s="758"/>
      <c r="CF19" s="758"/>
      <c r="CG19" s="759"/>
      <c r="CH19" s="773">
        <v>-2</v>
      </c>
      <c r="CI19" s="774"/>
      <c r="CJ19" s="774"/>
      <c r="CK19" s="774"/>
      <c r="CL19" s="775"/>
      <c r="CM19" s="773">
        <v>87</v>
      </c>
      <c r="CN19" s="774"/>
      <c r="CO19" s="774"/>
      <c r="CP19" s="774"/>
      <c r="CQ19" s="775"/>
      <c r="CR19" s="773">
        <v>51</v>
      </c>
      <c r="CS19" s="774"/>
      <c r="CT19" s="774"/>
      <c r="CU19" s="774"/>
      <c r="CV19" s="775"/>
      <c r="CW19" s="773"/>
      <c r="CX19" s="774"/>
      <c r="CY19" s="774"/>
      <c r="CZ19" s="774"/>
      <c r="DA19" s="775"/>
      <c r="DB19" s="773"/>
      <c r="DC19" s="774"/>
      <c r="DD19" s="774"/>
      <c r="DE19" s="774"/>
      <c r="DF19" s="775"/>
      <c r="DG19" s="776"/>
      <c r="DH19" s="777"/>
      <c r="DI19" s="777"/>
      <c r="DJ19" s="777"/>
      <c r="DK19" s="778"/>
      <c r="DL19" s="776"/>
      <c r="DM19" s="777"/>
      <c r="DN19" s="777"/>
      <c r="DO19" s="777"/>
      <c r="DP19" s="778"/>
      <c r="DQ19" s="776"/>
      <c r="DR19" s="777"/>
      <c r="DS19" s="777"/>
      <c r="DT19" s="777"/>
      <c r="DU19" s="778"/>
      <c r="DV19" s="779"/>
      <c r="DW19" s="780"/>
      <c r="DX19" s="780"/>
      <c r="DY19" s="780"/>
      <c r="DZ19" s="781"/>
      <c r="EA19" s="243"/>
    </row>
    <row r="20" spans="1:131" s="244" customFormat="1" ht="26.25" customHeight="1" x14ac:dyDescent="0.2">
      <c r="A20" s="250">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53"/>
      <c r="AL20" s="754"/>
      <c r="AM20" s="754"/>
      <c r="AN20" s="754"/>
      <c r="AO20" s="754"/>
      <c r="AP20" s="754"/>
      <c r="AQ20" s="754"/>
      <c r="AR20" s="754"/>
      <c r="AS20" s="754"/>
      <c r="AT20" s="754"/>
      <c r="AU20" s="755"/>
      <c r="AV20" s="755"/>
      <c r="AW20" s="755"/>
      <c r="AX20" s="755"/>
      <c r="AY20" s="756"/>
      <c r="AZ20" s="241"/>
      <c r="BA20" s="241"/>
      <c r="BB20" s="241"/>
      <c r="BC20" s="241"/>
      <c r="BD20" s="241"/>
      <c r="BE20" s="242"/>
      <c r="BF20" s="242"/>
      <c r="BG20" s="242"/>
      <c r="BH20" s="242"/>
      <c r="BI20" s="242"/>
      <c r="BJ20" s="242"/>
      <c r="BK20" s="242"/>
      <c r="BL20" s="242"/>
      <c r="BM20" s="242"/>
      <c r="BN20" s="242"/>
      <c r="BO20" s="242"/>
      <c r="BP20" s="242"/>
      <c r="BQ20" s="251">
        <v>14</v>
      </c>
      <c r="BR20" s="252"/>
      <c r="BS20" s="757" t="s">
        <v>578</v>
      </c>
      <c r="BT20" s="758"/>
      <c r="BU20" s="758"/>
      <c r="BV20" s="758"/>
      <c r="BW20" s="758"/>
      <c r="BX20" s="758"/>
      <c r="BY20" s="758"/>
      <c r="BZ20" s="758"/>
      <c r="CA20" s="758"/>
      <c r="CB20" s="758"/>
      <c r="CC20" s="758"/>
      <c r="CD20" s="758"/>
      <c r="CE20" s="758"/>
      <c r="CF20" s="758"/>
      <c r="CG20" s="759"/>
      <c r="CH20" s="773">
        <v>0</v>
      </c>
      <c r="CI20" s="774"/>
      <c r="CJ20" s="774"/>
      <c r="CK20" s="774"/>
      <c r="CL20" s="775"/>
      <c r="CM20" s="773">
        <v>8</v>
      </c>
      <c r="CN20" s="774"/>
      <c r="CO20" s="774"/>
      <c r="CP20" s="774"/>
      <c r="CQ20" s="775"/>
      <c r="CR20" s="773">
        <v>2</v>
      </c>
      <c r="CS20" s="774"/>
      <c r="CT20" s="774"/>
      <c r="CU20" s="774"/>
      <c r="CV20" s="775"/>
      <c r="CW20" s="773">
        <v>18</v>
      </c>
      <c r="CX20" s="774"/>
      <c r="CY20" s="774"/>
      <c r="CZ20" s="774"/>
      <c r="DA20" s="775"/>
      <c r="DB20" s="773"/>
      <c r="DC20" s="774"/>
      <c r="DD20" s="774"/>
      <c r="DE20" s="774"/>
      <c r="DF20" s="775"/>
      <c r="DG20" s="776"/>
      <c r="DH20" s="777"/>
      <c r="DI20" s="777"/>
      <c r="DJ20" s="777"/>
      <c r="DK20" s="778"/>
      <c r="DL20" s="776"/>
      <c r="DM20" s="777"/>
      <c r="DN20" s="777"/>
      <c r="DO20" s="777"/>
      <c r="DP20" s="778"/>
      <c r="DQ20" s="776"/>
      <c r="DR20" s="777"/>
      <c r="DS20" s="777"/>
      <c r="DT20" s="777"/>
      <c r="DU20" s="778"/>
      <c r="DV20" s="779"/>
      <c r="DW20" s="780"/>
      <c r="DX20" s="780"/>
      <c r="DY20" s="780"/>
      <c r="DZ20" s="781"/>
      <c r="EA20" s="243"/>
    </row>
    <row r="21" spans="1:131" s="244" customFormat="1" ht="26.25" customHeight="1" thickBot="1" x14ac:dyDescent="0.25">
      <c r="A21" s="250">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53"/>
      <c r="AL21" s="754"/>
      <c r="AM21" s="754"/>
      <c r="AN21" s="754"/>
      <c r="AO21" s="754"/>
      <c r="AP21" s="754"/>
      <c r="AQ21" s="754"/>
      <c r="AR21" s="754"/>
      <c r="AS21" s="754"/>
      <c r="AT21" s="754"/>
      <c r="AU21" s="755"/>
      <c r="AV21" s="755"/>
      <c r="AW21" s="755"/>
      <c r="AX21" s="755"/>
      <c r="AY21" s="756"/>
      <c r="AZ21" s="241"/>
      <c r="BA21" s="241"/>
      <c r="BB21" s="241"/>
      <c r="BC21" s="241"/>
      <c r="BD21" s="241"/>
      <c r="BE21" s="242"/>
      <c r="BF21" s="242"/>
      <c r="BG21" s="242"/>
      <c r="BH21" s="242"/>
      <c r="BI21" s="242"/>
      <c r="BJ21" s="242"/>
      <c r="BK21" s="242"/>
      <c r="BL21" s="242"/>
      <c r="BM21" s="242"/>
      <c r="BN21" s="242"/>
      <c r="BO21" s="242"/>
      <c r="BP21" s="242"/>
      <c r="BQ21" s="251">
        <v>15</v>
      </c>
      <c r="BR21" s="252" t="s">
        <v>579</v>
      </c>
      <c r="BS21" s="757" t="s">
        <v>580</v>
      </c>
      <c r="BT21" s="758"/>
      <c r="BU21" s="758"/>
      <c r="BV21" s="758"/>
      <c r="BW21" s="758"/>
      <c r="BX21" s="758"/>
      <c r="BY21" s="758"/>
      <c r="BZ21" s="758"/>
      <c r="CA21" s="758"/>
      <c r="CB21" s="758"/>
      <c r="CC21" s="758"/>
      <c r="CD21" s="758"/>
      <c r="CE21" s="758"/>
      <c r="CF21" s="758"/>
      <c r="CG21" s="759"/>
      <c r="CH21" s="773">
        <v>0</v>
      </c>
      <c r="CI21" s="774"/>
      <c r="CJ21" s="774"/>
      <c r="CK21" s="774"/>
      <c r="CL21" s="775"/>
      <c r="CM21" s="773">
        <v>1213</v>
      </c>
      <c r="CN21" s="774"/>
      <c r="CO21" s="774"/>
      <c r="CP21" s="774"/>
      <c r="CQ21" s="775"/>
      <c r="CR21" s="773">
        <v>17</v>
      </c>
      <c r="CS21" s="774"/>
      <c r="CT21" s="774"/>
      <c r="CU21" s="774"/>
      <c r="CV21" s="775"/>
      <c r="CW21" s="773">
        <v>751</v>
      </c>
      <c r="CX21" s="774"/>
      <c r="CY21" s="774"/>
      <c r="CZ21" s="774"/>
      <c r="DA21" s="775"/>
      <c r="DB21" s="773"/>
      <c r="DC21" s="774"/>
      <c r="DD21" s="774"/>
      <c r="DE21" s="774"/>
      <c r="DF21" s="775"/>
      <c r="DG21" s="776"/>
      <c r="DH21" s="777"/>
      <c r="DI21" s="777"/>
      <c r="DJ21" s="777"/>
      <c r="DK21" s="778"/>
      <c r="DL21" s="788">
        <v>214</v>
      </c>
      <c r="DM21" s="789"/>
      <c r="DN21" s="789"/>
      <c r="DO21" s="789"/>
      <c r="DP21" s="790"/>
      <c r="DQ21" s="788">
        <v>150</v>
      </c>
      <c r="DR21" s="789"/>
      <c r="DS21" s="789"/>
      <c r="DT21" s="789"/>
      <c r="DU21" s="790"/>
      <c r="DV21" s="779"/>
      <c r="DW21" s="780"/>
      <c r="DX21" s="780"/>
      <c r="DY21" s="780"/>
      <c r="DZ21" s="781"/>
      <c r="EA21" s="243"/>
    </row>
    <row r="22" spans="1:131" s="244" customFormat="1" ht="26.25" customHeight="1" x14ac:dyDescent="0.2">
      <c r="A22" s="250">
        <v>16</v>
      </c>
      <c r="B22" s="791"/>
      <c r="C22" s="792"/>
      <c r="D22" s="792"/>
      <c r="E22" s="792"/>
      <c r="F22" s="792"/>
      <c r="G22" s="792"/>
      <c r="H22" s="792"/>
      <c r="I22" s="792"/>
      <c r="J22" s="792"/>
      <c r="K22" s="792"/>
      <c r="L22" s="792"/>
      <c r="M22" s="792"/>
      <c r="N22" s="792"/>
      <c r="O22" s="792"/>
      <c r="P22" s="793"/>
      <c r="Q22" s="794"/>
      <c r="R22" s="795"/>
      <c r="S22" s="795"/>
      <c r="T22" s="795"/>
      <c r="U22" s="795"/>
      <c r="V22" s="795"/>
      <c r="W22" s="795"/>
      <c r="X22" s="795"/>
      <c r="Y22" s="795"/>
      <c r="Z22" s="795"/>
      <c r="AA22" s="795"/>
      <c r="AB22" s="795"/>
      <c r="AC22" s="795"/>
      <c r="AD22" s="795"/>
      <c r="AE22" s="796"/>
      <c r="AF22" s="797"/>
      <c r="AG22" s="798"/>
      <c r="AH22" s="798"/>
      <c r="AI22" s="798"/>
      <c r="AJ22" s="799"/>
      <c r="AK22" s="812"/>
      <c r="AL22" s="813"/>
      <c r="AM22" s="813"/>
      <c r="AN22" s="813"/>
      <c r="AO22" s="813"/>
      <c r="AP22" s="813"/>
      <c r="AQ22" s="813"/>
      <c r="AR22" s="813"/>
      <c r="AS22" s="813"/>
      <c r="AT22" s="813"/>
      <c r="AU22" s="814"/>
      <c r="AV22" s="814"/>
      <c r="AW22" s="814"/>
      <c r="AX22" s="814"/>
      <c r="AY22" s="815"/>
      <c r="AZ22" s="816" t="s">
        <v>375</v>
      </c>
      <c r="BA22" s="816"/>
      <c r="BB22" s="816"/>
      <c r="BC22" s="816"/>
      <c r="BD22" s="817"/>
      <c r="BE22" s="242"/>
      <c r="BF22" s="242"/>
      <c r="BG22" s="242"/>
      <c r="BH22" s="242"/>
      <c r="BI22" s="242"/>
      <c r="BJ22" s="242"/>
      <c r="BK22" s="242"/>
      <c r="BL22" s="242"/>
      <c r="BM22" s="242"/>
      <c r="BN22" s="242"/>
      <c r="BO22" s="242"/>
      <c r="BP22" s="242"/>
      <c r="BQ22" s="251">
        <v>16</v>
      </c>
      <c r="BR22" s="252"/>
      <c r="BS22" s="757" t="s">
        <v>581</v>
      </c>
      <c r="BT22" s="758"/>
      <c r="BU22" s="758"/>
      <c r="BV22" s="758"/>
      <c r="BW22" s="758"/>
      <c r="BX22" s="758"/>
      <c r="BY22" s="758"/>
      <c r="BZ22" s="758"/>
      <c r="CA22" s="758"/>
      <c r="CB22" s="758"/>
      <c r="CC22" s="758"/>
      <c r="CD22" s="758"/>
      <c r="CE22" s="758"/>
      <c r="CF22" s="758"/>
      <c r="CG22" s="759"/>
      <c r="CH22" s="773">
        <v>-4</v>
      </c>
      <c r="CI22" s="774"/>
      <c r="CJ22" s="774"/>
      <c r="CK22" s="774"/>
      <c r="CL22" s="775"/>
      <c r="CM22" s="773">
        <v>1000</v>
      </c>
      <c r="CN22" s="774"/>
      <c r="CO22" s="774"/>
      <c r="CP22" s="774"/>
      <c r="CQ22" s="775"/>
      <c r="CR22" s="773">
        <v>661</v>
      </c>
      <c r="CS22" s="774"/>
      <c r="CT22" s="774"/>
      <c r="CU22" s="774"/>
      <c r="CV22" s="775"/>
      <c r="CW22" s="773">
        <v>2716</v>
      </c>
      <c r="CX22" s="774"/>
      <c r="CY22" s="774"/>
      <c r="CZ22" s="774"/>
      <c r="DA22" s="775"/>
      <c r="DB22" s="773"/>
      <c r="DC22" s="774"/>
      <c r="DD22" s="774"/>
      <c r="DE22" s="774"/>
      <c r="DF22" s="775"/>
      <c r="DG22" s="776"/>
      <c r="DH22" s="777"/>
      <c r="DI22" s="777"/>
      <c r="DJ22" s="777"/>
      <c r="DK22" s="778"/>
      <c r="DL22" s="776"/>
      <c r="DM22" s="777"/>
      <c r="DN22" s="777"/>
      <c r="DO22" s="777"/>
      <c r="DP22" s="778"/>
      <c r="DQ22" s="776"/>
      <c r="DR22" s="777"/>
      <c r="DS22" s="777"/>
      <c r="DT22" s="777"/>
      <c r="DU22" s="778"/>
      <c r="DV22" s="779"/>
      <c r="DW22" s="780"/>
      <c r="DX22" s="780"/>
      <c r="DY22" s="780"/>
      <c r="DZ22" s="781"/>
      <c r="EA22" s="243"/>
    </row>
    <row r="23" spans="1:131" s="244" customFormat="1" ht="26.25" customHeight="1" thickBot="1" x14ac:dyDescent="0.25">
      <c r="A23" s="253" t="s">
        <v>376</v>
      </c>
      <c r="B23" s="800" t="s">
        <v>377</v>
      </c>
      <c r="C23" s="801"/>
      <c r="D23" s="801"/>
      <c r="E23" s="801"/>
      <c r="F23" s="801"/>
      <c r="G23" s="801"/>
      <c r="H23" s="801"/>
      <c r="I23" s="801"/>
      <c r="J23" s="801"/>
      <c r="K23" s="801"/>
      <c r="L23" s="801"/>
      <c r="M23" s="801"/>
      <c r="N23" s="801"/>
      <c r="O23" s="801"/>
      <c r="P23" s="802"/>
      <c r="Q23" s="803">
        <v>749200</v>
      </c>
      <c r="R23" s="804"/>
      <c r="S23" s="804"/>
      <c r="T23" s="804"/>
      <c r="U23" s="804"/>
      <c r="V23" s="804">
        <v>738046</v>
      </c>
      <c r="W23" s="804"/>
      <c r="X23" s="804"/>
      <c r="Y23" s="804"/>
      <c r="Z23" s="804"/>
      <c r="AA23" s="804">
        <v>11154</v>
      </c>
      <c r="AB23" s="804"/>
      <c r="AC23" s="804"/>
      <c r="AD23" s="804"/>
      <c r="AE23" s="805"/>
      <c r="AF23" s="806">
        <v>4536</v>
      </c>
      <c r="AG23" s="804"/>
      <c r="AH23" s="804"/>
      <c r="AI23" s="804"/>
      <c r="AJ23" s="807"/>
      <c r="AK23" s="808"/>
      <c r="AL23" s="809"/>
      <c r="AM23" s="809"/>
      <c r="AN23" s="809"/>
      <c r="AO23" s="809"/>
      <c r="AP23" s="804">
        <v>603697</v>
      </c>
      <c r="AQ23" s="804"/>
      <c r="AR23" s="804"/>
      <c r="AS23" s="804"/>
      <c r="AT23" s="804"/>
      <c r="AU23" s="810"/>
      <c r="AV23" s="810"/>
      <c r="AW23" s="810"/>
      <c r="AX23" s="810"/>
      <c r="AY23" s="811"/>
      <c r="AZ23" s="819" t="s">
        <v>366</v>
      </c>
      <c r="BA23" s="820"/>
      <c r="BB23" s="820"/>
      <c r="BC23" s="820"/>
      <c r="BD23" s="821"/>
      <c r="BE23" s="242"/>
      <c r="BF23" s="242"/>
      <c r="BG23" s="242"/>
      <c r="BH23" s="242"/>
      <c r="BI23" s="242"/>
      <c r="BJ23" s="242"/>
      <c r="BK23" s="242"/>
      <c r="BL23" s="242"/>
      <c r="BM23" s="242"/>
      <c r="BN23" s="242"/>
      <c r="BO23" s="242"/>
      <c r="BP23" s="242"/>
      <c r="BQ23" s="251">
        <v>17</v>
      </c>
      <c r="BR23" s="252"/>
      <c r="BS23" s="757" t="s">
        <v>582</v>
      </c>
      <c r="BT23" s="758"/>
      <c r="BU23" s="758"/>
      <c r="BV23" s="758"/>
      <c r="BW23" s="758"/>
      <c r="BX23" s="758"/>
      <c r="BY23" s="758"/>
      <c r="BZ23" s="758"/>
      <c r="CA23" s="758"/>
      <c r="CB23" s="758"/>
      <c r="CC23" s="758"/>
      <c r="CD23" s="758"/>
      <c r="CE23" s="758"/>
      <c r="CF23" s="758"/>
      <c r="CG23" s="759"/>
      <c r="CH23" s="773">
        <v>-4</v>
      </c>
      <c r="CI23" s="774"/>
      <c r="CJ23" s="774"/>
      <c r="CK23" s="774"/>
      <c r="CL23" s="775"/>
      <c r="CM23" s="773">
        <v>7111</v>
      </c>
      <c r="CN23" s="774"/>
      <c r="CO23" s="774"/>
      <c r="CP23" s="774"/>
      <c r="CQ23" s="775"/>
      <c r="CR23" s="773">
        <v>603</v>
      </c>
      <c r="CS23" s="774"/>
      <c r="CT23" s="774"/>
      <c r="CU23" s="774"/>
      <c r="CV23" s="775"/>
      <c r="CW23" s="773">
        <v>22</v>
      </c>
      <c r="CX23" s="774"/>
      <c r="CY23" s="774"/>
      <c r="CZ23" s="774"/>
      <c r="DA23" s="775"/>
      <c r="DB23" s="773"/>
      <c r="DC23" s="774"/>
      <c r="DD23" s="774"/>
      <c r="DE23" s="774"/>
      <c r="DF23" s="775"/>
      <c r="DG23" s="776"/>
      <c r="DH23" s="777"/>
      <c r="DI23" s="777"/>
      <c r="DJ23" s="777"/>
      <c r="DK23" s="778"/>
      <c r="DL23" s="776"/>
      <c r="DM23" s="777"/>
      <c r="DN23" s="777"/>
      <c r="DO23" s="777"/>
      <c r="DP23" s="778"/>
      <c r="DQ23" s="776"/>
      <c r="DR23" s="777"/>
      <c r="DS23" s="777"/>
      <c r="DT23" s="777"/>
      <c r="DU23" s="778"/>
      <c r="DV23" s="779"/>
      <c r="DW23" s="780"/>
      <c r="DX23" s="780"/>
      <c r="DY23" s="780"/>
      <c r="DZ23" s="781"/>
      <c r="EA23" s="243"/>
    </row>
    <row r="24" spans="1:131" s="244" customFormat="1" ht="26.25" customHeight="1" x14ac:dyDescent="0.2">
      <c r="A24" s="818" t="s">
        <v>378</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41"/>
      <c r="BA24" s="241"/>
      <c r="BB24" s="241"/>
      <c r="BC24" s="241"/>
      <c r="BD24" s="241"/>
      <c r="BE24" s="242"/>
      <c r="BF24" s="242"/>
      <c r="BG24" s="242"/>
      <c r="BH24" s="242"/>
      <c r="BI24" s="242"/>
      <c r="BJ24" s="242"/>
      <c r="BK24" s="242"/>
      <c r="BL24" s="242"/>
      <c r="BM24" s="242"/>
      <c r="BN24" s="242"/>
      <c r="BO24" s="242"/>
      <c r="BP24" s="242"/>
      <c r="BQ24" s="251">
        <v>18</v>
      </c>
      <c r="BR24" s="252"/>
      <c r="BS24" s="757" t="s">
        <v>583</v>
      </c>
      <c r="BT24" s="758"/>
      <c r="BU24" s="758"/>
      <c r="BV24" s="758"/>
      <c r="BW24" s="758"/>
      <c r="BX24" s="758"/>
      <c r="BY24" s="758"/>
      <c r="BZ24" s="758"/>
      <c r="CA24" s="758"/>
      <c r="CB24" s="758"/>
      <c r="CC24" s="758"/>
      <c r="CD24" s="758"/>
      <c r="CE24" s="758"/>
      <c r="CF24" s="758"/>
      <c r="CG24" s="759"/>
      <c r="CH24" s="773">
        <v>3</v>
      </c>
      <c r="CI24" s="774"/>
      <c r="CJ24" s="774"/>
      <c r="CK24" s="774"/>
      <c r="CL24" s="775"/>
      <c r="CM24" s="773">
        <v>147</v>
      </c>
      <c r="CN24" s="774"/>
      <c r="CO24" s="774"/>
      <c r="CP24" s="774"/>
      <c r="CQ24" s="775"/>
      <c r="CR24" s="773">
        <v>250</v>
      </c>
      <c r="CS24" s="774"/>
      <c r="CT24" s="774"/>
      <c r="CU24" s="774"/>
      <c r="CV24" s="775"/>
      <c r="CW24" s="773"/>
      <c r="CX24" s="774"/>
      <c r="CY24" s="774"/>
      <c r="CZ24" s="774"/>
      <c r="DA24" s="775"/>
      <c r="DB24" s="773"/>
      <c r="DC24" s="774"/>
      <c r="DD24" s="774"/>
      <c r="DE24" s="774"/>
      <c r="DF24" s="775"/>
      <c r="DG24" s="776"/>
      <c r="DH24" s="777"/>
      <c r="DI24" s="777"/>
      <c r="DJ24" s="777"/>
      <c r="DK24" s="778"/>
      <c r="DL24" s="776"/>
      <c r="DM24" s="777"/>
      <c r="DN24" s="777"/>
      <c r="DO24" s="777"/>
      <c r="DP24" s="778"/>
      <c r="DQ24" s="776"/>
      <c r="DR24" s="777"/>
      <c r="DS24" s="777"/>
      <c r="DT24" s="777"/>
      <c r="DU24" s="778"/>
      <c r="DV24" s="779"/>
      <c r="DW24" s="780"/>
      <c r="DX24" s="780"/>
      <c r="DY24" s="780"/>
      <c r="DZ24" s="781"/>
      <c r="EA24" s="243"/>
    </row>
    <row r="25" spans="1:131" s="236" customFormat="1" ht="26.25" customHeight="1" thickBot="1" x14ac:dyDescent="0.25">
      <c r="A25" s="738" t="s">
        <v>379</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41"/>
      <c r="BK25" s="241"/>
      <c r="BL25" s="241"/>
      <c r="BM25" s="241"/>
      <c r="BN25" s="241"/>
      <c r="BO25" s="254"/>
      <c r="BP25" s="254"/>
      <c r="BQ25" s="251">
        <v>19</v>
      </c>
      <c r="BR25" s="252" t="s">
        <v>584</v>
      </c>
      <c r="BS25" s="757" t="s">
        <v>585</v>
      </c>
      <c r="BT25" s="758"/>
      <c r="BU25" s="758"/>
      <c r="BV25" s="758"/>
      <c r="BW25" s="758"/>
      <c r="BX25" s="758"/>
      <c r="BY25" s="758"/>
      <c r="BZ25" s="758"/>
      <c r="CA25" s="758"/>
      <c r="CB25" s="758"/>
      <c r="CC25" s="758"/>
      <c r="CD25" s="758"/>
      <c r="CE25" s="758"/>
      <c r="CF25" s="758"/>
      <c r="CG25" s="759"/>
      <c r="CH25" s="773">
        <v>29</v>
      </c>
      <c r="CI25" s="774"/>
      <c r="CJ25" s="774"/>
      <c r="CK25" s="774"/>
      <c r="CL25" s="775"/>
      <c r="CM25" s="773">
        <v>392</v>
      </c>
      <c r="CN25" s="774"/>
      <c r="CO25" s="774"/>
      <c r="CP25" s="774"/>
      <c r="CQ25" s="775"/>
      <c r="CR25" s="773">
        <v>36</v>
      </c>
      <c r="CS25" s="774"/>
      <c r="CT25" s="774"/>
      <c r="CU25" s="774"/>
      <c r="CV25" s="775"/>
      <c r="CW25" s="773">
        <v>258</v>
      </c>
      <c r="CX25" s="774"/>
      <c r="CY25" s="774"/>
      <c r="CZ25" s="774"/>
      <c r="DA25" s="775"/>
      <c r="DB25" s="773">
        <v>2369</v>
      </c>
      <c r="DC25" s="774"/>
      <c r="DD25" s="774"/>
      <c r="DE25" s="774"/>
      <c r="DF25" s="775"/>
      <c r="DG25" s="776"/>
      <c r="DH25" s="777"/>
      <c r="DI25" s="777"/>
      <c r="DJ25" s="777"/>
      <c r="DK25" s="778"/>
      <c r="DL25" s="776">
        <v>948</v>
      </c>
      <c r="DM25" s="777"/>
      <c r="DN25" s="777"/>
      <c r="DO25" s="777"/>
      <c r="DP25" s="778"/>
      <c r="DQ25" s="776">
        <v>77</v>
      </c>
      <c r="DR25" s="777"/>
      <c r="DS25" s="777"/>
      <c r="DT25" s="777"/>
      <c r="DU25" s="778"/>
      <c r="DV25" s="779"/>
      <c r="DW25" s="780"/>
      <c r="DX25" s="780"/>
      <c r="DY25" s="780"/>
      <c r="DZ25" s="781"/>
      <c r="EA25" s="235"/>
    </row>
    <row r="26" spans="1:131" s="236" customFormat="1" ht="26.25" customHeight="1" x14ac:dyDescent="0.2">
      <c r="A26" s="729" t="s">
        <v>346</v>
      </c>
      <c r="B26" s="730"/>
      <c r="C26" s="730"/>
      <c r="D26" s="730"/>
      <c r="E26" s="730"/>
      <c r="F26" s="730"/>
      <c r="G26" s="730"/>
      <c r="H26" s="730"/>
      <c r="I26" s="730"/>
      <c r="J26" s="730"/>
      <c r="K26" s="730"/>
      <c r="L26" s="730"/>
      <c r="M26" s="730"/>
      <c r="N26" s="730"/>
      <c r="O26" s="730"/>
      <c r="P26" s="731"/>
      <c r="Q26" s="706" t="s">
        <v>380</v>
      </c>
      <c r="R26" s="707"/>
      <c r="S26" s="707"/>
      <c r="T26" s="707"/>
      <c r="U26" s="708"/>
      <c r="V26" s="706" t="s">
        <v>381</v>
      </c>
      <c r="W26" s="707"/>
      <c r="X26" s="707"/>
      <c r="Y26" s="707"/>
      <c r="Z26" s="708"/>
      <c r="AA26" s="706" t="s">
        <v>382</v>
      </c>
      <c r="AB26" s="707"/>
      <c r="AC26" s="707"/>
      <c r="AD26" s="707"/>
      <c r="AE26" s="707"/>
      <c r="AF26" s="822" t="s">
        <v>383</v>
      </c>
      <c r="AG26" s="823"/>
      <c r="AH26" s="823"/>
      <c r="AI26" s="823"/>
      <c r="AJ26" s="824"/>
      <c r="AK26" s="707" t="s">
        <v>384</v>
      </c>
      <c r="AL26" s="707"/>
      <c r="AM26" s="707"/>
      <c r="AN26" s="707"/>
      <c r="AO26" s="708"/>
      <c r="AP26" s="706" t="s">
        <v>385</v>
      </c>
      <c r="AQ26" s="707"/>
      <c r="AR26" s="707"/>
      <c r="AS26" s="707"/>
      <c r="AT26" s="708"/>
      <c r="AU26" s="706" t="s">
        <v>386</v>
      </c>
      <c r="AV26" s="707"/>
      <c r="AW26" s="707"/>
      <c r="AX26" s="707"/>
      <c r="AY26" s="708"/>
      <c r="AZ26" s="706" t="s">
        <v>387</v>
      </c>
      <c r="BA26" s="707"/>
      <c r="BB26" s="707"/>
      <c r="BC26" s="707"/>
      <c r="BD26" s="708"/>
      <c r="BE26" s="706" t="s">
        <v>353</v>
      </c>
      <c r="BF26" s="707"/>
      <c r="BG26" s="707"/>
      <c r="BH26" s="707"/>
      <c r="BI26" s="718"/>
      <c r="BJ26" s="241"/>
      <c r="BK26" s="241"/>
      <c r="BL26" s="241"/>
      <c r="BM26" s="241"/>
      <c r="BN26" s="241"/>
      <c r="BO26" s="254"/>
      <c r="BP26" s="254"/>
      <c r="BQ26" s="251">
        <v>20</v>
      </c>
      <c r="BR26" s="252"/>
      <c r="BS26" s="757" t="s">
        <v>586</v>
      </c>
      <c r="BT26" s="758"/>
      <c r="BU26" s="758"/>
      <c r="BV26" s="758"/>
      <c r="BW26" s="758"/>
      <c r="BX26" s="758"/>
      <c r="BY26" s="758"/>
      <c r="BZ26" s="758"/>
      <c r="CA26" s="758"/>
      <c r="CB26" s="758"/>
      <c r="CC26" s="758"/>
      <c r="CD26" s="758"/>
      <c r="CE26" s="758"/>
      <c r="CF26" s="758"/>
      <c r="CG26" s="759"/>
      <c r="CH26" s="773">
        <v>24</v>
      </c>
      <c r="CI26" s="774"/>
      <c r="CJ26" s="774"/>
      <c r="CK26" s="774"/>
      <c r="CL26" s="775"/>
      <c r="CM26" s="773">
        <v>2498</v>
      </c>
      <c r="CN26" s="774"/>
      <c r="CO26" s="774"/>
      <c r="CP26" s="774"/>
      <c r="CQ26" s="775"/>
      <c r="CR26" s="773">
        <v>109</v>
      </c>
      <c r="CS26" s="774"/>
      <c r="CT26" s="774"/>
      <c r="CU26" s="774"/>
      <c r="CV26" s="775"/>
      <c r="CW26" s="773">
        <v>47</v>
      </c>
      <c r="CX26" s="774"/>
      <c r="CY26" s="774"/>
      <c r="CZ26" s="774"/>
      <c r="DA26" s="775"/>
      <c r="DB26" s="773"/>
      <c r="DC26" s="774"/>
      <c r="DD26" s="774"/>
      <c r="DE26" s="774"/>
      <c r="DF26" s="775"/>
      <c r="DG26" s="776"/>
      <c r="DH26" s="777"/>
      <c r="DI26" s="777"/>
      <c r="DJ26" s="777"/>
      <c r="DK26" s="778"/>
      <c r="DL26" s="776"/>
      <c r="DM26" s="777"/>
      <c r="DN26" s="777"/>
      <c r="DO26" s="777"/>
      <c r="DP26" s="778"/>
      <c r="DQ26" s="776"/>
      <c r="DR26" s="777"/>
      <c r="DS26" s="777"/>
      <c r="DT26" s="777"/>
      <c r="DU26" s="778"/>
      <c r="DV26" s="779"/>
      <c r="DW26" s="780"/>
      <c r="DX26" s="780"/>
      <c r="DY26" s="780"/>
      <c r="DZ26" s="781"/>
      <c r="EA26" s="235"/>
    </row>
    <row r="27" spans="1:131" s="236" customFormat="1" ht="26.25" customHeight="1" thickBot="1" x14ac:dyDescent="0.25">
      <c r="A27" s="732"/>
      <c r="B27" s="733"/>
      <c r="C27" s="733"/>
      <c r="D27" s="733"/>
      <c r="E27" s="733"/>
      <c r="F27" s="733"/>
      <c r="G27" s="733"/>
      <c r="H27" s="733"/>
      <c r="I27" s="733"/>
      <c r="J27" s="733"/>
      <c r="K27" s="733"/>
      <c r="L27" s="733"/>
      <c r="M27" s="733"/>
      <c r="N27" s="733"/>
      <c r="O27" s="733"/>
      <c r="P27" s="734"/>
      <c r="Q27" s="709"/>
      <c r="R27" s="710"/>
      <c r="S27" s="710"/>
      <c r="T27" s="710"/>
      <c r="U27" s="711"/>
      <c r="V27" s="709"/>
      <c r="W27" s="710"/>
      <c r="X27" s="710"/>
      <c r="Y27" s="710"/>
      <c r="Z27" s="711"/>
      <c r="AA27" s="709"/>
      <c r="AB27" s="710"/>
      <c r="AC27" s="710"/>
      <c r="AD27" s="710"/>
      <c r="AE27" s="710"/>
      <c r="AF27" s="825"/>
      <c r="AG27" s="826"/>
      <c r="AH27" s="826"/>
      <c r="AI27" s="826"/>
      <c r="AJ27" s="827"/>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9"/>
      <c r="BJ27" s="241"/>
      <c r="BK27" s="241"/>
      <c r="BL27" s="241"/>
      <c r="BM27" s="241"/>
      <c r="BN27" s="241"/>
      <c r="BO27" s="254"/>
      <c r="BP27" s="254"/>
      <c r="BQ27" s="251">
        <v>21</v>
      </c>
      <c r="BR27" s="252"/>
      <c r="BS27" s="757" t="s">
        <v>587</v>
      </c>
      <c r="BT27" s="758"/>
      <c r="BU27" s="758"/>
      <c r="BV27" s="758"/>
      <c r="BW27" s="758"/>
      <c r="BX27" s="758"/>
      <c r="BY27" s="758"/>
      <c r="BZ27" s="758"/>
      <c r="CA27" s="758"/>
      <c r="CB27" s="758"/>
      <c r="CC27" s="758"/>
      <c r="CD27" s="758"/>
      <c r="CE27" s="758"/>
      <c r="CF27" s="758"/>
      <c r="CG27" s="759"/>
      <c r="CH27" s="773">
        <v>-1</v>
      </c>
      <c r="CI27" s="774"/>
      <c r="CJ27" s="774"/>
      <c r="CK27" s="774"/>
      <c r="CL27" s="775"/>
      <c r="CM27" s="773">
        <v>22</v>
      </c>
      <c r="CN27" s="774"/>
      <c r="CO27" s="774"/>
      <c r="CP27" s="774"/>
      <c r="CQ27" s="775"/>
      <c r="CR27" s="773">
        <v>4</v>
      </c>
      <c r="CS27" s="774"/>
      <c r="CT27" s="774"/>
      <c r="CU27" s="774"/>
      <c r="CV27" s="775"/>
      <c r="CW27" s="773">
        <v>6</v>
      </c>
      <c r="CX27" s="774"/>
      <c r="CY27" s="774"/>
      <c r="CZ27" s="774"/>
      <c r="DA27" s="775"/>
      <c r="DB27" s="773"/>
      <c r="DC27" s="774"/>
      <c r="DD27" s="774"/>
      <c r="DE27" s="774"/>
      <c r="DF27" s="775"/>
      <c r="DG27" s="776"/>
      <c r="DH27" s="777"/>
      <c r="DI27" s="777"/>
      <c r="DJ27" s="777"/>
      <c r="DK27" s="778"/>
      <c r="DL27" s="776"/>
      <c r="DM27" s="777"/>
      <c r="DN27" s="777"/>
      <c r="DO27" s="777"/>
      <c r="DP27" s="778"/>
      <c r="DQ27" s="776"/>
      <c r="DR27" s="777"/>
      <c r="DS27" s="777"/>
      <c r="DT27" s="777"/>
      <c r="DU27" s="778"/>
      <c r="DV27" s="779"/>
      <c r="DW27" s="780"/>
      <c r="DX27" s="780"/>
      <c r="DY27" s="780"/>
      <c r="DZ27" s="781"/>
      <c r="EA27" s="235"/>
    </row>
    <row r="28" spans="1:131" s="236" customFormat="1" ht="26.25" customHeight="1" thickTop="1" x14ac:dyDescent="0.2">
      <c r="A28" s="255">
        <v>1</v>
      </c>
      <c r="B28" s="720" t="s">
        <v>388</v>
      </c>
      <c r="C28" s="721"/>
      <c r="D28" s="721"/>
      <c r="E28" s="721"/>
      <c r="F28" s="721"/>
      <c r="G28" s="721"/>
      <c r="H28" s="721"/>
      <c r="I28" s="721"/>
      <c r="J28" s="721"/>
      <c r="K28" s="721"/>
      <c r="L28" s="721"/>
      <c r="M28" s="721"/>
      <c r="N28" s="721"/>
      <c r="O28" s="721"/>
      <c r="P28" s="722"/>
      <c r="Q28" s="832">
        <v>161483</v>
      </c>
      <c r="R28" s="833"/>
      <c r="S28" s="833"/>
      <c r="T28" s="833"/>
      <c r="U28" s="833"/>
      <c r="V28" s="833">
        <v>161466</v>
      </c>
      <c r="W28" s="833"/>
      <c r="X28" s="833"/>
      <c r="Y28" s="833"/>
      <c r="Z28" s="833"/>
      <c r="AA28" s="833">
        <v>17</v>
      </c>
      <c r="AB28" s="833"/>
      <c r="AC28" s="833"/>
      <c r="AD28" s="833"/>
      <c r="AE28" s="834"/>
      <c r="AF28" s="835">
        <v>17</v>
      </c>
      <c r="AG28" s="833"/>
      <c r="AH28" s="833"/>
      <c r="AI28" s="833"/>
      <c r="AJ28" s="836"/>
      <c r="AK28" s="837">
        <v>12834</v>
      </c>
      <c r="AL28" s="828"/>
      <c r="AM28" s="828"/>
      <c r="AN28" s="828"/>
      <c r="AO28" s="828"/>
      <c r="AP28" s="828">
        <v>0</v>
      </c>
      <c r="AQ28" s="828"/>
      <c r="AR28" s="828"/>
      <c r="AS28" s="828"/>
      <c r="AT28" s="828"/>
      <c r="AU28" s="828">
        <v>0</v>
      </c>
      <c r="AV28" s="828"/>
      <c r="AW28" s="828"/>
      <c r="AX28" s="828"/>
      <c r="AY28" s="828"/>
      <c r="AZ28" s="829" t="s">
        <v>498</v>
      </c>
      <c r="BA28" s="829"/>
      <c r="BB28" s="829"/>
      <c r="BC28" s="829"/>
      <c r="BD28" s="829"/>
      <c r="BE28" s="830"/>
      <c r="BF28" s="830"/>
      <c r="BG28" s="830"/>
      <c r="BH28" s="830"/>
      <c r="BI28" s="831"/>
      <c r="BJ28" s="241"/>
      <c r="BK28" s="241"/>
      <c r="BL28" s="241"/>
      <c r="BM28" s="241"/>
      <c r="BN28" s="241"/>
      <c r="BO28" s="254"/>
      <c r="BP28" s="254"/>
      <c r="BQ28" s="251">
        <v>22</v>
      </c>
      <c r="BR28" s="252"/>
      <c r="BS28" s="757" t="s">
        <v>588</v>
      </c>
      <c r="BT28" s="758"/>
      <c r="BU28" s="758"/>
      <c r="BV28" s="758"/>
      <c r="BW28" s="758"/>
      <c r="BX28" s="758"/>
      <c r="BY28" s="758"/>
      <c r="BZ28" s="758"/>
      <c r="CA28" s="758"/>
      <c r="CB28" s="758"/>
      <c r="CC28" s="758"/>
      <c r="CD28" s="758"/>
      <c r="CE28" s="758"/>
      <c r="CF28" s="758"/>
      <c r="CG28" s="759"/>
      <c r="CH28" s="773">
        <v>90</v>
      </c>
      <c r="CI28" s="774"/>
      <c r="CJ28" s="774"/>
      <c r="CK28" s="774"/>
      <c r="CL28" s="775"/>
      <c r="CM28" s="773">
        <v>789</v>
      </c>
      <c r="CN28" s="774"/>
      <c r="CO28" s="774"/>
      <c r="CP28" s="774"/>
      <c r="CQ28" s="775"/>
      <c r="CR28" s="773">
        <v>18</v>
      </c>
      <c r="CS28" s="774"/>
      <c r="CT28" s="774"/>
      <c r="CU28" s="774"/>
      <c r="CV28" s="775"/>
      <c r="CW28" s="773">
        <v>7</v>
      </c>
      <c r="CX28" s="774"/>
      <c r="CY28" s="774"/>
      <c r="CZ28" s="774"/>
      <c r="DA28" s="775"/>
      <c r="DB28" s="773"/>
      <c r="DC28" s="774"/>
      <c r="DD28" s="774"/>
      <c r="DE28" s="774"/>
      <c r="DF28" s="775"/>
      <c r="DG28" s="776"/>
      <c r="DH28" s="777"/>
      <c r="DI28" s="777"/>
      <c r="DJ28" s="777"/>
      <c r="DK28" s="778"/>
      <c r="DL28" s="776"/>
      <c r="DM28" s="777"/>
      <c r="DN28" s="777"/>
      <c r="DO28" s="777"/>
      <c r="DP28" s="778"/>
      <c r="DQ28" s="776"/>
      <c r="DR28" s="777"/>
      <c r="DS28" s="777"/>
      <c r="DT28" s="777"/>
      <c r="DU28" s="778"/>
      <c r="DV28" s="779"/>
      <c r="DW28" s="780"/>
      <c r="DX28" s="780"/>
      <c r="DY28" s="780"/>
      <c r="DZ28" s="781"/>
      <c r="EA28" s="235"/>
    </row>
    <row r="29" spans="1:131" s="236" customFormat="1" ht="26.25" customHeight="1" x14ac:dyDescent="0.2">
      <c r="A29" s="255">
        <v>2</v>
      </c>
      <c r="B29" s="744" t="s">
        <v>389</v>
      </c>
      <c r="C29" s="745"/>
      <c r="D29" s="745"/>
      <c r="E29" s="745"/>
      <c r="F29" s="745"/>
      <c r="G29" s="745"/>
      <c r="H29" s="745"/>
      <c r="I29" s="745"/>
      <c r="J29" s="745"/>
      <c r="K29" s="745"/>
      <c r="L29" s="745"/>
      <c r="M29" s="745"/>
      <c r="N29" s="745"/>
      <c r="O29" s="745"/>
      <c r="P29" s="746"/>
      <c r="Q29" s="747">
        <v>161</v>
      </c>
      <c r="R29" s="748"/>
      <c r="S29" s="748"/>
      <c r="T29" s="748"/>
      <c r="U29" s="748"/>
      <c r="V29" s="748">
        <v>13</v>
      </c>
      <c r="W29" s="748"/>
      <c r="X29" s="748"/>
      <c r="Y29" s="748"/>
      <c r="Z29" s="748"/>
      <c r="AA29" s="748">
        <v>148</v>
      </c>
      <c r="AB29" s="748"/>
      <c r="AC29" s="748"/>
      <c r="AD29" s="748"/>
      <c r="AE29" s="749"/>
      <c r="AF29" s="838">
        <v>148</v>
      </c>
      <c r="AG29" s="748"/>
      <c r="AH29" s="748"/>
      <c r="AI29" s="748"/>
      <c r="AJ29" s="839"/>
      <c r="AK29" s="842">
        <v>0</v>
      </c>
      <c r="AL29" s="843"/>
      <c r="AM29" s="843"/>
      <c r="AN29" s="843"/>
      <c r="AO29" s="843"/>
      <c r="AP29" s="843">
        <v>34</v>
      </c>
      <c r="AQ29" s="843"/>
      <c r="AR29" s="843"/>
      <c r="AS29" s="843"/>
      <c r="AT29" s="843"/>
      <c r="AU29" s="843">
        <v>0</v>
      </c>
      <c r="AV29" s="843"/>
      <c r="AW29" s="843"/>
      <c r="AX29" s="843"/>
      <c r="AY29" s="843"/>
      <c r="AZ29" s="844" t="s">
        <v>498</v>
      </c>
      <c r="BA29" s="844"/>
      <c r="BB29" s="844"/>
      <c r="BC29" s="844"/>
      <c r="BD29" s="844"/>
      <c r="BE29" s="840"/>
      <c r="BF29" s="840"/>
      <c r="BG29" s="840"/>
      <c r="BH29" s="840"/>
      <c r="BI29" s="841"/>
      <c r="BJ29" s="241"/>
      <c r="BK29" s="241"/>
      <c r="BL29" s="241"/>
      <c r="BM29" s="241"/>
      <c r="BN29" s="241"/>
      <c r="BO29" s="254"/>
      <c r="BP29" s="254"/>
      <c r="BQ29" s="251">
        <v>23</v>
      </c>
      <c r="BR29" s="252" t="s">
        <v>584</v>
      </c>
      <c r="BS29" s="757" t="s">
        <v>589</v>
      </c>
      <c r="BT29" s="758"/>
      <c r="BU29" s="758"/>
      <c r="BV29" s="758"/>
      <c r="BW29" s="758"/>
      <c r="BX29" s="758"/>
      <c r="BY29" s="758"/>
      <c r="BZ29" s="758"/>
      <c r="CA29" s="758"/>
      <c r="CB29" s="758"/>
      <c r="CC29" s="758"/>
      <c r="CD29" s="758"/>
      <c r="CE29" s="758"/>
      <c r="CF29" s="758"/>
      <c r="CG29" s="759"/>
      <c r="CH29" s="773">
        <v>-27</v>
      </c>
      <c r="CI29" s="774"/>
      <c r="CJ29" s="774"/>
      <c r="CK29" s="774"/>
      <c r="CL29" s="775"/>
      <c r="CM29" s="773">
        <v>18886</v>
      </c>
      <c r="CN29" s="774"/>
      <c r="CO29" s="774"/>
      <c r="CP29" s="774"/>
      <c r="CQ29" s="775"/>
      <c r="CR29" s="773">
        <v>20</v>
      </c>
      <c r="CS29" s="774"/>
      <c r="CT29" s="774"/>
      <c r="CU29" s="774"/>
      <c r="CV29" s="775"/>
      <c r="CW29" s="773">
        <v>6</v>
      </c>
      <c r="CX29" s="774"/>
      <c r="CY29" s="774"/>
      <c r="CZ29" s="774"/>
      <c r="DA29" s="775"/>
      <c r="DB29" s="773"/>
      <c r="DC29" s="774"/>
      <c r="DD29" s="774"/>
      <c r="DE29" s="774"/>
      <c r="DF29" s="775"/>
      <c r="DG29" s="776"/>
      <c r="DH29" s="777"/>
      <c r="DI29" s="777"/>
      <c r="DJ29" s="777"/>
      <c r="DK29" s="778"/>
      <c r="DL29" s="776"/>
      <c r="DM29" s="777"/>
      <c r="DN29" s="777"/>
      <c r="DO29" s="777"/>
      <c r="DP29" s="778"/>
      <c r="DQ29" s="776"/>
      <c r="DR29" s="777"/>
      <c r="DS29" s="777"/>
      <c r="DT29" s="777"/>
      <c r="DU29" s="778"/>
      <c r="DV29" s="779"/>
      <c r="DW29" s="780"/>
      <c r="DX29" s="780"/>
      <c r="DY29" s="780"/>
      <c r="DZ29" s="781"/>
      <c r="EA29" s="235"/>
    </row>
    <row r="30" spans="1:131" s="236" customFormat="1" ht="26.25" customHeight="1" x14ac:dyDescent="0.2">
      <c r="A30" s="255">
        <v>3</v>
      </c>
      <c r="B30" s="744" t="s">
        <v>390</v>
      </c>
      <c r="C30" s="745"/>
      <c r="D30" s="745"/>
      <c r="E30" s="745"/>
      <c r="F30" s="745"/>
      <c r="G30" s="745"/>
      <c r="H30" s="745"/>
      <c r="I30" s="745"/>
      <c r="J30" s="745"/>
      <c r="K30" s="745"/>
      <c r="L30" s="745"/>
      <c r="M30" s="745"/>
      <c r="N30" s="745"/>
      <c r="O30" s="745"/>
      <c r="P30" s="746"/>
      <c r="Q30" s="747">
        <v>28691</v>
      </c>
      <c r="R30" s="748"/>
      <c r="S30" s="748"/>
      <c r="T30" s="748"/>
      <c r="U30" s="748"/>
      <c r="V30" s="748">
        <v>27780</v>
      </c>
      <c r="W30" s="748"/>
      <c r="X30" s="748"/>
      <c r="Y30" s="748"/>
      <c r="Z30" s="748"/>
      <c r="AA30" s="748">
        <v>911</v>
      </c>
      <c r="AB30" s="748"/>
      <c r="AC30" s="748"/>
      <c r="AD30" s="748"/>
      <c r="AE30" s="749"/>
      <c r="AF30" s="838">
        <v>12764</v>
      </c>
      <c r="AG30" s="748"/>
      <c r="AH30" s="748"/>
      <c r="AI30" s="748"/>
      <c r="AJ30" s="839"/>
      <c r="AK30" s="842">
        <v>465</v>
      </c>
      <c r="AL30" s="843"/>
      <c r="AM30" s="843"/>
      <c r="AN30" s="843"/>
      <c r="AO30" s="843"/>
      <c r="AP30" s="843">
        <v>61520</v>
      </c>
      <c r="AQ30" s="843"/>
      <c r="AR30" s="843"/>
      <c r="AS30" s="843"/>
      <c r="AT30" s="843"/>
      <c r="AU30" s="843">
        <v>5598</v>
      </c>
      <c r="AV30" s="843"/>
      <c r="AW30" s="843"/>
      <c r="AX30" s="843"/>
      <c r="AY30" s="843"/>
      <c r="AZ30" s="844" t="s">
        <v>498</v>
      </c>
      <c r="BA30" s="844"/>
      <c r="BB30" s="844"/>
      <c r="BC30" s="844"/>
      <c r="BD30" s="844"/>
      <c r="BE30" s="840" t="s">
        <v>391</v>
      </c>
      <c r="BF30" s="840"/>
      <c r="BG30" s="840"/>
      <c r="BH30" s="840"/>
      <c r="BI30" s="841"/>
      <c r="BJ30" s="241"/>
      <c r="BK30" s="241"/>
      <c r="BL30" s="241"/>
      <c r="BM30" s="241"/>
      <c r="BN30" s="241"/>
      <c r="BO30" s="254"/>
      <c r="BP30" s="254"/>
      <c r="BQ30" s="251">
        <v>24</v>
      </c>
      <c r="BR30" s="252"/>
      <c r="BS30" s="757" t="s">
        <v>590</v>
      </c>
      <c r="BT30" s="758"/>
      <c r="BU30" s="758"/>
      <c r="BV30" s="758"/>
      <c r="BW30" s="758"/>
      <c r="BX30" s="758"/>
      <c r="BY30" s="758"/>
      <c r="BZ30" s="758"/>
      <c r="CA30" s="758"/>
      <c r="CB30" s="758"/>
      <c r="CC30" s="758"/>
      <c r="CD30" s="758"/>
      <c r="CE30" s="758"/>
      <c r="CF30" s="758"/>
      <c r="CG30" s="759"/>
      <c r="CH30" s="773">
        <v>14</v>
      </c>
      <c r="CI30" s="774"/>
      <c r="CJ30" s="774"/>
      <c r="CK30" s="774"/>
      <c r="CL30" s="775"/>
      <c r="CM30" s="773">
        <v>332</v>
      </c>
      <c r="CN30" s="774"/>
      <c r="CO30" s="774"/>
      <c r="CP30" s="774"/>
      <c r="CQ30" s="775"/>
      <c r="CR30" s="773">
        <v>135</v>
      </c>
      <c r="CS30" s="774"/>
      <c r="CT30" s="774"/>
      <c r="CU30" s="774"/>
      <c r="CV30" s="775"/>
      <c r="CW30" s="773"/>
      <c r="CX30" s="774"/>
      <c r="CY30" s="774"/>
      <c r="CZ30" s="774"/>
      <c r="DA30" s="775"/>
      <c r="DB30" s="773"/>
      <c r="DC30" s="774"/>
      <c r="DD30" s="774"/>
      <c r="DE30" s="774"/>
      <c r="DF30" s="775"/>
      <c r="DG30" s="776"/>
      <c r="DH30" s="777"/>
      <c r="DI30" s="777"/>
      <c r="DJ30" s="777"/>
      <c r="DK30" s="778"/>
      <c r="DL30" s="776"/>
      <c r="DM30" s="777"/>
      <c r="DN30" s="777"/>
      <c r="DO30" s="777"/>
      <c r="DP30" s="778"/>
      <c r="DQ30" s="776"/>
      <c r="DR30" s="777"/>
      <c r="DS30" s="777"/>
      <c r="DT30" s="777"/>
      <c r="DU30" s="778"/>
      <c r="DV30" s="779"/>
      <c r="DW30" s="780"/>
      <c r="DX30" s="780"/>
      <c r="DY30" s="780"/>
      <c r="DZ30" s="781"/>
      <c r="EA30" s="235"/>
    </row>
    <row r="31" spans="1:131" s="236" customFormat="1" ht="26.25" customHeight="1" x14ac:dyDescent="0.2">
      <c r="A31" s="255">
        <v>4</v>
      </c>
      <c r="B31" s="744" t="s">
        <v>392</v>
      </c>
      <c r="C31" s="745"/>
      <c r="D31" s="745"/>
      <c r="E31" s="745"/>
      <c r="F31" s="745"/>
      <c r="G31" s="745"/>
      <c r="H31" s="745"/>
      <c r="I31" s="745"/>
      <c r="J31" s="745"/>
      <c r="K31" s="745"/>
      <c r="L31" s="745"/>
      <c r="M31" s="745"/>
      <c r="N31" s="745"/>
      <c r="O31" s="745"/>
      <c r="P31" s="746"/>
      <c r="Q31" s="747">
        <v>644</v>
      </c>
      <c r="R31" s="748"/>
      <c r="S31" s="748"/>
      <c r="T31" s="748"/>
      <c r="U31" s="748"/>
      <c r="V31" s="748">
        <v>604</v>
      </c>
      <c r="W31" s="748"/>
      <c r="X31" s="748"/>
      <c r="Y31" s="748"/>
      <c r="Z31" s="748"/>
      <c r="AA31" s="748">
        <v>39</v>
      </c>
      <c r="AB31" s="748"/>
      <c r="AC31" s="748"/>
      <c r="AD31" s="748"/>
      <c r="AE31" s="749"/>
      <c r="AF31" s="838">
        <v>880</v>
      </c>
      <c r="AG31" s="748"/>
      <c r="AH31" s="748"/>
      <c r="AI31" s="748"/>
      <c r="AJ31" s="839"/>
      <c r="AK31" s="842">
        <v>66</v>
      </c>
      <c r="AL31" s="843"/>
      <c r="AM31" s="843"/>
      <c r="AN31" s="843"/>
      <c r="AO31" s="843"/>
      <c r="AP31" s="843">
        <v>385</v>
      </c>
      <c r="AQ31" s="843"/>
      <c r="AR31" s="843"/>
      <c r="AS31" s="843"/>
      <c r="AT31" s="843"/>
      <c r="AU31" s="843">
        <v>148</v>
      </c>
      <c r="AV31" s="843"/>
      <c r="AW31" s="843"/>
      <c r="AX31" s="843"/>
      <c r="AY31" s="843"/>
      <c r="AZ31" s="844" t="s">
        <v>498</v>
      </c>
      <c r="BA31" s="844"/>
      <c r="BB31" s="844"/>
      <c r="BC31" s="844"/>
      <c r="BD31" s="844"/>
      <c r="BE31" s="840" t="s">
        <v>391</v>
      </c>
      <c r="BF31" s="840"/>
      <c r="BG31" s="840"/>
      <c r="BH31" s="840"/>
      <c r="BI31" s="841"/>
      <c r="BJ31" s="241"/>
      <c r="BK31" s="241"/>
      <c r="BL31" s="241"/>
      <c r="BM31" s="241"/>
      <c r="BN31" s="241"/>
      <c r="BO31" s="254"/>
      <c r="BP31" s="254"/>
      <c r="BQ31" s="251">
        <v>25</v>
      </c>
      <c r="BR31" s="252"/>
      <c r="BS31" s="757" t="s">
        <v>591</v>
      </c>
      <c r="BT31" s="758"/>
      <c r="BU31" s="758"/>
      <c r="BV31" s="758"/>
      <c r="BW31" s="758"/>
      <c r="BX31" s="758"/>
      <c r="BY31" s="758"/>
      <c r="BZ31" s="758"/>
      <c r="CA31" s="758"/>
      <c r="CB31" s="758"/>
      <c r="CC31" s="758"/>
      <c r="CD31" s="758"/>
      <c r="CE31" s="758"/>
      <c r="CF31" s="758"/>
      <c r="CG31" s="759"/>
      <c r="CH31" s="773">
        <v>-135</v>
      </c>
      <c r="CI31" s="774"/>
      <c r="CJ31" s="774"/>
      <c r="CK31" s="774"/>
      <c r="CL31" s="775"/>
      <c r="CM31" s="773">
        <v>3831</v>
      </c>
      <c r="CN31" s="774"/>
      <c r="CO31" s="774"/>
      <c r="CP31" s="774"/>
      <c r="CQ31" s="775"/>
      <c r="CR31" s="773">
        <v>1015</v>
      </c>
      <c r="CS31" s="774"/>
      <c r="CT31" s="774"/>
      <c r="CU31" s="774"/>
      <c r="CV31" s="775"/>
      <c r="CW31" s="773"/>
      <c r="CX31" s="774"/>
      <c r="CY31" s="774"/>
      <c r="CZ31" s="774"/>
      <c r="DA31" s="775"/>
      <c r="DB31" s="773">
        <v>715</v>
      </c>
      <c r="DC31" s="774"/>
      <c r="DD31" s="774"/>
      <c r="DE31" s="774"/>
      <c r="DF31" s="775"/>
      <c r="DG31" s="776"/>
      <c r="DH31" s="777"/>
      <c r="DI31" s="777"/>
      <c r="DJ31" s="777"/>
      <c r="DK31" s="778"/>
      <c r="DL31" s="776"/>
      <c r="DM31" s="777"/>
      <c r="DN31" s="777"/>
      <c r="DO31" s="777"/>
      <c r="DP31" s="778"/>
      <c r="DQ31" s="776"/>
      <c r="DR31" s="777"/>
      <c r="DS31" s="777"/>
      <c r="DT31" s="777"/>
      <c r="DU31" s="778"/>
      <c r="DV31" s="779"/>
      <c r="DW31" s="780"/>
      <c r="DX31" s="780"/>
      <c r="DY31" s="780"/>
      <c r="DZ31" s="781"/>
      <c r="EA31" s="235"/>
    </row>
    <row r="32" spans="1:131" s="236" customFormat="1" ht="26.25" customHeight="1" x14ac:dyDescent="0.2">
      <c r="A32" s="255">
        <v>5</v>
      </c>
      <c r="B32" s="744" t="s">
        <v>393</v>
      </c>
      <c r="C32" s="745"/>
      <c r="D32" s="745"/>
      <c r="E32" s="745"/>
      <c r="F32" s="745"/>
      <c r="G32" s="745"/>
      <c r="H32" s="745"/>
      <c r="I32" s="745"/>
      <c r="J32" s="745"/>
      <c r="K32" s="745"/>
      <c r="L32" s="745"/>
      <c r="M32" s="745"/>
      <c r="N32" s="745"/>
      <c r="O32" s="745"/>
      <c r="P32" s="746"/>
      <c r="Q32" s="747">
        <v>59153</v>
      </c>
      <c r="R32" s="748"/>
      <c r="S32" s="748"/>
      <c r="T32" s="748"/>
      <c r="U32" s="748"/>
      <c r="V32" s="748">
        <v>58780</v>
      </c>
      <c r="W32" s="748"/>
      <c r="X32" s="748"/>
      <c r="Y32" s="748"/>
      <c r="Z32" s="748"/>
      <c r="AA32" s="748">
        <v>374</v>
      </c>
      <c r="AB32" s="748"/>
      <c r="AC32" s="748"/>
      <c r="AD32" s="748"/>
      <c r="AE32" s="749"/>
      <c r="AF32" s="838">
        <v>10310</v>
      </c>
      <c r="AG32" s="748"/>
      <c r="AH32" s="748"/>
      <c r="AI32" s="748"/>
      <c r="AJ32" s="839"/>
      <c r="AK32" s="842">
        <v>8521</v>
      </c>
      <c r="AL32" s="843"/>
      <c r="AM32" s="843"/>
      <c r="AN32" s="843"/>
      <c r="AO32" s="843"/>
      <c r="AP32" s="843">
        <v>36540</v>
      </c>
      <c r="AQ32" s="843"/>
      <c r="AR32" s="843"/>
      <c r="AS32" s="843"/>
      <c r="AT32" s="843"/>
      <c r="AU32" s="843">
        <v>22874</v>
      </c>
      <c r="AV32" s="843"/>
      <c r="AW32" s="843"/>
      <c r="AX32" s="843"/>
      <c r="AY32" s="843"/>
      <c r="AZ32" s="844" t="s">
        <v>498</v>
      </c>
      <c r="BA32" s="844"/>
      <c r="BB32" s="844"/>
      <c r="BC32" s="844"/>
      <c r="BD32" s="844"/>
      <c r="BE32" s="840" t="s">
        <v>391</v>
      </c>
      <c r="BF32" s="840"/>
      <c r="BG32" s="840"/>
      <c r="BH32" s="840"/>
      <c r="BI32" s="841"/>
      <c r="BJ32" s="241"/>
      <c r="BK32" s="241"/>
      <c r="BL32" s="241"/>
      <c r="BM32" s="241"/>
      <c r="BN32" s="241"/>
      <c r="BO32" s="254"/>
      <c r="BP32" s="254"/>
      <c r="BQ32" s="251">
        <v>26</v>
      </c>
      <c r="BR32" s="252"/>
      <c r="BS32" s="757" t="s">
        <v>592</v>
      </c>
      <c r="BT32" s="758"/>
      <c r="BU32" s="758"/>
      <c r="BV32" s="758"/>
      <c r="BW32" s="758"/>
      <c r="BX32" s="758"/>
      <c r="BY32" s="758"/>
      <c r="BZ32" s="758"/>
      <c r="CA32" s="758"/>
      <c r="CB32" s="758"/>
      <c r="CC32" s="758"/>
      <c r="CD32" s="758"/>
      <c r="CE32" s="758"/>
      <c r="CF32" s="758"/>
      <c r="CG32" s="759"/>
      <c r="CH32" s="773">
        <v>572</v>
      </c>
      <c r="CI32" s="774"/>
      <c r="CJ32" s="774"/>
      <c r="CK32" s="774"/>
      <c r="CL32" s="775"/>
      <c r="CM32" s="773">
        <v>1352</v>
      </c>
      <c r="CN32" s="774"/>
      <c r="CO32" s="774"/>
      <c r="CP32" s="774"/>
      <c r="CQ32" s="775"/>
      <c r="CR32" s="773">
        <v>3842</v>
      </c>
      <c r="CS32" s="774"/>
      <c r="CT32" s="774"/>
      <c r="CU32" s="774"/>
      <c r="CV32" s="775"/>
      <c r="CW32" s="773">
        <v>77</v>
      </c>
      <c r="CX32" s="774"/>
      <c r="CY32" s="774"/>
      <c r="CZ32" s="774"/>
      <c r="DA32" s="775"/>
      <c r="DB32" s="773">
        <v>6723</v>
      </c>
      <c r="DC32" s="774"/>
      <c r="DD32" s="774"/>
      <c r="DE32" s="774"/>
      <c r="DF32" s="775"/>
      <c r="DG32" s="776"/>
      <c r="DH32" s="777"/>
      <c r="DI32" s="777"/>
      <c r="DJ32" s="777"/>
      <c r="DK32" s="778"/>
      <c r="DL32" s="776"/>
      <c r="DM32" s="777"/>
      <c r="DN32" s="777"/>
      <c r="DO32" s="777"/>
      <c r="DP32" s="778"/>
      <c r="DQ32" s="776"/>
      <c r="DR32" s="777"/>
      <c r="DS32" s="777"/>
      <c r="DT32" s="777"/>
      <c r="DU32" s="778"/>
      <c r="DV32" s="779"/>
      <c r="DW32" s="780"/>
      <c r="DX32" s="780"/>
      <c r="DY32" s="780"/>
      <c r="DZ32" s="781"/>
      <c r="EA32" s="235"/>
    </row>
    <row r="33" spans="1:131" s="236" customFormat="1" ht="26.25" customHeight="1" x14ac:dyDescent="0.2">
      <c r="A33" s="255">
        <v>6</v>
      </c>
      <c r="B33" s="744" t="s">
        <v>394</v>
      </c>
      <c r="C33" s="745"/>
      <c r="D33" s="745"/>
      <c r="E33" s="745"/>
      <c r="F33" s="745"/>
      <c r="G33" s="745"/>
      <c r="H33" s="745"/>
      <c r="I33" s="745"/>
      <c r="J33" s="745"/>
      <c r="K33" s="745"/>
      <c r="L33" s="745"/>
      <c r="M33" s="745"/>
      <c r="N33" s="745"/>
      <c r="O33" s="745"/>
      <c r="P33" s="746"/>
      <c r="Q33" s="747">
        <v>13259</v>
      </c>
      <c r="R33" s="748"/>
      <c r="S33" s="748"/>
      <c r="T33" s="748"/>
      <c r="U33" s="748"/>
      <c r="V33" s="748">
        <v>9865</v>
      </c>
      <c r="W33" s="748"/>
      <c r="X33" s="748"/>
      <c r="Y33" s="748"/>
      <c r="Z33" s="748"/>
      <c r="AA33" s="748">
        <v>3394</v>
      </c>
      <c r="AB33" s="748"/>
      <c r="AC33" s="748"/>
      <c r="AD33" s="748"/>
      <c r="AE33" s="749"/>
      <c r="AF33" s="838">
        <v>3259</v>
      </c>
      <c r="AG33" s="748"/>
      <c r="AH33" s="748"/>
      <c r="AI33" s="748"/>
      <c r="AJ33" s="839"/>
      <c r="AK33" s="842">
        <v>914</v>
      </c>
      <c r="AL33" s="843"/>
      <c r="AM33" s="843"/>
      <c r="AN33" s="843"/>
      <c r="AO33" s="843"/>
      <c r="AP33" s="843">
        <v>20617</v>
      </c>
      <c r="AQ33" s="843"/>
      <c r="AR33" s="843"/>
      <c r="AS33" s="843"/>
      <c r="AT33" s="843"/>
      <c r="AU33" s="843">
        <v>12411</v>
      </c>
      <c r="AV33" s="843"/>
      <c r="AW33" s="843"/>
      <c r="AX33" s="843"/>
      <c r="AY33" s="843"/>
      <c r="AZ33" s="844" t="s">
        <v>498</v>
      </c>
      <c r="BA33" s="844"/>
      <c r="BB33" s="844"/>
      <c r="BC33" s="844"/>
      <c r="BD33" s="844"/>
      <c r="BE33" s="840" t="s">
        <v>395</v>
      </c>
      <c r="BF33" s="840"/>
      <c r="BG33" s="840"/>
      <c r="BH33" s="840"/>
      <c r="BI33" s="841"/>
      <c r="BJ33" s="241"/>
      <c r="BK33" s="241"/>
      <c r="BL33" s="241"/>
      <c r="BM33" s="241"/>
      <c r="BN33" s="241"/>
      <c r="BO33" s="254"/>
      <c r="BP33" s="254"/>
      <c r="BQ33" s="251">
        <v>27</v>
      </c>
      <c r="BR33" s="252"/>
      <c r="BS33" s="757" t="s">
        <v>593</v>
      </c>
      <c r="BT33" s="758"/>
      <c r="BU33" s="758"/>
      <c r="BV33" s="758"/>
      <c r="BW33" s="758"/>
      <c r="BX33" s="758"/>
      <c r="BY33" s="758"/>
      <c r="BZ33" s="758"/>
      <c r="CA33" s="758"/>
      <c r="CB33" s="758"/>
      <c r="CC33" s="758"/>
      <c r="CD33" s="758"/>
      <c r="CE33" s="758"/>
      <c r="CF33" s="758"/>
      <c r="CG33" s="759"/>
      <c r="CH33" s="773">
        <v>12</v>
      </c>
      <c r="CI33" s="774"/>
      <c r="CJ33" s="774"/>
      <c r="CK33" s="774"/>
      <c r="CL33" s="775"/>
      <c r="CM33" s="773">
        <v>145</v>
      </c>
      <c r="CN33" s="774"/>
      <c r="CO33" s="774"/>
      <c r="CP33" s="774"/>
      <c r="CQ33" s="775"/>
      <c r="CR33" s="773">
        <v>63</v>
      </c>
      <c r="CS33" s="774"/>
      <c r="CT33" s="774"/>
      <c r="CU33" s="774"/>
      <c r="CV33" s="775"/>
      <c r="CW33" s="773">
        <v>5</v>
      </c>
      <c r="CX33" s="774"/>
      <c r="CY33" s="774"/>
      <c r="CZ33" s="774"/>
      <c r="DA33" s="775"/>
      <c r="DB33" s="773"/>
      <c r="DC33" s="774"/>
      <c r="DD33" s="774"/>
      <c r="DE33" s="774"/>
      <c r="DF33" s="775"/>
      <c r="DG33" s="776"/>
      <c r="DH33" s="777"/>
      <c r="DI33" s="777"/>
      <c r="DJ33" s="777"/>
      <c r="DK33" s="778"/>
      <c r="DL33" s="776"/>
      <c r="DM33" s="777"/>
      <c r="DN33" s="777"/>
      <c r="DO33" s="777"/>
      <c r="DP33" s="778"/>
      <c r="DQ33" s="776"/>
      <c r="DR33" s="777"/>
      <c r="DS33" s="777"/>
      <c r="DT33" s="777"/>
      <c r="DU33" s="778"/>
      <c r="DV33" s="779"/>
      <c r="DW33" s="780"/>
      <c r="DX33" s="780"/>
      <c r="DY33" s="780"/>
      <c r="DZ33" s="781"/>
      <c r="EA33" s="235"/>
    </row>
    <row r="34" spans="1:131" s="236" customFormat="1" ht="26.25" customHeight="1" x14ac:dyDescent="0.2">
      <c r="A34" s="255">
        <v>7</v>
      </c>
      <c r="B34" s="744" t="s">
        <v>396</v>
      </c>
      <c r="C34" s="745"/>
      <c r="D34" s="745"/>
      <c r="E34" s="745"/>
      <c r="F34" s="745"/>
      <c r="G34" s="745"/>
      <c r="H34" s="745"/>
      <c r="I34" s="745"/>
      <c r="J34" s="745"/>
      <c r="K34" s="745"/>
      <c r="L34" s="745"/>
      <c r="M34" s="745"/>
      <c r="N34" s="745"/>
      <c r="O34" s="745"/>
      <c r="P34" s="746"/>
      <c r="Q34" s="747">
        <v>723</v>
      </c>
      <c r="R34" s="748"/>
      <c r="S34" s="748"/>
      <c r="T34" s="748"/>
      <c r="U34" s="748"/>
      <c r="V34" s="748">
        <v>609</v>
      </c>
      <c r="W34" s="748"/>
      <c r="X34" s="748"/>
      <c r="Y34" s="748"/>
      <c r="Z34" s="748"/>
      <c r="AA34" s="748">
        <v>114</v>
      </c>
      <c r="AB34" s="748"/>
      <c r="AC34" s="748"/>
      <c r="AD34" s="748"/>
      <c r="AE34" s="749"/>
      <c r="AF34" s="838">
        <v>114</v>
      </c>
      <c r="AG34" s="748"/>
      <c r="AH34" s="748"/>
      <c r="AI34" s="748"/>
      <c r="AJ34" s="839"/>
      <c r="AK34" s="842">
        <v>90</v>
      </c>
      <c r="AL34" s="843"/>
      <c r="AM34" s="843"/>
      <c r="AN34" s="843"/>
      <c r="AO34" s="843"/>
      <c r="AP34" s="843">
        <v>2171</v>
      </c>
      <c r="AQ34" s="843"/>
      <c r="AR34" s="843"/>
      <c r="AS34" s="843"/>
      <c r="AT34" s="843"/>
      <c r="AU34" s="843">
        <v>575</v>
      </c>
      <c r="AV34" s="843"/>
      <c r="AW34" s="843"/>
      <c r="AX34" s="843"/>
      <c r="AY34" s="843"/>
      <c r="AZ34" s="844" t="s">
        <v>498</v>
      </c>
      <c r="BA34" s="844"/>
      <c r="BB34" s="844"/>
      <c r="BC34" s="844"/>
      <c r="BD34" s="844"/>
      <c r="BE34" s="840" t="s">
        <v>395</v>
      </c>
      <c r="BF34" s="840"/>
      <c r="BG34" s="840"/>
      <c r="BH34" s="840"/>
      <c r="BI34" s="841"/>
      <c r="BJ34" s="241"/>
      <c r="BK34" s="241"/>
      <c r="BL34" s="241"/>
      <c r="BM34" s="241"/>
      <c r="BN34" s="241"/>
      <c r="BO34" s="254"/>
      <c r="BP34" s="254"/>
      <c r="BQ34" s="251">
        <v>28</v>
      </c>
      <c r="BR34" s="252"/>
      <c r="BS34" s="757" t="s">
        <v>594</v>
      </c>
      <c r="BT34" s="758"/>
      <c r="BU34" s="758"/>
      <c r="BV34" s="758"/>
      <c r="BW34" s="758"/>
      <c r="BX34" s="758"/>
      <c r="BY34" s="758"/>
      <c r="BZ34" s="758"/>
      <c r="CA34" s="758"/>
      <c r="CB34" s="758"/>
      <c r="CC34" s="758"/>
      <c r="CD34" s="758"/>
      <c r="CE34" s="758"/>
      <c r="CF34" s="758"/>
      <c r="CG34" s="759"/>
      <c r="CH34" s="773">
        <v>-1</v>
      </c>
      <c r="CI34" s="774"/>
      <c r="CJ34" s="774"/>
      <c r="CK34" s="774"/>
      <c r="CL34" s="775"/>
      <c r="CM34" s="773">
        <v>12573</v>
      </c>
      <c r="CN34" s="774"/>
      <c r="CO34" s="774"/>
      <c r="CP34" s="774"/>
      <c r="CQ34" s="775"/>
      <c r="CR34" s="773">
        <v>540</v>
      </c>
      <c r="CS34" s="774"/>
      <c r="CT34" s="774"/>
      <c r="CU34" s="774"/>
      <c r="CV34" s="775"/>
      <c r="CW34" s="773">
        <v>134</v>
      </c>
      <c r="CX34" s="774"/>
      <c r="CY34" s="774"/>
      <c r="CZ34" s="774"/>
      <c r="DA34" s="775"/>
      <c r="DB34" s="773">
        <v>197</v>
      </c>
      <c r="DC34" s="774"/>
      <c r="DD34" s="774"/>
      <c r="DE34" s="774"/>
      <c r="DF34" s="775"/>
      <c r="DG34" s="776"/>
      <c r="DH34" s="777"/>
      <c r="DI34" s="777"/>
      <c r="DJ34" s="777"/>
      <c r="DK34" s="778"/>
      <c r="DL34" s="776"/>
      <c r="DM34" s="777"/>
      <c r="DN34" s="777"/>
      <c r="DO34" s="777"/>
      <c r="DP34" s="778"/>
      <c r="DQ34" s="776"/>
      <c r="DR34" s="777"/>
      <c r="DS34" s="777"/>
      <c r="DT34" s="777"/>
      <c r="DU34" s="778"/>
      <c r="DV34" s="779"/>
      <c r="DW34" s="780"/>
      <c r="DX34" s="780"/>
      <c r="DY34" s="780"/>
      <c r="DZ34" s="781"/>
      <c r="EA34" s="235"/>
    </row>
    <row r="35" spans="1:131" s="236" customFormat="1" ht="26.25" customHeight="1" x14ac:dyDescent="0.2">
      <c r="A35" s="255">
        <v>8</v>
      </c>
      <c r="B35" s="744" t="s">
        <v>397</v>
      </c>
      <c r="C35" s="745"/>
      <c r="D35" s="745"/>
      <c r="E35" s="745"/>
      <c r="F35" s="745"/>
      <c r="G35" s="745"/>
      <c r="H35" s="745"/>
      <c r="I35" s="745"/>
      <c r="J35" s="745"/>
      <c r="K35" s="745"/>
      <c r="L35" s="745"/>
      <c r="M35" s="745"/>
      <c r="N35" s="745"/>
      <c r="O35" s="745"/>
      <c r="P35" s="746"/>
      <c r="Q35" s="747">
        <v>481</v>
      </c>
      <c r="R35" s="748"/>
      <c r="S35" s="748"/>
      <c r="T35" s="748"/>
      <c r="U35" s="748"/>
      <c r="V35" s="748">
        <v>431</v>
      </c>
      <c r="W35" s="748"/>
      <c r="X35" s="748"/>
      <c r="Y35" s="748"/>
      <c r="Z35" s="748"/>
      <c r="AA35" s="748">
        <v>51</v>
      </c>
      <c r="AB35" s="748"/>
      <c r="AC35" s="748"/>
      <c r="AD35" s="748"/>
      <c r="AE35" s="749"/>
      <c r="AF35" s="838">
        <v>23</v>
      </c>
      <c r="AG35" s="748"/>
      <c r="AH35" s="748"/>
      <c r="AI35" s="748"/>
      <c r="AJ35" s="839"/>
      <c r="AK35" s="842">
        <v>231</v>
      </c>
      <c r="AL35" s="843"/>
      <c r="AM35" s="843"/>
      <c r="AN35" s="843"/>
      <c r="AO35" s="843"/>
      <c r="AP35" s="843">
        <v>1351</v>
      </c>
      <c r="AQ35" s="843"/>
      <c r="AR35" s="843"/>
      <c r="AS35" s="843"/>
      <c r="AT35" s="843"/>
      <c r="AU35" s="843">
        <v>744</v>
      </c>
      <c r="AV35" s="843"/>
      <c r="AW35" s="843"/>
      <c r="AX35" s="843"/>
      <c r="AY35" s="843"/>
      <c r="AZ35" s="844" t="s">
        <v>498</v>
      </c>
      <c r="BA35" s="844"/>
      <c r="BB35" s="844"/>
      <c r="BC35" s="844"/>
      <c r="BD35" s="844"/>
      <c r="BE35" s="840" t="s">
        <v>395</v>
      </c>
      <c r="BF35" s="840"/>
      <c r="BG35" s="840"/>
      <c r="BH35" s="840"/>
      <c r="BI35" s="841"/>
      <c r="BJ35" s="241"/>
      <c r="BK35" s="241"/>
      <c r="BL35" s="241"/>
      <c r="BM35" s="241"/>
      <c r="BN35" s="241"/>
      <c r="BO35" s="254"/>
      <c r="BP35" s="254"/>
      <c r="BQ35" s="251">
        <v>29</v>
      </c>
      <c r="BR35" s="252"/>
      <c r="BS35" s="757" t="s">
        <v>595</v>
      </c>
      <c r="BT35" s="758"/>
      <c r="BU35" s="758"/>
      <c r="BV35" s="758"/>
      <c r="BW35" s="758"/>
      <c r="BX35" s="758"/>
      <c r="BY35" s="758"/>
      <c r="BZ35" s="758"/>
      <c r="CA35" s="758"/>
      <c r="CB35" s="758"/>
      <c r="CC35" s="758"/>
      <c r="CD35" s="758"/>
      <c r="CE35" s="758"/>
      <c r="CF35" s="758"/>
      <c r="CG35" s="759"/>
      <c r="CH35" s="773">
        <v>-17</v>
      </c>
      <c r="CI35" s="774"/>
      <c r="CJ35" s="774"/>
      <c r="CK35" s="774"/>
      <c r="CL35" s="775"/>
      <c r="CM35" s="773">
        <v>10</v>
      </c>
      <c r="CN35" s="774"/>
      <c r="CO35" s="774"/>
      <c r="CP35" s="774"/>
      <c r="CQ35" s="775"/>
      <c r="CR35" s="773">
        <v>49</v>
      </c>
      <c r="CS35" s="774"/>
      <c r="CT35" s="774"/>
      <c r="CU35" s="774"/>
      <c r="CV35" s="775"/>
      <c r="CW35" s="773">
        <v>13</v>
      </c>
      <c r="CX35" s="774"/>
      <c r="CY35" s="774"/>
      <c r="CZ35" s="774"/>
      <c r="DA35" s="775"/>
      <c r="DB35" s="773"/>
      <c r="DC35" s="774"/>
      <c r="DD35" s="774"/>
      <c r="DE35" s="774"/>
      <c r="DF35" s="775"/>
      <c r="DG35" s="776"/>
      <c r="DH35" s="777"/>
      <c r="DI35" s="777"/>
      <c r="DJ35" s="777"/>
      <c r="DK35" s="778"/>
      <c r="DL35" s="776"/>
      <c r="DM35" s="777"/>
      <c r="DN35" s="777"/>
      <c r="DO35" s="777"/>
      <c r="DP35" s="778"/>
      <c r="DQ35" s="776"/>
      <c r="DR35" s="777"/>
      <c r="DS35" s="777"/>
      <c r="DT35" s="777"/>
      <c r="DU35" s="778"/>
      <c r="DV35" s="779"/>
      <c r="DW35" s="780"/>
      <c r="DX35" s="780"/>
      <c r="DY35" s="780"/>
      <c r="DZ35" s="781"/>
      <c r="EA35" s="235"/>
    </row>
    <row r="36" spans="1:131" s="236" customFormat="1" ht="26.25" customHeight="1" x14ac:dyDescent="0.2">
      <c r="A36" s="255">
        <v>9</v>
      </c>
      <c r="B36" s="744" t="s">
        <v>398</v>
      </c>
      <c r="C36" s="745"/>
      <c r="D36" s="745"/>
      <c r="E36" s="745"/>
      <c r="F36" s="745"/>
      <c r="G36" s="745"/>
      <c r="H36" s="745"/>
      <c r="I36" s="745"/>
      <c r="J36" s="745"/>
      <c r="K36" s="745"/>
      <c r="L36" s="745"/>
      <c r="M36" s="745"/>
      <c r="N36" s="745"/>
      <c r="O36" s="745"/>
      <c r="P36" s="746"/>
      <c r="Q36" s="747">
        <v>729</v>
      </c>
      <c r="R36" s="748"/>
      <c r="S36" s="748"/>
      <c r="T36" s="748"/>
      <c r="U36" s="748"/>
      <c r="V36" s="748">
        <v>399</v>
      </c>
      <c r="W36" s="748"/>
      <c r="X36" s="748"/>
      <c r="Y36" s="748"/>
      <c r="Z36" s="748"/>
      <c r="AA36" s="748">
        <v>331</v>
      </c>
      <c r="AB36" s="748"/>
      <c r="AC36" s="748"/>
      <c r="AD36" s="748"/>
      <c r="AE36" s="749"/>
      <c r="AF36" s="838">
        <v>331</v>
      </c>
      <c r="AG36" s="748"/>
      <c r="AH36" s="748"/>
      <c r="AI36" s="748"/>
      <c r="AJ36" s="839"/>
      <c r="AK36" s="842">
        <v>0</v>
      </c>
      <c r="AL36" s="843"/>
      <c r="AM36" s="843"/>
      <c r="AN36" s="843"/>
      <c r="AO36" s="843"/>
      <c r="AP36" s="843">
        <v>163</v>
      </c>
      <c r="AQ36" s="843"/>
      <c r="AR36" s="843"/>
      <c r="AS36" s="843"/>
      <c r="AT36" s="843"/>
      <c r="AU36" s="843">
        <v>0</v>
      </c>
      <c r="AV36" s="843"/>
      <c r="AW36" s="843"/>
      <c r="AX36" s="843"/>
      <c r="AY36" s="843"/>
      <c r="AZ36" s="844" t="s">
        <v>498</v>
      </c>
      <c r="BA36" s="844"/>
      <c r="BB36" s="844"/>
      <c r="BC36" s="844"/>
      <c r="BD36" s="844"/>
      <c r="BE36" s="840" t="s">
        <v>395</v>
      </c>
      <c r="BF36" s="840"/>
      <c r="BG36" s="840"/>
      <c r="BH36" s="840"/>
      <c r="BI36" s="841"/>
      <c r="BJ36" s="241"/>
      <c r="BK36" s="241"/>
      <c r="BL36" s="241"/>
      <c r="BM36" s="241"/>
      <c r="BN36" s="241"/>
      <c r="BO36" s="254"/>
      <c r="BP36" s="254"/>
      <c r="BQ36" s="251">
        <v>30</v>
      </c>
      <c r="BR36" s="252"/>
      <c r="BS36" s="757" t="s">
        <v>596</v>
      </c>
      <c r="BT36" s="758"/>
      <c r="BU36" s="758"/>
      <c r="BV36" s="758"/>
      <c r="BW36" s="758"/>
      <c r="BX36" s="758"/>
      <c r="BY36" s="758"/>
      <c r="BZ36" s="758"/>
      <c r="CA36" s="758"/>
      <c r="CB36" s="758"/>
      <c r="CC36" s="758"/>
      <c r="CD36" s="758"/>
      <c r="CE36" s="758"/>
      <c r="CF36" s="758"/>
      <c r="CG36" s="759"/>
      <c r="CH36" s="773">
        <v>1</v>
      </c>
      <c r="CI36" s="774"/>
      <c r="CJ36" s="774"/>
      <c r="CK36" s="774"/>
      <c r="CL36" s="775"/>
      <c r="CM36" s="773">
        <v>594</v>
      </c>
      <c r="CN36" s="774"/>
      <c r="CO36" s="774"/>
      <c r="CP36" s="774"/>
      <c r="CQ36" s="775"/>
      <c r="CR36" s="773">
        <v>469</v>
      </c>
      <c r="CS36" s="774"/>
      <c r="CT36" s="774"/>
      <c r="CU36" s="774"/>
      <c r="CV36" s="775"/>
      <c r="CW36" s="773"/>
      <c r="CX36" s="774"/>
      <c r="CY36" s="774"/>
      <c r="CZ36" s="774"/>
      <c r="DA36" s="775"/>
      <c r="DB36" s="773"/>
      <c r="DC36" s="774"/>
      <c r="DD36" s="774"/>
      <c r="DE36" s="774"/>
      <c r="DF36" s="775"/>
      <c r="DG36" s="776"/>
      <c r="DH36" s="777"/>
      <c r="DI36" s="777"/>
      <c r="DJ36" s="777"/>
      <c r="DK36" s="778"/>
      <c r="DL36" s="776"/>
      <c r="DM36" s="777"/>
      <c r="DN36" s="777"/>
      <c r="DO36" s="777"/>
      <c r="DP36" s="778"/>
      <c r="DQ36" s="776"/>
      <c r="DR36" s="777"/>
      <c r="DS36" s="777"/>
      <c r="DT36" s="777"/>
      <c r="DU36" s="778"/>
      <c r="DV36" s="779"/>
      <c r="DW36" s="780"/>
      <c r="DX36" s="780"/>
      <c r="DY36" s="780"/>
      <c r="DZ36" s="781"/>
      <c r="EA36" s="235"/>
    </row>
    <row r="37" spans="1:131" s="236" customFormat="1" ht="26.25" customHeight="1" x14ac:dyDescent="0.2">
      <c r="A37" s="255">
        <v>10</v>
      </c>
      <c r="B37" s="744" t="s">
        <v>399</v>
      </c>
      <c r="C37" s="745"/>
      <c r="D37" s="745"/>
      <c r="E37" s="745"/>
      <c r="F37" s="745"/>
      <c r="G37" s="745"/>
      <c r="H37" s="745"/>
      <c r="I37" s="745"/>
      <c r="J37" s="745"/>
      <c r="K37" s="745"/>
      <c r="L37" s="745"/>
      <c r="M37" s="745"/>
      <c r="N37" s="745"/>
      <c r="O37" s="745"/>
      <c r="P37" s="746"/>
      <c r="Q37" s="747">
        <v>390</v>
      </c>
      <c r="R37" s="748"/>
      <c r="S37" s="748"/>
      <c r="T37" s="748"/>
      <c r="U37" s="748"/>
      <c r="V37" s="748">
        <v>390</v>
      </c>
      <c r="W37" s="748"/>
      <c r="X37" s="748"/>
      <c r="Y37" s="748"/>
      <c r="Z37" s="748"/>
      <c r="AA37" s="748">
        <v>1</v>
      </c>
      <c r="AB37" s="748"/>
      <c r="AC37" s="748"/>
      <c r="AD37" s="748"/>
      <c r="AE37" s="749"/>
      <c r="AF37" s="838">
        <v>1</v>
      </c>
      <c r="AG37" s="748"/>
      <c r="AH37" s="748"/>
      <c r="AI37" s="748"/>
      <c r="AJ37" s="839"/>
      <c r="AK37" s="842">
        <v>57</v>
      </c>
      <c r="AL37" s="843"/>
      <c r="AM37" s="843"/>
      <c r="AN37" s="843"/>
      <c r="AO37" s="843"/>
      <c r="AP37" s="843">
        <v>275</v>
      </c>
      <c r="AQ37" s="843"/>
      <c r="AR37" s="843"/>
      <c r="AS37" s="843"/>
      <c r="AT37" s="843"/>
      <c r="AU37" s="843">
        <v>146</v>
      </c>
      <c r="AV37" s="843"/>
      <c r="AW37" s="843"/>
      <c r="AX37" s="843"/>
      <c r="AY37" s="843"/>
      <c r="AZ37" s="844" t="s">
        <v>498</v>
      </c>
      <c r="BA37" s="844"/>
      <c r="BB37" s="844"/>
      <c r="BC37" s="844"/>
      <c r="BD37" s="844"/>
      <c r="BE37" s="840" t="s">
        <v>395</v>
      </c>
      <c r="BF37" s="840"/>
      <c r="BG37" s="840"/>
      <c r="BH37" s="840"/>
      <c r="BI37" s="841"/>
      <c r="BJ37" s="241"/>
      <c r="BK37" s="241"/>
      <c r="BL37" s="241"/>
      <c r="BM37" s="241"/>
      <c r="BN37" s="241"/>
      <c r="BO37" s="254"/>
      <c r="BP37" s="254"/>
      <c r="BQ37" s="251">
        <v>31</v>
      </c>
      <c r="BR37" s="252"/>
      <c r="BS37" s="757" t="s">
        <v>597</v>
      </c>
      <c r="BT37" s="758"/>
      <c r="BU37" s="758"/>
      <c r="BV37" s="758"/>
      <c r="BW37" s="758"/>
      <c r="BX37" s="758"/>
      <c r="BY37" s="758"/>
      <c r="BZ37" s="758"/>
      <c r="CA37" s="758"/>
      <c r="CB37" s="758"/>
      <c r="CC37" s="758"/>
      <c r="CD37" s="758"/>
      <c r="CE37" s="758"/>
      <c r="CF37" s="758"/>
      <c r="CG37" s="759"/>
      <c r="CH37" s="773">
        <v>-147</v>
      </c>
      <c r="CI37" s="774"/>
      <c r="CJ37" s="774"/>
      <c r="CK37" s="774"/>
      <c r="CL37" s="775"/>
      <c r="CM37" s="773">
        <v>489</v>
      </c>
      <c r="CN37" s="774"/>
      <c r="CO37" s="774"/>
      <c r="CP37" s="774"/>
      <c r="CQ37" s="775"/>
      <c r="CR37" s="773">
        <v>5</v>
      </c>
      <c r="CS37" s="774"/>
      <c r="CT37" s="774"/>
      <c r="CU37" s="774"/>
      <c r="CV37" s="775"/>
      <c r="CW37" s="773"/>
      <c r="CX37" s="774"/>
      <c r="CY37" s="774"/>
      <c r="CZ37" s="774"/>
      <c r="DA37" s="775"/>
      <c r="DB37" s="773"/>
      <c r="DC37" s="774"/>
      <c r="DD37" s="774"/>
      <c r="DE37" s="774"/>
      <c r="DF37" s="775"/>
      <c r="DG37" s="776"/>
      <c r="DH37" s="777"/>
      <c r="DI37" s="777"/>
      <c r="DJ37" s="777"/>
      <c r="DK37" s="778"/>
      <c r="DL37" s="776"/>
      <c r="DM37" s="777"/>
      <c r="DN37" s="777"/>
      <c r="DO37" s="777"/>
      <c r="DP37" s="778"/>
      <c r="DQ37" s="776"/>
      <c r="DR37" s="777"/>
      <c r="DS37" s="777"/>
      <c r="DT37" s="777"/>
      <c r="DU37" s="778"/>
      <c r="DV37" s="779"/>
      <c r="DW37" s="780"/>
      <c r="DX37" s="780"/>
      <c r="DY37" s="780"/>
      <c r="DZ37" s="781"/>
      <c r="EA37" s="235"/>
    </row>
    <row r="38" spans="1:131" s="236" customFormat="1" ht="26.25" customHeight="1" x14ac:dyDescent="0.2">
      <c r="A38" s="255">
        <v>11</v>
      </c>
      <c r="B38" s="744" t="s">
        <v>400</v>
      </c>
      <c r="C38" s="745"/>
      <c r="D38" s="745"/>
      <c r="E38" s="745"/>
      <c r="F38" s="745"/>
      <c r="G38" s="745"/>
      <c r="H38" s="745"/>
      <c r="I38" s="745"/>
      <c r="J38" s="745"/>
      <c r="K38" s="745"/>
      <c r="L38" s="745"/>
      <c r="M38" s="745"/>
      <c r="N38" s="745"/>
      <c r="O38" s="745"/>
      <c r="P38" s="746"/>
      <c r="Q38" s="747">
        <v>458</v>
      </c>
      <c r="R38" s="748"/>
      <c r="S38" s="748"/>
      <c r="T38" s="748"/>
      <c r="U38" s="748"/>
      <c r="V38" s="748">
        <v>183</v>
      </c>
      <c r="W38" s="748"/>
      <c r="X38" s="748"/>
      <c r="Y38" s="748"/>
      <c r="Z38" s="748"/>
      <c r="AA38" s="748">
        <v>275</v>
      </c>
      <c r="AB38" s="748"/>
      <c r="AC38" s="748"/>
      <c r="AD38" s="748"/>
      <c r="AE38" s="749"/>
      <c r="AF38" s="838">
        <v>899</v>
      </c>
      <c r="AG38" s="748"/>
      <c r="AH38" s="748"/>
      <c r="AI38" s="748"/>
      <c r="AJ38" s="839"/>
      <c r="AK38" s="842">
        <v>52</v>
      </c>
      <c r="AL38" s="843"/>
      <c r="AM38" s="843"/>
      <c r="AN38" s="843"/>
      <c r="AO38" s="843"/>
      <c r="AP38" s="843">
        <v>804</v>
      </c>
      <c r="AQ38" s="843"/>
      <c r="AR38" s="843"/>
      <c r="AS38" s="843"/>
      <c r="AT38" s="843"/>
      <c r="AU38" s="843">
        <v>245</v>
      </c>
      <c r="AV38" s="843"/>
      <c r="AW38" s="843"/>
      <c r="AX38" s="843"/>
      <c r="AY38" s="843"/>
      <c r="AZ38" s="844" t="s">
        <v>498</v>
      </c>
      <c r="BA38" s="844"/>
      <c r="BB38" s="844"/>
      <c r="BC38" s="844"/>
      <c r="BD38" s="844"/>
      <c r="BE38" s="840" t="s">
        <v>395</v>
      </c>
      <c r="BF38" s="840"/>
      <c r="BG38" s="840"/>
      <c r="BH38" s="840"/>
      <c r="BI38" s="841"/>
      <c r="BJ38" s="241"/>
      <c r="BK38" s="241"/>
      <c r="BL38" s="241"/>
      <c r="BM38" s="241"/>
      <c r="BN38" s="241"/>
      <c r="BO38" s="254"/>
      <c r="BP38" s="254"/>
      <c r="BQ38" s="251">
        <v>32</v>
      </c>
      <c r="BR38" s="252"/>
      <c r="BS38" s="757" t="s">
        <v>598</v>
      </c>
      <c r="BT38" s="758"/>
      <c r="BU38" s="758"/>
      <c r="BV38" s="758"/>
      <c r="BW38" s="758"/>
      <c r="BX38" s="758"/>
      <c r="BY38" s="758"/>
      <c r="BZ38" s="758"/>
      <c r="CA38" s="758"/>
      <c r="CB38" s="758"/>
      <c r="CC38" s="758"/>
      <c r="CD38" s="758"/>
      <c r="CE38" s="758"/>
      <c r="CF38" s="758"/>
      <c r="CG38" s="759"/>
      <c r="CH38" s="773">
        <v>0</v>
      </c>
      <c r="CI38" s="774"/>
      <c r="CJ38" s="774"/>
      <c r="CK38" s="774"/>
      <c r="CL38" s="775"/>
      <c r="CM38" s="773">
        <v>437</v>
      </c>
      <c r="CN38" s="774"/>
      <c r="CO38" s="774"/>
      <c r="CP38" s="774"/>
      <c r="CQ38" s="775"/>
      <c r="CR38" s="773">
        <v>18</v>
      </c>
      <c r="CS38" s="774"/>
      <c r="CT38" s="774"/>
      <c r="CU38" s="774"/>
      <c r="CV38" s="775"/>
      <c r="CW38" s="773">
        <v>34</v>
      </c>
      <c r="CX38" s="774"/>
      <c r="CY38" s="774"/>
      <c r="CZ38" s="774"/>
      <c r="DA38" s="775"/>
      <c r="DB38" s="773"/>
      <c r="DC38" s="774"/>
      <c r="DD38" s="774"/>
      <c r="DE38" s="774"/>
      <c r="DF38" s="775"/>
      <c r="DG38" s="776"/>
      <c r="DH38" s="777"/>
      <c r="DI38" s="777"/>
      <c r="DJ38" s="777"/>
      <c r="DK38" s="778"/>
      <c r="DL38" s="776"/>
      <c r="DM38" s="777"/>
      <c r="DN38" s="777"/>
      <c r="DO38" s="777"/>
      <c r="DP38" s="778"/>
      <c r="DQ38" s="776"/>
      <c r="DR38" s="777"/>
      <c r="DS38" s="777"/>
      <c r="DT38" s="777"/>
      <c r="DU38" s="778"/>
      <c r="DV38" s="779"/>
      <c r="DW38" s="780"/>
      <c r="DX38" s="780"/>
      <c r="DY38" s="780"/>
      <c r="DZ38" s="781"/>
      <c r="EA38" s="235"/>
    </row>
    <row r="39" spans="1:131" s="236" customFormat="1" ht="26.25" customHeight="1" x14ac:dyDescent="0.2">
      <c r="A39" s="255">
        <v>12</v>
      </c>
      <c r="B39" s="744" t="s">
        <v>401</v>
      </c>
      <c r="C39" s="745"/>
      <c r="D39" s="745"/>
      <c r="E39" s="745"/>
      <c r="F39" s="745"/>
      <c r="G39" s="745"/>
      <c r="H39" s="745"/>
      <c r="I39" s="745"/>
      <c r="J39" s="745"/>
      <c r="K39" s="745"/>
      <c r="L39" s="745"/>
      <c r="M39" s="745"/>
      <c r="N39" s="745"/>
      <c r="O39" s="745"/>
      <c r="P39" s="746"/>
      <c r="Q39" s="747">
        <v>322</v>
      </c>
      <c r="R39" s="748"/>
      <c r="S39" s="748"/>
      <c r="T39" s="748"/>
      <c r="U39" s="748"/>
      <c r="V39" s="748">
        <v>320</v>
      </c>
      <c r="W39" s="748"/>
      <c r="X39" s="748"/>
      <c r="Y39" s="748"/>
      <c r="Z39" s="748"/>
      <c r="AA39" s="748">
        <v>2</v>
      </c>
      <c r="AB39" s="748"/>
      <c r="AC39" s="748"/>
      <c r="AD39" s="748"/>
      <c r="AE39" s="749"/>
      <c r="AF39" s="838" t="s">
        <v>366</v>
      </c>
      <c r="AG39" s="748"/>
      <c r="AH39" s="748"/>
      <c r="AI39" s="748"/>
      <c r="AJ39" s="839"/>
      <c r="AK39" s="842">
        <v>0</v>
      </c>
      <c r="AL39" s="843"/>
      <c r="AM39" s="843"/>
      <c r="AN39" s="843"/>
      <c r="AO39" s="843"/>
      <c r="AP39" s="843">
        <v>2097</v>
      </c>
      <c r="AQ39" s="843"/>
      <c r="AR39" s="843"/>
      <c r="AS39" s="843"/>
      <c r="AT39" s="843"/>
      <c r="AU39" s="843">
        <v>0</v>
      </c>
      <c r="AV39" s="843"/>
      <c r="AW39" s="843"/>
      <c r="AX39" s="843"/>
      <c r="AY39" s="843"/>
      <c r="AZ39" s="844" t="s">
        <v>498</v>
      </c>
      <c r="BA39" s="844"/>
      <c r="BB39" s="844"/>
      <c r="BC39" s="844"/>
      <c r="BD39" s="844"/>
      <c r="BE39" s="840" t="s">
        <v>395</v>
      </c>
      <c r="BF39" s="840"/>
      <c r="BG39" s="840"/>
      <c r="BH39" s="840"/>
      <c r="BI39" s="841"/>
      <c r="BJ39" s="241"/>
      <c r="BK39" s="241"/>
      <c r="BL39" s="241"/>
      <c r="BM39" s="241"/>
      <c r="BN39" s="241"/>
      <c r="BO39" s="254"/>
      <c r="BP39" s="254"/>
      <c r="BQ39" s="251">
        <v>33</v>
      </c>
      <c r="BR39" s="252"/>
      <c r="BS39" s="757" t="s">
        <v>599</v>
      </c>
      <c r="BT39" s="758"/>
      <c r="BU39" s="758"/>
      <c r="BV39" s="758"/>
      <c r="BW39" s="758"/>
      <c r="BX39" s="758"/>
      <c r="BY39" s="758"/>
      <c r="BZ39" s="758"/>
      <c r="CA39" s="758"/>
      <c r="CB39" s="758"/>
      <c r="CC39" s="758"/>
      <c r="CD39" s="758"/>
      <c r="CE39" s="758"/>
      <c r="CF39" s="758"/>
      <c r="CG39" s="759"/>
      <c r="CH39" s="773">
        <v>157</v>
      </c>
      <c r="CI39" s="774"/>
      <c r="CJ39" s="774"/>
      <c r="CK39" s="774"/>
      <c r="CL39" s="775"/>
      <c r="CM39" s="773">
        <v>2313</v>
      </c>
      <c r="CN39" s="774"/>
      <c r="CO39" s="774"/>
      <c r="CP39" s="774"/>
      <c r="CQ39" s="775"/>
      <c r="CR39" s="773">
        <v>420</v>
      </c>
      <c r="CS39" s="774"/>
      <c r="CT39" s="774"/>
      <c r="CU39" s="774"/>
      <c r="CV39" s="775"/>
      <c r="CW39" s="773"/>
      <c r="CX39" s="774"/>
      <c r="CY39" s="774"/>
      <c r="CZ39" s="774"/>
      <c r="DA39" s="775"/>
      <c r="DB39" s="773">
        <v>586</v>
      </c>
      <c r="DC39" s="774"/>
      <c r="DD39" s="774"/>
      <c r="DE39" s="774"/>
      <c r="DF39" s="775"/>
      <c r="DG39" s="776"/>
      <c r="DH39" s="777"/>
      <c r="DI39" s="777"/>
      <c r="DJ39" s="777"/>
      <c r="DK39" s="778"/>
      <c r="DL39" s="776"/>
      <c r="DM39" s="777"/>
      <c r="DN39" s="777"/>
      <c r="DO39" s="777"/>
      <c r="DP39" s="778"/>
      <c r="DQ39" s="776"/>
      <c r="DR39" s="777"/>
      <c r="DS39" s="777"/>
      <c r="DT39" s="777"/>
      <c r="DU39" s="778"/>
      <c r="DV39" s="779"/>
      <c r="DW39" s="780"/>
      <c r="DX39" s="780"/>
      <c r="DY39" s="780"/>
      <c r="DZ39" s="781"/>
      <c r="EA39" s="235"/>
    </row>
    <row r="40" spans="1:131" s="236" customFormat="1" ht="26.25" customHeight="1" x14ac:dyDescent="0.2">
      <c r="A40" s="250">
        <v>13</v>
      </c>
      <c r="B40" s="744" t="s">
        <v>402</v>
      </c>
      <c r="C40" s="745"/>
      <c r="D40" s="745"/>
      <c r="E40" s="745"/>
      <c r="F40" s="745"/>
      <c r="G40" s="745"/>
      <c r="H40" s="745"/>
      <c r="I40" s="745"/>
      <c r="J40" s="745"/>
      <c r="K40" s="745"/>
      <c r="L40" s="745"/>
      <c r="M40" s="745"/>
      <c r="N40" s="745"/>
      <c r="O40" s="745"/>
      <c r="P40" s="746"/>
      <c r="Q40" s="747">
        <v>1380</v>
      </c>
      <c r="R40" s="748"/>
      <c r="S40" s="748"/>
      <c r="T40" s="748"/>
      <c r="U40" s="748"/>
      <c r="V40" s="748">
        <v>493</v>
      </c>
      <c r="W40" s="748"/>
      <c r="X40" s="748"/>
      <c r="Y40" s="748"/>
      <c r="Z40" s="748"/>
      <c r="AA40" s="748">
        <v>887</v>
      </c>
      <c r="AB40" s="748"/>
      <c r="AC40" s="748"/>
      <c r="AD40" s="748"/>
      <c r="AE40" s="749"/>
      <c r="AF40" s="838">
        <v>5811</v>
      </c>
      <c r="AG40" s="748"/>
      <c r="AH40" s="748"/>
      <c r="AI40" s="748"/>
      <c r="AJ40" s="839"/>
      <c r="AK40" s="842">
        <v>0</v>
      </c>
      <c r="AL40" s="843"/>
      <c r="AM40" s="843"/>
      <c r="AN40" s="843"/>
      <c r="AO40" s="843"/>
      <c r="AP40" s="843">
        <v>2033</v>
      </c>
      <c r="AQ40" s="843"/>
      <c r="AR40" s="843"/>
      <c r="AS40" s="843"/>
      <c r="AT40" s="843"/>
      <c r="AU40" s="843">
        <v>0</v>
      </c>
      <c r="AV40" s="843"/>
      <c r="AW40" s="843"/>
      <c r="AX40" s="843"/>
      <c r="AY40" s="843"/>
      <c r="AZ40" s="844" t="s">
        <v>498</v>
      </c>
      <c r="BA40" s="844"/>
      <c r="BB40" s="844"/>
      <c r="BC40" s="844"/>
      <c r="BD40" s="844"/>
      <c r="BE40" s="840" t="s">
        <v>395</v>
      </c>
      <c r="BF40" s="840"/>
      <c r="BG40" s="840"/>
      <c r="BH40" s="840"/>
      <c r="BI40" s="841"/>
      <c r="BJ40" s="241"/>
      <c r="BK40" s="241"/>
      <c r="BL40" s="241"/>
      <c r="BM40" s="241"/>
      <c r="BN40" s="241"/>
      <c r="BO40" s="254"/>
      <c r="BP40" s="254"/>
      <c r="BQ40" s="251">
        <v>34</v>
      </c>
      <c r="BR40" s="252"/>
      <c r="BS40" s="757" t="s">
        <v>600</v>
      </c>
      <c r="BT40" s="758"/>
      <c r="BU40" s="758"/>
      <c r="BV40" s="758"/>
      <c r="BW40" s="758"/>
      <c r="BX40" s="758"/>
      <c r="BY40" s="758"/>
      <c r="BZ40" s="758"/>
      <c r="CA40" s="758"/>
      <c r="CB40" s="758"/>
      <c r="CC40" s="758"/>
      <c r="CD40" s="758"/>
      <c r="CE40" s="758"/>
      <c r="CF40" s="758"/>
      <c r="CG40" s="759"/>
      <c r="CH40" s="773">
        <v>393</v>
      </c>
      <c r="CI40" s="774"/>
      <c r="CJ40" s="774"/>
      <c r="CK40" s="774"/>
      <c r="CL40" s="775"/>
      <c r="CM40" s="773">
        <v>3463</v>
      </c>
      <c r="CN40" s="774"/>
      <c r="CO40" s="774"/>
      <c r="CP40" s="774"/>
      <c r="CQ40" s="775"/>
      <c r="CR40" s="773">
        <v>250</v>
      </c>
      <c r="CS40" s="774"/>
      <c r="CT40" s="774"/>
      <c r="CU40" s="774"/>
      <c r="CV40" s="775"/>
      <c r="CW40" s="773"/>
      <c r="CX40" s="774"/>
      <c r="CY40" s="774"/>
      <c r="CZ40" s="774"/>
      <c r="DA40" s="775"/>
      <c r="DB40" s="773">
        <v>467</v>
      </c>
      <c r="DC40" s="774"/>
      <c r="DD40" s="774"/>
      <c r="DE40" s="774"/>
      <c r="DF40" s="775"/>
      <c r="DG40" s="776"/>
      <c r="DH40" s="777"/>
      <c r="DI40" s="777"/>
      <c r="DJ40" s="777"/>
      <c r="DK40" s="778"/>
      <c r="DL40" s="776"/>
      <c r="DM40" s="777"/>
      <c r="DN40" s="777"/>
      <c r="DO40" s="777"/>
      <c r="DP40" s="778"/>
      <c r="DQ40" s="776"/>
      <c r="DR40" s="777"/>
      <c r="DS40" s="777"/>
      <c r="DT40" s="777"/>
      <c r="DU40" s="778"/>
      <c r="DV40" s="779"/>
      <c r="DW40" s="780"/>
      <c r="DX40" s="780"/>
      <c r="DY40" s="780"/>
      <c r="DZ40" s="781"/>
      <c r="EA40" s="235"/>
    </row>
    <row r="41" spans="1:131" s="236" customFormat="1" ht="26.25" customHeight="1" x14ac:dyDescent="0.2">
      <c r="A41" s="250">
        <v>14</v>
      </c>
      <c r="B41" s="744"/>
      <c r="C41" s="745"/>
      <c r="D41" s="745"/>
      <c r="E41" s="745"/>
      <c r="F41" s="745"/>
      <c r="G41" s="745"/>
      <c r="H41" s="745"/>
      <c r="I41" s="745"/>
      <c r="J41" s="745"/>
      <c r="K41" s="745"/>
      <c r="L41" s="745"/>
      <c r="M41" s="745"/>
      <c r="N41" s="745"/>
      <c r="O41" s="745"/>
      <c r="P41" s="746"/>
      <c r="Q41" s="747"/>
      <c r="R41" s="748"/>
      <c r="S41" s="748"/>
      <c r="T41" s="748"/>
      <c r="U41" s="748"/>
      <c r="V41" s="748"/>
      <c r="W41" s="748"/>
      <c r="X41" s="748"/>
      <c r="Y41" s="748"/>
      <c r="Z41" s="748"/>
      <c r="AA41" s="748"/>
      <c r="AB41" s="748"/>
      <c r="AC41" s="748"/>
      <c r="AD41" s="748"/>
      <c r="AE41" s="749"/>
      <c r="AF41" s="838"/>
      <c r="AG41" s="748"/>
      <c r="AH41" s="748"/>
      <c r="AI41" s="748"/>
      <c r="AJ41" s="839"/>
      <c r="AK41" s="842"/>
      <c r="AL41" s="843"/>
      <c r="AM41" s="843"/>
      <c r="AN41" s="843"/>
      <c r="AO41" s="843"/>
      <c r="AP41" s="843"/>
      <c r="AQ41" s="843"/>
      <c r="AR41" s="843"/>
      <c r="AS41" s="843"/>
      <c r="AT41" s="843"/>
      <c r="AU41" s="843"/>
      <c r="AV41" s="843"/>
      <c r="AW41" s="843"/>
      <c r="AX41" s="843"/>
      <c r="AY41" s="843"/>
      <c r="AZ41" s="844"/>
      <c r="BA41" s="844"/>
      <c r="BB41" s="844"/>
      <c r="BC41" s="844"/>
      <c r="BD41" s="844"/>
      <c r="BE41" s="840"/>
      <c r="BF41" s="840"/>
      <c r="BG41" s="840"/>
      <c r="BH41" s="840"/>
      <c r="BI41" s="841"/>
      <c r="BJ41" s="241"/>
      <c r="BK41" s="241"/>
      <c r="BL41" s="241"/>
      <c r="BM41" s="241"/>
      <c r="BN41" s="241"/>
      <c r="BO41" s="254"/>
      <c r="BP41" s="254"/>
      <c r="BQ41" s="251">
        <v>35</v>
      </c>
      <c r="BR41" s="252"/>
      <c r="BS41" s="757" t="s">
        <v>601</v>
      </c>
      <c r="BT41" s="758"/>
      <c r="BU41" s="758"/>
      <c r="BV41" s="758"/>
      <c r="BW41" s="758"/>
      <c r="BX41" s="758"/>
      <c r="BY41" s="758"/>
      <c r="BZ41" s="758"/>
      <c r="CA41" s="758"/>
      <c r="CB41" s="758"/>
      <c r="CC41" s="758"/>
      <c r="CD41" s="758"/>
      <c r="CE41" s="758"/>
      <c r="CF41" s="758"/>
      <c r="CG41" s="759"/>
      <c r="CH41" s="773">
        <v>-77</v>
      </c>
      <c r="CI41" s="774"/>
      <c r="CJ41" s="774"/>
      <c r="CK41" s="774"/>
      <c r="CL41" s="775"/>
      <c r="CM41" s="773">
        <v>464</v>
      </c>
      <c r="CN41" s="774"/>
      <c r="CO41" s="774"/>
      <c r="CP41" s="774"/>
      <c r="CQ41" s="775"/>
      <c r="CR41" s="773">
        <v>340</v>
      </c>
      <c r="CS41" s="774"/>
      <c r="CT41" s="774"/>
      <c r="CU41" s="774"/>
      <c r="CV41" s="775"/>
      <c r="CW41" s="773">
        <v>976</v>
      </c>
      <c r="CX41" s="774"/>
      <c r="CY41" s="774"/>
      <c r="CZ41" s="774"/>
      <c r="DA41" s="775"/>
      <c r="DB41" s="773">
        <v>495</v>
      </c>
      <c r="DC41" s="774"/>
      <c r="DD41" s="774"/>
      <c r="DE41" s="774"/>
      <c r="DF41" s="775"/>
      <c r="DG41" s="776"/>
      <c r="DH41" s="777"/>
      <c r="DI41" s="777"/>
      <c r="DJ41" s="777"/>
      <c r="DK41" s="778"/>
      <c r="DL41" s="776"/>
      <c r="DM41" s="777"/>
      <c r="DN41" s="777"/>
      <c r="DO41" s="777"/>
      <c r="DP41" s="778"/>
      <c r="DQ41" s="776"/>
      <c r="DR41" s="777"/>
      <c r="DS41" s="777"/>
      <c r="DT41" s="777"/>
      <c r="DU41" s="778"/>
      <c r="DV41" s="779"/>
      <c r="DW41" s="780"/>
      <c r="DX41" s="780"/>
      <c r="DY41" s="780"/>
      <c r="DZ41" s="781"/>
      <c r="EA41" s="235"/>
    </row>
    <row r="42" spans="1:131" s="236" customFormat="1" ht="26.25" customHeight="1" x14ac:dyDescent="0.2">
      <c r="A42" s="250">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49"/>
      <c r="AF42" s="838"/>
      <c r="AG42" s="748"/>
      <c r="AH42" s="748"/>
      <c r="AI42" s="748"/>
      <c r="AJ42" s="839"/>
      <c r="AK42" s="842"/>
      <c r="AL42" s="843"/>
      <c r="AM42" s="843"/>
      <c r="AN42" s="843"/>
      <c r="AO42" s="843"/>
      <c r="AP42" s="843"/>
      <c r="AQ42" s="843"/>
      <c r="AR42" s="843"/>
      <c r="AS42" s="843"/>
      <c r="AT42" s="843"/>
      <c r="AU42" s="843"/>
      <c r="AV42" s="843"/>
      <c r="AW42" s="843"/>
      <c r="AX42" s="843"/>
      <c r="AY42" s="843"/>
      <c r="AZ42" s="844"/>
      <c r="BA42" s="844"/>
      <c r="BB42" s="844"/>
      <c r="BC42" s="844"/>
      <c r="BD42" s="844"/>
      <c r="BE42" s="840"/>
      <c r="BF42" s="840"/>
      <c r="BG42" s="840"/>
      <c r="BH42" s="840"/>
      <c r="BI42" s="841"/>
      <c r="BJ42" s="241"/>
      <c r="BK42" s="241"/>
      <c r="BL42" s="241"/>
      <c r="BM42" s="241"/>
      <c r="BN42" s="241"/>
      <c r="BO42" s="254"/>
      <c r="BP42" s="254"/>
      <c r="BQ42" s="251">
        <v>36</v>
      </c>
      <c r="BR42" s="397" t="s">
        <v>584</v>
      </c>
      <c r="BS42" s="845" t="s">
        <v>602</v>
      </c>
      <c r="BT42" s="846"/>
      <c r="BU42" s="846"/>
      <c r="BV42" s="846"/>
      <c r="BW42" s="846"/>
      <c r="BX42" s="846"/>
      <c r="BY42" s="846"/>
      <c r="BZ42" s="846"/>
      <c r="CA42" s="846"/>
      <c r="CB42" s="846"/>
      <c r="CC42" s="846"/>
      <c r="CD42" s="846"/>
      <c r="CE42" s="846"/>
      <c r="CF42" s="846"/>
      <c r="CG42" s="847"/>
      <c r="CH42" s="776">
        <v>20</v>
      </c>
      <c r="CI42" s="777"/>
      <c r="CJ42" s="777"/>
      <c r="CK42" s="777"/>
      <c r="CL42" s="778"/>
      <c r="CM42" s="776">
        <v>102</v>
      </c>
      <c r="CN42" s="777"/>
      <c r="CO42" s="777"/>
      <c r="CP42" s="777"/>
      <c r="CQ42" s="778"/>
      <c r="CR42" s="776"/>
      <c r="CS42" s="777"/>
      <c r="CT42" s="777"/>
      <c r="CU42" s="777"/>
      <c r="CV42" s="778"/>
      <c r="CW42" s="776">
        <v>6.1899999999999997E-2</v>
      </c>
      <c r="CX42" s="777"/>
      <c r="CY42" s="777"/>
      <c r="CZ42" s="777"/>
      <c r="DA42" s="778"/>
      <c r="DB42" s="776"/>
      <c r="DC42" s="777"/>
      <c r="DD42" s="777"/>
      <c r="DE42" s="777"/>
      <c r="DF42" s="778"/>
      <c r="DG42" s="776"/>
      <c r="DH42" s="777"/>
      <c r="DI42" s="777"/>
      <c r="DJ42" s="777"/>
      <c r="DK42" s="778"/>
      <c r="DL42" s="776">
        <v>4</v>
      </c>
      <c r="DM42" s="777"/>
      <c r="DN42" s="777"/>
      <c r="DO42" s="777"/>
      <c r="DP42" s="778"/>
      <c r="DQ42" s="776">
        <v>4</v>
      </c>
      <c r="DR42" s="777"/>
      <c r="DS42" s="777"/>
      <c r="DT42" s="777"/>
      <c r="DU42" s="778"/>
      <c r="DV42" s="848"/>
      <c r="DW42" s="849"/>
      <c r="DX42" s="849"/>
      <c r="DY42" s="849"/>
      <c r="DZ42" s="850"/>
      <c r="EA42" s="235"/>
    </row>
    <row r="43" spans="1:131" s="236" customFormat="1" ht="26.25" customHeight="1" x14ac:dyDescent="0.2">
      <c r="A43" s="250">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49"/>
      <c r="AF43" s="838"/>
      <c r="AG43" s="748"/>
      <c r="AH43" s="748"/>
      <c r="AI43" s="748"/>
      <c r="AJ43" s="839"/>
      <c r="AK43" s="842"/>
      <c r="AL43" s="843"/>
      <c r="AM43" s="843"/>
      <c r="AN43" s="843"/>
      <c r="AO43" s="843"/>
      <c r="AP43" s="843"/>
      <c r="AQ43" s="843"/>
      <c r="AR43" s="843"/>
      <c r="AS43" s="843"/>
      <c r="AT43" s="843"/>
      <c r="AU43" s="843"/>
      <c r="AV43" s="843"/>
      <c r="AW43" s="843"/>
      <c r="AX43" s="843"/>
      <c r="AY43" s="843"/>
      <c r="AZ43" s="844"/>
      <c r="BA43" s="844"/>
      <c r="BB43" s="844"/>
      <c r="BC43" s="844"/>
      <c r="BD43" s="844"/>
      <c r="BE43" s="840"/>
      <c r="BF43" s="840"/>
      <c r="BG43" s="840"/>
      <c r="BH43" s="840"/>
      <c r="BI43" s="841"/>
      <c r="BJ43" s="241"/>
      <c r="BK43" s="241"/>
      <c r="BL43" s="241"/>
      <c r="BM43" s="241"/>
      <c r="BN43" s="241"/>
      <c r="BO43" s="254"/>
      <c r="BP43" s="254"/>
      <c r="BQ43" s="251">
        <v>37</v>
      </c>
      <c r="BR43" s="397" t="s">
        <v>584</v>
      </c>
      <c r="BS43" s="845" t="s">
        <v>603</v>
      </c>
      <c r="BT43" s="846"/>
      <c r="BU43" s="846"/>
      <c r="BV43" s="846"/>
      <c r="BW43" s="846"/>
      <c r="BX43" s="846"/>
      <c r="BY43" s="846"/>
      <c r="BZ43" s="846"/>
      <c r="CA43" s="846"/>
      <c r="CB43" s="846"/>
      <c r="CC43" s="846"/>
      <c r="CD43" s="846"/>
      <c r="CE43" s="846"/>
      <c r="CF43" s="846"/>
      <c r="CG43" s="847"/>
      <c r="CH43" s="776">
        <v>7</v>
      </c>
      <c r="CI43" s="777"/>
      <c r="CJ43" s="777"/>
      <c r="CK43" s="777"/>
      <c r="CL43" s="778"/>
      <c r="CM43" s="776">
        <v>369</v>
      </c>
      <c r="CN43" s="777"/>
      <c r="CO43" s="777"/>
      <c r="CP43" s="777"/>
      <c r="CQ43" s="778"/>
      <c r="CR43" s="776"/>
      <c r="CS43" s="777"/>
      <c r="CT43" s="777"/>
      <c r="CU43" s="777"/>
      <c r="CV43" s="778"/>
      <c r="CW43" s="776">
        <v>0.26851199999999997</v>
      </c>
      <c r="CX43" s="777"/>
      <c r="CY43" s="777"/>
      <c r="CZ43" s="777"/>
      <c r="DA43" s="778"/>
      <c r="DB43" s="776"/>
      <c r="DC43" s="777"/>
      <c r="DD43" s="777"/>
      <c r="DE43" s="777"/>
      <c r="DF43" s="778"/>
      <c r="DG43" s="776"/>
      <c r="DH43" s="777"/>
      <c r="DI43" s="777"/>
      <c r="DJ43" s="777"/>
      <c r="DK43" s="778"/>
      <c r="DL43" s="776">
        <v>20</v>
      </c>
      <c r="DM43" s="777"/>
      <c r="DN43" s="777"/>
      <c r="DO43" s="777"/>
      <c r="DP43" s="778"/>
      <c r="DQ43" s="776">
        <v>6</v>
      </c>
      <c r="DR43" s="777"/>
      <c r="DS43" s="777"/>
      <c r="DT43" s="777"/>
      <c r="DU43" s="778"/>
      <c r="DV43" s="848"/>
      <c r="DW43" s="849"/>
      <c r="DX43" s="849"/>
      <c r="DY43" s="849"/>
      <c r="DZ43" s="850"/>
      <c r="EA43" s="235"/>
    </row>
    <row r="44" spans="1:131" s="236" customFormat="1" ht="26.25" customHeight="1" x14ac:dyDescent="0.2">
      <c r="A44" s="250">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838"/>
      <c r="AG44" s="748"/>
      <c r="AH44" s="748"/>
      <c r="AI44" s="748"/>
      <c r="AJ44" s="839"/>
      <c r="AK44" s="842"/>
      <c r="AL44" s="843"/>
      <c r="AM44" s="843"/>
      <c r="AN44" s="843"/>
      <c r="AO44" s="843"/>
      <c r="AP44" s="843"/>
      <c r="AQ44" s="843"/>
      <c r="AR44" s="843"/>
      <c r="AS44" s="843"/>
      <c r="AT44" s="843"/>
      <c r="AU44" s="843"/>
      <c r="AV44" s="843"/>
      <c r="AW44" s="843"/>
      <c r="AX44" s="843"/>
      <c r="AY44" s="843"/>
      <c r="AZ44" s="844"/>
      <c r="BA44" s="844"/>
      <c r="BB44" s="844"/>
      <c r="BC44" s="844"/>
      <c r="BD44" s="844"/>
      <c r="BE44" s="840"/>
      <c r="BF44" s="840"/>
      <c r="BG44" s="840"/>
      <c r="BH44" s="840"/>
      <c r="BI44" s="841"/>
      <c r="BJ44" s="241"/>
      <c r="BK44" s="241"/>
      <c r="BL44" s="241"/>
      <c r="BM44" s="241"/>
      <c r="BN44" s="241"/>
      <c r="BO44" s="254"/>
      <c r="BP44" s="254"/>
      <c r="BQ44" s="251">
        <v>38</v>
      </c>
      <c r="BR44" s="252" t="s">
        <v>584</v>
      </c>
      <c r="BS44" s="757" t="s">
        <v>604</v>
      </c>
      <c r="BT44" s="758"/>
      <c r="BU44" s="758"/>
      <c r="BV44" s="758"/>
      <c r="BW44" s="758"/>
      <c r="BX44" s="758"/>
      <c r="BY44" s="758"/>
      <c r="BZ44" s="758"/>
      <c r="CA44" s="758"/>
      <c r="CB44" s="758"/>
      <c r="CC44" s="758"/>
      <c r="CD44" s="758"/>
      <c r="CE44" s="758"/>
      <c r="CF44" s="758"/>
      <c r="CG44" s="759"/>
      <c r="CH44" s="773">
        <v>285</v>
      </c>
      <c r="CI44" s="774"/>
      <c r="CJ44" s="774"/>
      <c r="CK44" s="774"/>
      <c r="CL44" s="775"/>
      <c r="CM44" s="773">
        <v>14292</v>
      </c>
      <c r="CN44" s="774"/>
      <c r="CO44" s="774"/>
      <c r="CP44" s="774"/>
      <c r="CQ44" s="775"/>
      <c r="CR44" s="773">
        <v>4474</v>
      </c>
      <c r="CS44" s="774"/>
      <c r="CT44" s="774"/>
      <c r="CU44" s="774"/>
      <c r="CV44" s="775"/>
      <c r="CW44" s="773">
        <v>212</v>
      </c>
      <c r="CX44" s="774"/>
      <c r="CY44" s="774"/>
      <c r="CZ44" s="774"/>
      <c r="DA44" s="775"/>
      <c r="DB44" s="773"/>
      <c r="DC44" s="774"/>
      <c r="DD44" s="774"/>
      <c r="DE44" s="774"/>
      <c r="DF44" s="775"/>
      <c r="DG44" s="776"/>
      <c r="DH44" s="777"/>
      <c r="DI44" s="777"/>
      <c r="DJ44" s="777"/>
      <c r="DK44" s="778"/>
      <c r="DL44" s="776">
        <v>27168</v>
      </c>
      <c r="DM44" s="777"/>
      <c r="DN44" s="777"/>
      <c r="DO44" s="777"/>
      <c r="DP44" s="778"/>
      <c r="DQ44" s="776">
        <v>1046</v>
      </c>
      <c r="DR44" s="777"/>
      <c r="DS44" s="777"/>
      <c r="DT44" s="777"/>
      <c r="DU44" s="778"/>
      <c r="DV44" s="779"/>
      <c r="DW44" s="780"/>
      <c r="DX44" s="780"/>
      <c r="DY44" s="780"/>
      <c r="DZ44" s="781"/>
      <c r="EA44" s="235"/>
    </row>
    <row r="45" spans="1:131" s="236" customFormat="1" ht="26.25" customHeight="1" x14ac:dyDescent="0.2">
      <c r="A45" s="250">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838"/>
      <c r="AG45" s="748"/>
      <c r="AH45" s="748"/>
      <c r="AI45" s="748"/>
      <c r="AJ45" s="839"/>
      <c r="AK45" s="842"/>
      <c r="AL45" s="843"/>
      <c r="AM45" s="843"/>
      <c r="AN45" s="843"/>
      <c r="AO45" s="843"/>
      <c r="AP45" s="843"/>
      <c r="AQ45" s="843"/>
      <c r="AR45" s="843"/>
      <c r="AS45" s="843"/>
      <c r="AT45" s="843"/>
      <c r="AU45" s="843"/>
      <c r="AV45" s="843"/>
      <c r="AW45" s="843"/>
      <c r="AX45" s="843"/>
      <c r="AY45" s="843"/>
      <c r="AZ45" s="844"/>
      <c r="BA45" s="844"/>
      <c r="BB45" s="844"/>
      <c r="BC45" s="844"/>
      <c r="BD45" s="844"/>
      <c r="BE45" s="840"/>
      <c r="BF45" s="840"/>
      <c r="BG45" s="840"/>
      <c r="BH45" s="840"/>
      <c r="BI45" s="841"/>
      <c r="BJ45" s="241"/>
      <c r="BK45" s="241"/>
      <c r="BL45" s="241"/>
      <c r="BM45" s="241"/>
      <c r="BN45" s="241"/>
      <c r="BO45" s="254"/>
      <c r="BP45" s="254"/>
      <c r="BQ45" s="251">
        <v>39</v>
      </c>
      <c r="BR45" s="252"/>
      <c r="BS45" s="757" t="s">
        <v>605</v>
      </c>
      <c r="BT45" s="758"/>
      <c r="BU45" s="758"/>
      <c r="BV45" s="758"/>
      <c r="BW45" s="758"/>
      <c r="BX45" s="758"/>
      <c r="BY45" s="758"/>
      <c r="BZ45" s="758"/>
      <c r="CA45" s="758"/>
      <c r="CB45" s="758"/>
      <c r="CC45" s="758"/>
      <c r="CD45" s="758"/>
      <c r="CE45" s="758"/>
      <c r="CF45" s="758"/>
      <c r="CG45" s="759"/>
      <c r="CH45" s="773">
        <v>42</v>
      </c>
      <c r="CI45" s="774"/>
      <c r="CJ45" s="774"/>
      <c r="CK45" s="774"/>
      <c r="CL45" s="775"/>
      <c r="CM45" s="773">
        <v>138</v>
      </c>
      <c r="CN45" s="774"/>
      <c r="CO45" s="774"/>
      <c r="CP45" s="774"/>
      <c r="CQ45" s="775"/>
      <c r="CR45" s="773">
        <v>110</v>
      </c>
      <c r="CS45" s="774"/>
      <c r="CT45" s="774"/>
      <c r="CU45" s="774"/>
      <c r="CV45" s="775"/>
      <c r="CW45" s="773"/>
      <c r="CX45" s="774"/>
      <c r="CY45" s="774"/>
      <c r="CZ45" s="774"/>
      <c r="DA45" s="775"/>
      <c r="DB45" s="773"/>
      <c r="DC45" s="774"/>
      <c r="DD45" s="774"/>
      <c r="DE45" s="774"/>
      <c r="DF45" s="775"/>
      <c r="DG45" s="776"/>
      <c r="DH45" s="777"/>
      <c r="DI45" s="777"/>
      <c r="DJ45" s="777"/>
      <c r="DK45" s="778"/>
      <c r="DL45" s="776"/>
      <c r="DM45" s="777"/>
      <c r="DN45" s="777"/>
      <c r="DO45" s="777"/>
      <c r="DP45" s="778"/>
      <c r="DQ45" s="776"/>
      <c r="DR45" s="777"/>
      <c r="DS45" s="777"/>
      <c r="DT45" s="777"/>
      <c r="DU45" s="778"/>
      <c r="DV45" s="779"/>
      <c r="DW45" s="780"/>
      <c r="DX45" s="780"/>
      <c r="DY45" s="780"/>
      <c r="DZ45" s="781"/>
      <c r="EA45" s="235"/>
    </row>
    <row r="46" spans="1:131" s="236" customFormat="1" ht="26.25" customHeight="1" x14ac:dyDescent="0.2">
      <c r="A46" s="250">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838"/>
      <c r="AG46" s="748"/>
      <c r="AH46" s="748"/>
      <c r="AI46" s="748"/>
      <c r="AJ46" s="839"/>
      <c r="AK46" s="842"/>
      <c r="AL46" s="843"/>
      <c r="AM46" s="843"/>
      <c r="AN46" s="843"/>
      <c r="AO46" s="843"/>
      <c r="AP46" s="843"/>
      <c r="AQ46" s="843"/>
      <c r="AR46" s="843"/>
      <c r="AS46" s="843"/>
      <c r="AT46" s="843"/>
      <c r="AU46" s="843"/>
      <c r="AV46" s="843"/>
      <c r="AW46" s="843"/>
      <c r="AX46" s="843"/>
      <c r="AY46" s="843"/>
      <c r="AZ46" s="844"/>
      <c r="BA46" s="844"/>
      <c r="BB46" s="844"/>
      <c r="BC46" s="844"/>
      <c r="BD46" s="844"/>
      <c r="BE46" s="840"/>
      <c r="BF46" s="840"/>
      <c r="BG46" s="840"/>
      <c r="BH46" s="840"/>
      <c r="BI46" s="841"/>
      <c r="BJ46" s="241"/>
      <c r="BK46" s="241"/>
      <c r="BL46" s="241"/>
      <c r="BM46" s="241"/>
      <c r="BN46" s="241"/>
      <c r="BO46" s="254"/>
      <c r="BP46" s="254"/>
      <c r="BQ46" s="251">
        <v>40</v>
      </c>
      <c r="BR46" s="252"/>
      <c r="BS46" s="757" t="s">
        <v>606</v>
      </c>
      <c r="BT46" s="758"/>
      <c r="BU46" s="758"/>
      <c r="BV46" s="758"/>
      <c r="BW46" s="758"/>
      <c r="BX46" s="758"/>
      <c r="BY46" s="758"/>
      <c r="BZ46" s="758"/>
      <c r="CA46" s="758"/>
      <c r="CB46" s="758"/>
      <c r="CC46" s="758"/>
      <c r="CD46" s="758"/>
      <c r="CE46" s="758"/>
      <c r="CF46" s="758"/>
      <c r="CG46" s="759"/>
      <c r="CH46" s="773">
        <v>45</v>
      </c>
      <c r="CI46" s="774"/>
      <c r="CJ46" s="774"/>
      <c r="CK46" s="774"/>
      <c r="CL46" s="775"/>
      <c r="CM46" s="773">
        <v>862</v>
      </c>
      <c r="CN46" s="774"/>
      <c r="CO46" s="774"/>
      <c r="CP46" s="774"/>
      <c r="CQ46" s="775"/>
      <c r="CR46" s="773">
        <v>75</v>
      </c>
      <c r="CS46" s="774"/>
      <c r="CT46" s="774"/>
      <c r="CU46" s="774"/>
      <c r="CV46" s="775"/>
      <c r="CW46" s="773"/>
      <c r="CX46" s="774"/>
      <c r="CY46" s="774"/>
      <c r="CZ46" s="774"/>
      <c r="DA46" s="775"/>
      <c r="DB46" s="773"/>
      <c r="DC46" s="774"/>
      <c r="DD46" s="774"/>
      <c r="DE46" s="774"/>
      <c r="DF46" s="775"/>
      <c r="DG46" s="776"/>
      <c r="DH46" s="777"/>
      <c r="DI46" s="777"/>
      <c r="DJ46" s="777"/>
      <c r="DK46" s="778"/>
      <c r="DL46" s="776"/>
      <c r="DM46" s="777"/>
      <c r="DN46" s="777"/>
      <c r="DO46" s="777"/>
      <c r="DP46" s="778"/>
      <c r="DQ46" s="776"/>
      <c r="DR46" s="777"/>
      <c r="DS46" s="777"/>
      <c r="DT46" s="777"/>
      <c r="DU46" s="778"/>
      <c r="DV46" s="779"/>
      <c r="DW46" s="780"/>
      <c r="DX46" s="780"/>
      <c r="DY46" s="780"/>
      <c r="DZ46" s="781"/>
      <c r="EA46" s="235"/>
    </row>
    <row r="47" spans="1:131" s="236" customFormat="1" ht="26.25" customHeight="1" x14ac:dyDescent="0.2">
      <c r="A47" s="250">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838"/>
      <c r="AG47" s="748"/>
      <c r="AH47" s="748"/>
      <c r="AI47" s="748"/>
      <c r="AJ47" s="839"/>
      <c r="AK47" s="842"/>
      <c r="AL47" s="843"/>
      <c r="AM47" s="843"/>
      <c r="AN47" s="843"/>
      <c r="AO47" s="843"/>
      <c r="AP47" s="843"/>
      <c r="AQ47" s="843"/>
      <c r="AR47" s="843"/>
      <c r="AS47" s="843"/>
      <c r="AT47" s="843"/>
      <c r="AU47" s="843"/>
      <c r="AV47" s="843"/>
      <c r="AW47" s="843"/>
      <c r="AX47" s="843"/>
      <c r="AY47" s="843"/>
      <c r="AZ47" s="844"/>
      <c r="BA47" s="844"/>
      <c r="BB47" s="844"/>
      <c r="BC47" s="844"/>
      <c r="BD47" s="844"/>
      <c r="BE47" s="840"/>
      <c r="BF47" s="840"/>
      <c r="BG47" s="840"/>
      <c r="BH47" s="840"/>
      <c r="BI47" s="841"/>
      <c r="BJ47" s="241"/>
      <c r="BK47" s="241"/>
      <c r="BL47" s="241"/>
      <c r="BM47" s="241"/>
      <c r="BN47" s="241"/>
      <c r="BO47" s="254"/>
      <c r="BP47" s="254"/>
      <c r="BQ47" s="251">
        <v>41</v>
      </c>
      <c r="BR47" s="252"/>
      <c r="BS47" s="757" t="s">
        <v>607</v>
      </c>
      <c r="BT47" s="758"/>
      <c r="BU47" s="758"/>
      <c r="BV47" s="758"/>
      <c r="BW47" s="758"/>
      <c r="BX47" s="758"/>
      <c r="BY47" s="758"/>
      <c r="BZ47" s="758"/>
      <c r="CA47" s="758"/>
      <c r="CB47" s="758"/>
      <c r="CC47" s="758"/>
      <c r="CD47" s="758"/>
      <c r="CE47" s="758"/>
      <c r="CF47" s="758"/>
      <c r="CG47" s="759"/>
      <c r="CH47" s="773">
        <v>-33</v>
      </c>
      <c r="CI47" s="774"/>
      <c r="CJ47" s="774"/>
      <c r="CK47" s="774"/>
      <c r="CL47" s="775"/>
      <c r="CM47" s="773">
        <v>65</v>
      </c>
      <c r="CN47" s="774"/>
      <c r="CO47" s="774"/>
      <c r="CP47" s="774"/>
      <c r="CQ47" s="775"/>
      <c r="CR47" s="773">
        <v>30</v>
      </c>
      <c r="CS47" s="774"/>
      <c r="CT47" s="774"/>
      <c r="CU47" s="774"/>
      <c r="CV47" s="775"/>
      <c r="CW47" s="773"/>
      <c r="CX47" s="774"/>
      <c r="CY47" s="774"/>
      <c r="CZ47" s="774"/>
      <c r="DA47" s="775"/>
      <c r="DB47" s="773"/>
      <c r="DC47" s="774"/>
      <c r="DD47" s="774"/>
      <c r="DE47" s="774"/>
      <c r="DF47" s="775"/>
      <c r="DG47" s="776"/>
      <c r="DH47" s="777"/>
      <c r="DI47" s="777"/>
      <c r="DJ47" s="777"/>
      <c r="DK47" s="778"/>
      <c r="DL47" s="776"/>
      <c r="DM47" s="777"/>
      <c r="DN47" s="777"/>
      <c r="DO47" s="777"/>
      <c r="DP47" s="778"/>
      <c r="DQ47" s="776"/>
      <c r="DR47" s="777"/>
      <c r="DS47" s="777"/>
      <c r="DT47" s="777"/>
      <c r="DU47" s="778"/>
      <c r="DV47" s="779"/>
      <c r="DW47" s="780"/>
      <c r="DX47" s="780"/>
      <c r="DY47" s="780"/>
      <c r="DZ47" s="781"/>
      <c r="EA47" s="235"/>
    </row>
    <row r="48" spans="1:131" s="236" customFormat="1" ht="26.25" customHeight="1" x14ac:dyDescent="0.2">
      <c r="A48" s="250">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838"/>
      <c r="AG48" s="748"/>
      <c r="AH48" s="748"/>
      <c r="AI48" s="748"/>
      <c r="AJ48" s="839"/>
      <c r="AK48" s="842"/>
      <c r="AL48" s="843"/>
      <c r="AM48" s="843"/>
      <c r="AN48" s="843"/>
      <c r="AO48" s="843"/>
      <c r="AP48" s="843"/>
      <c r="AQ48" s="843"/>
      <c r="AR48" s="843"/>
      <c r="AS48" s="843"/>
      <c r="AT48" s="843"/>
      <c r="AU48" s="843"/>
      <c r="AV48" s="843"/>
      <c r="AW48" s="843"/>
      <c r="AX48" s="843"/>
      <c r="AY48" s="843"/>
      <c r="AZ48" s="844"/>
      <c r="BA48" s="844"/>
      <c r="BB48" s="844"/>
      <c r="BC48" s="844"/>
      <c r="BD48" s="844"/>
      <c r="BE48" s="840"/>
      <c r="BF48" s="840"/>
      <c r="BG48" s="840"/>
      <c r="BH48" s="840"/>
      <c r="BI48" s="841"/>
      <c r="BJ48" s="241"/>
      <c r="BK48" s="241"/>
      <c r="BL48" s="241"/>
      <c r="BM48" s="241"/>
      <c r="BN48" s="241"/>
      <c r="BO48" s="254"/>
      <c r="BP48" s="254"/>
      <c r="BQ48" s="251">
        <v>42</v>
      </c>
      <c r="BR48" s="252"/>
      <c r="BS48" s="757" t="s">
        <v>608</v>
      </c>
      <c r="BT48" s="758"/>
      <c r="BU48" s="758"/>
      <c r="BV48" s="758"/>
      <c r="BW48" s="758"/>
      <c r="BX48" s="758"/>
      <c r="BY48" s="758"/>
      <c r="BZ48" s="758"/>
      <c r="CA48" s="758"/>
      <c r="CB48" s="758"/>
      <c r="CC48" s="758"/>
      <c r="CD48" s="758"/>
      <c r="CE48" s="758"/>
      <c r="CF48" s="758"/>
      <c r="CG48" s="759"/>
      <c r="CH48" s="773">
        <v>15</v>
      </c>
      <c r="CI48" s="774"/>
      <c r="CJ48" s="774"/>
      <c r="CK48" s="774"/>
      <c r="CL48" s="775"/>
      <c r="CM48" s="773">
        <v>108</v>
      </c>
      <c r="CN48" s="774"/>
      <c r="CO48" s="774"/>
      <c r="CP48" s="774"/>
      <c r="CQ48" s="775"/>
      <c r="CR48" s="773">
        <v>1</v>
      </c>
      <c r="CS48" s="774"/>
      <c r="CT48" s="774"/>
      <c r="CU48" s="774"/>
      <c r="CV48" s="775"/>
      <c r="CW48" s="773"/>
      <c r="CX48" s="774"/>
      <c r="CY48" s="774"/>
      <c r="CZ48" s="774"/>
      <c r="DA48" s="775"/>
      <c r="DB48" s="773"/>
      <c r="DC48" s="774"/>
      <c r="DD48" s="774"/>
      <c r="DE48" s="774"/>
      <c r="DF48" s="775"/>
      <c r="DG48" s="776"/>
      <c r="DH48" s="777"/>
      <c r="DI48" s="777"/>
      <c r="DJ48" s="777"/>
      <c r="DK48" s="778"/>
      <c r="DL48" s="776"/>
      <c r="DM48" s="777"/>
      <c r="DN48" s="777"/>
      <c r="DO48" s="777"/>
      <c r="DP48" s="778"/>
      <c r="DQ48" s="776"/>
      <c r="DR48" s="777"/>
      <c r="DS48" s="777"/>
      <c r="DT48" s="777"/>
      <c r="DU48" s="778"/>
      <c r="DV48" s="779"/>
      <c r="DW48" s="780"/>
      <c r="DX48" s="780"/>
      <c r="DY48" s="780"/>
      <c r="DZ48" s="781"/>
      <c r="EA48" s="235"/>
    </row>
    <row r="49" spans="1:131" s="236" customFormat="1" ht="26.25" customHeight="1" x14ac:dyDescent="0.2">
      <c r="A49" s="250">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838"/>
      <c r="AG49" s="748"/>
      <c r="AH49" s="748"/>
      <c r="AI49" s="748"/>
      <c r="AJ49" s="839"/>
      <c r="AK49" s="842"/>
      <c r="AL49" s="843"/>
      <c r="AM49" s="843"/>
      <c r="AN49" s="843"/>
      <c r="AO49" s="843"/>
      <c r="AP49" s="843"/>
      <c r="AQ49" s="843"/>
      <c r="AR49" s="843"/>
      <c r="AS49" s="843"/>
      <c r="AT49" s="843"/>
      <c r="AU49" s="843"/>
      <c r="AV49" s="843"/>
      <c r="AW49" s="843"/>
      <c r="AX49" s="843"/>
      <c r="AY49" s="843"/>
      <c r="AZ49" s="844"/>
      <c r="BA49" s="844"/>
      <c r="BB49" s="844"/>
      <c r="BC49" s="844"/>
      <c r="BD49" s="844"/>
      <c r="BE49" s="840"/>
      <c r="BF49" s="840"/>
      <c r="BG49" s="840"/>
      <c r="BH49" s="840"/>
      <c r="BI49" s="841"/>
      <c r="BJ49" s="241"/>
      <c r="BK49" s="241"/>
      <c r="BL49" s="241"/>
      <c r="BM49" s="241"/>
      <c r="BN49" s="241"/>
      <c r="BO49" s="254"/>
      <c r="BP49" s="254"/>
      <c r="BQ49" s="251">
        <v>43</v>
      </c>
      <c r="BR49" s="252"/>
      <c r="BS49" s="757" t="s">
        <v>609</v>
      </c>
      <c r="BT49" s="758"/>
      <c r="BU49" s="758"/>
      <c r="BV49" s="758"/>
      <c r="BW49" s="758"/>
      <c r="BX49" s="758"/>
      <c r="BY49" s="758"/>
      <c r="BZ49" s="758"/>
      <c r="CA49" s="758"/>
      <c r="CB49" s="758"/>
      <c r="CC49" s="758"/>
      <c r="CD49" s="758"/>
      <c r="CE49" s="758"/>
      <c r="CF49" s="758"/>
      <c r="CG49" s="759"/>
      <c r="CH49" s="773">
        <v>160</v>
      </c>
      <c r="CI49" s="774"/>
      <c r="CJ49" s="774"/>
      <c r="CK49" s="774"/>
      <c r="CL49" s="775"/>
      <c r="CM49" s="773">
        <v>2486</v>
      </c>
      <c r="CN49" s="774"/>
      <c r="CO49" s="774"/>
      <c r="CP49" s="774"/>
      <c r="CQ49" s="775"/>
      <c r="CR49" s="773">
        <v>225</v>
      </c>
      <c r="CS49" s="774"/>
      <c r="CT49" s="774"/>
      <c r="CU49" s="774"/>
      <c r="CV49" s="775"/>
      <c r="CW49" s="773"/>
      <c r="CX49" s="774"/>
      <c r="CY49" s="774"/>
      <c r="CZ49" s="774"/>
      <c r="DA49" s="775"/>
      <c r="DB49" s="773"/>
      <c r="DC49" s="774"/>
      <c r="DD49" s="774"/>
      <c r="DE49" s="774"/>
      <c r="DF49" s="775"/>
      <c r="DG49" s="776"/>
      <c r="DH49" s="777"/>
      <c r="DI49" s="777"/>
      <c r="DJ49" s="777"/>
      <c r="DK49" s="778"/>
      <c r="DL49" s="776"/>
      <c r="DM49" s="777"/>
      <c r="DN49" s="777"/>
      <c r="DO49" s="777"/>
      <c r="DP49" s="778"/>
      <c r="DQ49" s="776"/>
      <c r="DR49" s="777"/>
      <c r="DS49" s="777"/>
      <c r="DT49" s="777"/>
      <c r="DU49" s="778"/>
      <c r="DV49" s="779"/>
      <c r="DW49" s="780"/>
      <c r="DX49" s="780"/>
      <c r="DY49" s="780"/>
      <c r="DZ49" s="781"/>
      <c r="EA49" s="235"/>
    </row>
    <row r="50" spans="1:131" s="236" customFormat="1" ht="26.25" customHeight="1" x14ac:dyDescent="0.2">
      <c r="A50" s="250">
        <v>23</v>
      </c>
      <c r="B50" s="744"/>
      <c r="C50" s="745"/>
      <c r="D50" s="745"/>
      <c r="E50" s="745"/>
      <c r="F50" s="745"/>
      <c r="G50" s="745"/>
      <c r="H50" s="745"/>
      <c r="I50" s="745"/>
      <c r="J50" s="745"/>
      <c r="K50" s="745"/>
      <c r="L50" s="745"/>
      <c r="M50" s="745"/>
      <c r="N50" s="745"/>
      <c r="O50" s="745"/>
      <c r="P50" s="746"/>
      <c r="Q50" s="854"/>
      <c r="R50" s="855"/>
      <c r="S50" s="855"/>
      <c r="T50" s="855"/>
      <c r="U50" s="855"/>
      <c r="V50" s="855"/>
      <c r="W50" s="855"/>
      <c r="X50" s="855"/>
      <c r="Y50" s="855"/>
      <c r="Z50" s="855"/>
      <c r="AA50" s="855"/>
      <c r="AB50" s="855"/>
      <c r="AC50" s="855"/>
      <c r="AD50" s="855"/>
      <c r="AE50" s="856"/>
      <c r="AF50" s="838"/>
      <c r="AG50" s="748"/>
      <c r="AH50" s="748"/>
      <c r="AI50" s="748"/>
      <c r="AJ50" s="839"/>
      <c r="AK50" s="857"/>
      <c r="AL50" s="855"/>
      <c r="AM50" s="855"/>
      <c r="AN50" s="855"/>
      <c r="AO50" s="855"/>
      <c r="AP50" s="855"/>
      <c r="AQ50" s="855"/>
      <c r="AR50" s="855"/>
      <c r="AS50" s="855"/>
      <c r="AT50" s="855"/>
      <c r="AU50" s="855"/>
      <c r="AV50" s="855"/>
      <c r="AW50" s="855"/>
      <c r="AX50" s="855"/>
      <c r="AY50" s="855"/>
      <c r="AZ50" s="858"/>
      <c r="BA50" s="858"/>
      <c r="BB50" s="858"/>
      <c r="BC50" s="858"/>
      <c r="BD50" s="858"/>
      <c r="BE50" s="840"/>
      <c r="BF50" s="840"/>
      <c r="BG50" s="840"/>
      <c r="BH50" s="840"/>
      <c r="BI50" s="841"/>
      <c r="BJ50" s="241"/>
      <c r="BK50" s="241"/>
      <c r="BL50" s="241"/>
      <c r="BM50" s="241"/>
      <c r="BN50" s="241"/>
      <c r="BO50" s="254"/>
      <c r="BP50" s="254"/>
      <c r="BQ50" s="251">
        <v>44</v>
      </c>
      <c r="BR50" s="252"/>
      <c r="BS50" s="757"/>
      <c r="BT50" s="758"/>
      <c r="BU50" s="758"/>
      <c r="BV50" s="758"/>
      <c r="BW50" s="758"/>
      <c r="BX50" s="758"/>
      <c r="BY50" s="758"/>
      <c r="BZ50" s="758"/>
      <c r="CA50" s="758"/>
      <c r="CB50" s="758"/>
      <c r="CC50" s="758"/>
      <c r="CD50" s="758"/>
      <c r="CE50" s="758"/>
      <c r="CF50" s="758"/>
      <c r="CG50" s="759"/>
      <c r="CH50" s="851"/>
      <c r="CI50" s="852"/>
      <c r="CJ50" s="852"/>
      <c r="CK50" s="852"/>
      <c r="CL50" s="853"/>
      <c r="CM50" s="851"/>
      <c r="CN50" s="852"/>
      <c r="CO50" s="852"/>
      <c r="CP50" s="852"/>
      <c r="CQ50" s="853"/>
      <c r="CR50" s="851"/>
      <c r="CS50" s="852"/>
      <c r="CT50" s="852"/>
      <c r="CU50" s="852"/>
      <c r="CV50" s="853"/>
      <c r="CW50" s="851"/>
      <c r="CX50" s="852"/>
      <c r="CY50" s="852"/>
      <c r="CZ50" s="852"/>
      <c r="DA50" s="853"/>
      <c r="DB50" s="851"/>
      <c r="DC50" s="852"/>
      <c r="DD50" s="852"/>
      <c r="DE50" s="852"/>
      <c r="DF50" s="853"/>
      <c r="DG50" s="851"/>
      <c r="DH50" s="852"/>
      <c r="DI50" s="852"/>
      <c r="DJ50" s="852"/>
      <c r="DK50" s="853"/>
      <c r="DL50" s="851"/>
      <c r="DM50" s="852"/>
      <c r="DN50" s="852"/>
      <c r="DO50" s="852"/>
      <c r="DP50" s="853"/>
      <c r="DQ50" s="851"/>
      <c r="DR50" s="852"/>
      <c r="DS50" s="852"/>
      <c r="DT50" s="852"/>
      <c r="DU50" s="853"/>
      <c r="DV50" s="779"/>
      <c r="DW50" s="780"/>
      <c r="DX50" s="780"/>
      <c r="DY50" s="780"/>
      <c r="DZ50" s="781"/>
      <c r="EA50" s="235"/>
    </row>
    <row r="51" spans="1:131" s="236" customFormat="1" ht="26.25" customHeight="1" x14ac:dyDescent="0.2">
      <c r="A51" s="250">
        <v>24</v>
      </c>
      <c r="B51" s="744"/>
      <c r="C51" s="745"/>
      <c r="D51" s="745"/>
      <c r="E51" s="745"/>
      <c r="F51" s="745"/>
      <c r="G51" s="745"/>
      <c r="H51" s="745"/>
      <c r="I51" s="745"/>
      <c r="J51" s="745"/>
      <c r="K51" s="745"/>
      <c r="L51" s="745"/>
      <c r="M51" s="745"/>
      <c r="N51" s="745"/>
      <c r="O51" s="745"/>
      <c r="P51" s="746"/>
      <c r="Q51" s="854"/>
      <c r="R51" s="855"/>
      <c r="S51" s="855"/>
      <c r="T51" s="855"/>
      <c r="U51" s="855"/>
      <c r="V51" s="855"/>
      <c r="W51" s="855"/>
      <c r="X51" s="855"/>
      <c r="Y51" s="855"/>
      <c r="Z51" s="855"/>
      <c r="AA51" s="855"/>
      <c r="AB51" s="855"/>
      <c r="AC51" s="855"/>
      <c r="AD51" s="855"/>
      <c r="AE51" s="856"/>
      <c r="AF51" s="838"/>
      <c r="AG51" s="748"/>
      <c r="AH51" s="748"/>
      <c r="AI51" s="748"/>
      <c r="AJ51" s="839"/>
      <c r="AK51" s="857"/>
      <c r="AL51" s="855"/>
      <c r="AM51" s="855"/>
      <c r="AN51" s="855"/>
      <c r="AO51" s="855"/>
      <c r="AP51" s="855"/>
      <c r="AQ51" s="855"/>
      <c r="AR51" s="855"/>
      <c r="AS51" s="855"/>
      <c r="AT51" s="855"/>
      <c r="AU51" s="855"/>
      <c r="AV51" s="855"/>
      <c r="AW51" s="855"/>
      <c r="AX51" s="855"/>
      <c r="AY51" s="855"/>
      <c r="AZ51" s="858"/>
      <c r="BA51" s="858"/>
      <c r="BB51" s="858"/>
      <c r="BC51" s="858"/>
      <c r="BD51" s="858"/>
      <c r="BE51" s="840"/>
      <c r="BF51" s="840"/>
      <c r="BG51" s="840"/>
      <c r="BH51" s="840"/>
      <c r="BI51" s="841"/>
      <c r="BJ51" s="241"/>
      <c r="BK51" s="241"/>
      <c r="BL51" s="241"/>
      <c r="BM51" s="241"/>
      <c r="BN51" s="241"/>
      <c r="BO51" s="254"/>
      <c r="BP51" s="254"/>
      <c r="BQ51" s="251">
        <v>45</v>
      </c>
      <c r="BR51" s="252"/>
      <c r="BS51" s="757"/>
      <c r="BT51" s="758"/>
      <c r="BU51" s="758"/>
      <c r="BV51" s="758"/>
      <c r="BW51" s="758"/>
      <c r="BX51" s="758"/>
      <c r="BY51" s="758"/>
      <c r="BZ51" s="758"/>
      <c r="CA51" s="758"/>
      <c r="CB51" s="758"/>
      <c r="CC51" s="758"/>
      <c r="CD51" s="758"/>
      <c r="CE51" s="758"/>
      <c r="CF51" s="758"/>
      <c r="CG51" s="759"/>
      <c r="CH51" s="851"/>
      <c r="CI51" s="852"/>
      <c r="CJ51" s="852"/>
      <c r="CK51" s="852"/>
      <c r="CL51" s="853"/>
      <c r="CM51" s="851"/>
      <c r="CN51" s="852"/>
      <c r="CO51" s="852"/>
      <c r="CP51" s="852"/>
      <c r="CQ51" s="853"/>
      <c r="CR51" s="851"/>
      <c r="CS51" s="852"/>
      <c r="CT51" s="852"/>
      <c r="CU51" s="852"/>
      <c r="CV51" s="853"/>
      <c r="CW51" s="851"/>
      <c r="CX51" s="852"/>
      <c r="CY51" s="852"/>
      <c r="CZ51" s="852"/>
      <c r="DA51" s="853"/>
      <c r="DB51" s="851"/>
      <c r="DC51" s="852"/>
      <c r="DD51" s="852"/>
      <c r="DE51" s="852"/>
      <c r="DF51" s="853"/>
      <c r="DG51" s="851"/>
      <c r="DH51" s="852"/>
      <c r="DI51" s="852"/>
      <c r="DJ51" s="852"/>
      <c r="DK51" s="853"/>
      <c r="DL51" s="851"/>
      <c r="DM51" s="852"/>
      <c r="DN51" s="852"/>
      <c r="DO51" s="852"/>
      <c r="DP51" s="853"/>
      <c r="DQ51" s="851"/>
      <c r="DR51" s="852"/>
      <c r="DS51" s="852"/>
      <c r="DT51" s="852"/>
      <c r="DU51" s="853"/>
      <c r="DV51" s="779"/>
      <c r="DW51" s="780"/>
      <c r="DX51" s="780"/>
      <c r="DY51" s="780"/>
      <c r="DZ51" s="781"/>
      <c r="EA51" s="235"/>
    </row>
    <row r="52" spans="1:131" s="236" customFormat="1" ht="26.25" customHeight="1" x14ac:dyDescent="0.2">
      <c r="A52" s="250">
        <v>25</v>
      </c>
      <c r="B52" s="744"/>
      <c r="C52" s="745"/>
      <c r="D52" s="745"/>
      <c r="E52" s="745"/>
      <c r="F52" s="745"/>
      <c r="G52" s="745"/>
      <c r="H52" s="745"/>
      <c r="I52" s="745"/>
      <c r="J52" s="745"/>
      <c r="K52" s="745"/>
      <c r="L52" s="745"/>
      <c r="M52" s="745"/>
      <c r="N52" s="745"/>
      <c r="O52" s="745"/>
      <c r="P52" s="746"/>
      <c r="Q52" s="854"/>
      <c r="R52" s="855"/>
      <c r="S52" s="855"/>
      <c r="T52" s="855"/>
      <c r="U52" s="855"/>
      <c r="V52" s="855"/>
      <c r="W52" s="855"/>
      <c r="X52" s="855"/>
      <c r="Y52" s="855"/>
      <c r="Z52" s="855"/>
      <c r="AA52" s="855"/>
      <c r="AB52" s="855"/>
      <c r="AC52" s="855"/>
      <c r="AD52" s="855"/>
      <c r="AE52" s="856"/>
      <c r="AF52" s="838"/>
      <c r="AG52" s="748"/>
      <c r="AH52" s="748"/>
      <c r="AI52" s="748"/>
      <c r="AJ52" s="839"/>
      <c r="AK52" s="857"/>
      <c r="AL52" s="855"/>
      <c r="AM52" s="855"/>
      <c r="AN52" s="855"/>
      <c r="AO52" s="855"/>
      <c r="AP52" s="855"/>
      <c r="AQ52" s="855"/>
      <c r="AR52" s="855"/>
      <c r="AS52" s="855"/>
      <c r="AT52" s="855"/>
      <c r="AU52" s="855"/>
      <c r="AV52" s="855"/>
      <c r="AW52" s="855"/>
      <c r="AX52" s="855"/>
      <c r="AY52" s="855"/>
      <c r="AZ52" s="858"/>
      <c r="BA52" s="858"/>
      <c r="BB52" s="858"/>
      <c r="BC52" s="858"/>
      <c r="BD52" s="858"/>
      <c r="BE52" s="840"/>
      <c r="BF52" s="840"/>
      <c r="BG52" s="840"/>
      <c r="BH52" s="840"/>
      <c r="BI52" s="841"/>
      <c r="BJ52" s="241"/>
      <c r="BK52" s="241"/>
      <c r="BL52" s="241"/>
      <c r="BM52" s="241"/>
      <c r="BN52" s="241"/>
      <c r="BO52" s="254"/>
      <c r="BP52" s="254"/>
      <c r="BQ52" s="251">
        <v>46</v>
      </c>
      <c r="BR52" s="252"/>
      <c r="BS52" s="757"/>
      <c r="BT52" s="758"/>
      <c r="BU52" s="758"/>
      <c r="BV52" s="758"/>
      <c r="BW52" s="758"/>
      <c r="BX52" s="758"/>
      <c r="BY52" s="758"/>
      <c r="BZ52" s="758"/>
      <c r="CA52" s="758"/>
      <c r="CB52" s="758"/>
      <c r="CC52" s="758"/>
      <c r="CD52" s="758"/>
      <c r="CE52" s="758"/>
      <c r="CF52" s="758"/>
      <c r="CG52" s="759"/>
      <c r="CH52" s="851"/>
      <c r="CI52" s="852"/>
      <c r="CJ52" s="852"/>
      <c r="CK52" s="852"/>
      <c r="CL52" s="853"/>
      <c r="CM52" s="851"/>
      <c r="CN52" s="852"/>
      <c r="CO52" s="852"/>
      <c r="CP52" s="852"/>
      <c r="CQ52" s="853"/>
      <c r="CR52" s="851"/>
      <c r="CS52" s="852"/>
      <c r="CT52" s="852"/>
      <c r="CU52" s="852"/>
      <c r="CV52" s="853"/>
      <c r="CW52" s="851"/>
      <c r="CX52" s="852"/>
      <c r="CY52" s="852"/>
      <c r="CZ52" s="852"/>
      <c r="DA52" s="853"/>
      <c r="DB52" s="851"/>
      <c r="DC52" s="852"/>
      <c r="DD52" s="852"/>
      <c r="DE52" s="852"/>
      <c r="DF52" s="853"/>
      <c r="DG52" s="851"/>
      <c r="DH52" s="852"/>
      <c r="DI52" s="852"/>
      <c r="DJ52" s="852"/>
      <c r="DK52" s="853"/>
      <c r="DL52" s="851"/>
      <c r="DM52" s="852"/>
      <c r="DN52" s="852"/>
      <c r="DO52" s="852"/>
      <c r="DP52" s="853"/>
      <c r="DQ52" s="851"/>
      <c r="DR52" s="852"/>
      <c r="DS52" s="852"/>
      <c r="DT52" s="852"/>
      <c r="DU52" s="853"/>
      <c r="DV52" s="779"/>
      <c r="DW52" s="780"/>
      <c r="DX52" s="780"/>
      <c r="DY52" s="780"/>
      <c r="DZ52" s="781"/>
      <c r="EA52" s="235"/>
    </row>
    <row r="53" spans="1:131" s="236" customFormat="1" ht="26.25" customHeight="1" x14ac:dyDescent="0.2">
      <c r="A53" s="250">
        <v>26</v>
      </c>
      <c r="B53" s="744"/>
      <c r="C53" s="745"/>
      <c r="D53" s="745"/>
      <c r="E53" s="745"/>
      <c r="F53" s="745"/>
      <c r="G53" s="745"/>
      <c r="H53" s="745"/>
      <c r="I53" s="745"/>
      <c r="J53" s="745"/>
      <c r="K53" s="745"/>
      <c r="L53" s="745"/>
      <c r="M53" s="745"/>
      <c r="N53" s="745"/>
      <c r="O53" s="745"/>
      <c r="P53" s="746"/>
      <c r="Q53" s="854"/>
      <c r="R53" s="855"/>
      <c r="S53" s="855"/>
      <c r="T53" s="855"/>
      <c r="U53" s="855"/>
      <c r="V53" s="855"/>
      <c r="W53" s="855"/>
      <c r="X53" s="855"/>
      <c r="Y53" s="855"/>
      <c r="Z53" s="855"/>
      <c r="AA53" s="855"/>
      <c r="AB53" s="855"/>
      <c r="AC53" s="855"/>
      <c r="AD53" s="855"/>
      <c r="AE53" s="856"/>
      <c r="AF53" s="838"/>
      <c r="AG53" s="748"/>
      <c r="AH53" s="748"/>
      <c r="AI53" s="748"/>
      <c r="AJ53" s="839"/>
      <c r="AK53" s="857"/>
      <c r="AL53" s="855"/>
      <c r="AM53" s="855"/>
      <c r="AN53" s="855"/>
      <c r="AO53" s="855"/>
      <c r="AP53" s="855"/>
      <c r="AQ53" s="855"/>
      <c r="AR53" s="855"/>
      <c r="AS53" s="855"/>
      <c r="AT53" s="855"/>
      <c r="AU53" s="855"/>
      <c r="AV53" s="855"/>
      <c r="AW53" s="855"/>
      <c r="AX53" s="855"/>
      <c r="AY53" s="855"/>
      <c r="AZ53" s="858"/>
      <c r="BA53" s="858"/>
      <c r="BB53" s="858"/>
      <c r="BC53" s="858"/>
      <c r="BD53" s="858"/>
      <c r="BE53" s="840"/>
      <c r="BF53" s="840"/>
      <c r="BG53" s="840"/>
      <c r="BH53" s="840"/>
      <c r="BI53" s="841"/>
      <c r="BJ53" s="241"/>
      <c r="BK53" s="241"/>
      <c r="BL53" s="241"/>
      <c r="BM53" s="241"/>
      <c r="BN53" s="241"/>
      <c r="BO53" s="254"/>
      <c r="BP53" s="254"/>
      <c r="BQ53" s="251">
        <v>47</v>
      </c>
      <c r="BR53" s="252"/>
      <c r="BS53" s="757"/>
      <c r="BT53" s="758"/>
      <c r="BU53" s="758"/>
      <c r="BV53" s="758"/>
      <c r="BW53" s="758"/>
      <c r="BX53" s="758"/>
      <c r="BY53" s="758"/>
      <c r="BZ53" s="758"/>
      <c r="CA53" s="758"/>
      <c r="CB53" s="758"/>
      <c r="CC53" s="758"/>
      <c r="CD53" s="758"/>
      <c r="CE53" s="758"/>
      <c r="CF53" s="758"/>
      <c r="CG53" s="759"/>
      <c r="CH53" s="851"/>
      <c r="CI53" s="852"/>
      <c r="CJ53" s="852"/>
      <c r="CK53" s="852"/>
      <c r="CL53" s="853"/>
      <c r="CM53" s="851"/>
      <c r="CN53" s="852"/>
      <c r="CO53" s="852"/>
      <c r="CP53" s="852"/>
      <c r="CQ53" s="853"/>
      <c r="CR53" s="851"/>
      <c r="CS53" s="852"/>
      <c r="CT53" s="852"/>
      <c r="CU53" s="852"/>
      <c r="CV53" s="853"/>
      <c r="CW53" s="851"/>
      <c r="CX53" s="852"/>
      <c r="CY53" s="852"/>
      <c r="CZ53" s="852"/>
      <c r="DA53" s="853"/>
      <c r="DB53" s="851"/>
      <c r="DC53" s="852"/>
      <c r="DD53" s="852"/>
      <c r="DE53" s="852"/>
      <c r="DF53" s="853"/>
      <c r="DG53" s="851"/>
      <c r="DH53" s="852"/>
      <c r="DI53" s="852"/>
      <c r="DJ53" s="852"/>
      <c r="DK53" s="853"/>
      <c r="DL53" s="851"/>
      <c r="DM53" s="852"/>
      <c r="DN53" s="852"/>
      <c r="DO53" s="852"/>
      <c r="DP53" s="853"/>
      <c r="DQ53" s="851"/>
      <c r="DR53" s="852"/>
      <c r="DS53" s="852"/>
      <c r="DT53" s="852"/>
      <c r="DU53" s="853"/>
      <c r="DV53" s="779"/>
      <c r="DW53" s="780"/>
      <c r="DX53" s="780"/>
      <c r="DY53" s="780"/>
      <c r="DZ53" s="781"/>
      <c r="EA53" s="235"/>
    </row>
    <row r="54" spans="1:131" s="236" customFormat="1" ht="26.25" customHeight="1" x14ac:dyDescent="0.2">
      <c r="A54" s="250">
        <v>27</v>
      </c>
      <c r="B54" s="744"/>
      <c r="C54" s="745"/>
      <c r="D54" s="745"/>
      <c r="E54" s="745"/>
      <c r="F54" s="745"/>
      <c r="G54" s="745"/>
      <c r="H54" s="745"/>
      <c r="I54" s="745"/>
      <c r="J54" s="745"/>
      <c r="K54" s="745"/>
      <c r="L54" s="745"/>
      <c r="M54" s="745"/>
      <c r="N54" s="745"/>
      <c r="O54" s="745"/>
      <c r="P54" s="746"/>
      <c r="Q54" s="854"/>
      <c r="R54" s="855"/>
      <c r="S54" s="855"/>
      <c r="T54" s="855"/>
      <c r="U54" s="855"/>
      <c r="V54" s="855"/>
      <c r="W54" s="855"/>
      <c r="X54" s="855"/>
      <c r="Y54" s="855"/>
      <c r="Z54" s="855"/>
      <c r="AA54" s="855"/>
      <c r="AB54" s="855"/>
      <c r="AC54" s="855"/>
      <c r="AD54" s="855"/>
      <c r="AE54" s="856"/>
      <c r="AF54" s="838"/>
      <c r="AG54" s="748"/>
      <c r="AH54" s="748"/>
      <c r="AI54" s="748"/>
      <c r="AJ54" s="839"/>
      <c r="AK54" s="857"/>
      <c r="AL54" s="855"/>
      <c r="AM54" s="855"/>
      <c r="AN54" s="855"/>
      <c r="AO54" s="855"/>
      <c r="AP54" s="855"/>
      <c r="AQ54" s="855"/>
      <c r="AR54" s="855"/>
      <c r="AS54" s="855"/>
      <c r="AT54" s="855"/>
      <c r="AU54" s="855"/>
      <c r="AV54" s="855"/>
      <c r="AW54" s="855"/>
      <c r="AX54" s="855"/>
      <c r="AY54" s="855"/>
      <c r="AZ54" s="858"/>
      <c r="BA54" s="858"/>
      <c r="BB54" s="858"/>
      <c r="BC54" s="858"/>
      <c r="BD54" s="858"/>
      <c r="BE54" s="840"/>
      <c r="BF54" s="840"/>
      <c r="BG54" s="840"/>
      <c r="BH54" s="840"/>
      <c r="BI54" s="841"/>
      <c r="BJ54" s="241"/>
      <c r="BK54" s="241"/>
      <c r="BL54" s="241"/>
      <c r="BM54" s="241"/>
      <c r="BN54" s="241"/>
      <c r="BO54" s="254"/>
      <c r="BP54" s="254"/>
      <c r="BQ54" s="251">
        <v>48</v>
      </c>
      <c r="BR54" s="252"/>
      <c r="BS54" s="757"/>
      <c r="BT54" s="758"/>
      <c r="BU54" s="758"/>
      <c r="BV54" s="758"/>
      <c r="BW54" s="758"/>
      <c r="BX54" s="758"/>
      <c r="BY54" s="758"/>
      <c r="BZ54" s="758"/>
      <c r="CA54" s="758"/>
      <c r="CB54" s="758"/>
      <c r="CC54" s="758"/>
      <c r="CD54" s="758"/>
      <c r="CE54" s="758"/>
      <c r="CF54" s="758"/>
      <c r="CG54" s="759"/>
      <c r="CH54" s="851"/>
      <c r="CI54" s="852"/>
      <c r="CJ54" s="852"/>
      <c r="CK54" s="852"/>
      <c r="CL54" s="853"/>
      <c r="CM54" s="851"/>
      <c r="CN54" s="852"/>
      <c r="CO54" s="852"/>
      <c r="CP54" s="852"/>
      <c r="CQ54" s="853"/>
      <c r="CR54" s="851"/>
      <c r="CS54" s="852"/>
      <c r="CT54" s="852"/>
      <c r="CU54" s="852"/>
      <c r="CV54" s="853"/>
      <c r="CW54" s="851"/>
      <c r="CX54" s="852"/>
      <c r="CY54" s="852"/>
      <c r="CZ54" s="852"/>
      <c r="DA54" s="853"/>
      <c r="DB54" s="851"/>
      <c r="DC54" s="852"/>
      <c r="DD54" s="852"/>
      <c r="DE54" s="852"/>
      <c r="DF54" s="853"/>
      <c r="DG54" s="851"/>
      <c r="DH54" s="852"/>
      <c r="DI54" s="852"/>
      <c r="DJ54" s="852"/>
      <c r="DK54" s="853"/>
      <c r="DL54" s="851"/>
      <c r="DM54" s="852"/>
      <c r="DN54" s="852"/>
      <c r="DO54" s="852"/>
      <c r="DP54" s="853"/>
      <c r="DQ54" s="851"/>
      <c r="DR54" s="852"/>
      <c r="DS54" s="852"/>
      <c r="DT54" s="852"/>
      <c r="DU54" s="853"/>
      <c r="DV54" s="779"/>
      <c r="DW54" s="780"/>
      <c r="DX54" s="780"/>
      <c r="DY54" s="780"/>
      <c r="DZ54" s="781"/>
      <c r="EA54" s="235"/>
    </row>
    <row r="55" spans="1:131" s="236" customFormat="1" ht="26.25" customHeight="1" x14ac:dyDescent="0.2">
      <c r="A55" s="250">
        <v>28</v>
      </c>
      <c r="B55" s="744"/>
      <c r="C55" s="745"/>
      <c r="D55" s="745"/>
      <c r="E55" s="745"/>
      <c r="F55" s="745"/>
      <c r="G55" s="745"/>
      <c r="H55" s="745"/>
      <c r="I55" s="745"/>
      <c r="J55" s="745"/>
      <c r="K55" s="745"/>
      <c r="L55" s="745"/>
      <c r="M55" s="745"/>
      <c r="N55" s="745"/>
      <c r="O55" s="745"/>
      <c r="P55" s="746"/>
      <c r="Q55" s="854"/>
      <c r="R55" s="855"/>
      <c r="S55" s="855"/>
      <c r="T55" s="855"/>
      <c r="U55" s="855"/>
      <c r="V55" s="855"/>
      <c r="W55" s="855"/>
      <c r="X55" s="855"/>
      <c r="Y55" s="855"/>
      <c r="Z55" s="855"/>
      <c r="AA55" s="855"/>
      <c r="AB55" s="855"/>
      <c r="AC55" s="855"/>
      <c r="AD55" s="855"/>
      <c r="AE55" s="856"/>
      <c r="AF55" s="838"/>
      <c r="AG55" s="748"/>
      <c r="AH55" s="748"/>
      <c r="AI55" s="748"/>
      <c r="AJ55" s="839"/>
      <c r="AK55" s="857"/>
      <c r="AL55" s="855"/>
      <c r="AM55" s="855"/>
      <c r="AN55" s="855"/>
      <c r="AO55" s="855"/>
      <c r="AP55" s="855"/>
      <c r="AQ55" s="855"/>
      <c r="AR55" s="855"/>
      <c r="AS55" s="855"/>
      <c r="AT55" s="855"/>
      <c r="AU55" s="855"/>
      <c r="AV55" s="855"/>
      <c r="AW55" s="855"/>
      <c r="AX55" s="855"/>
      <c r="AY55" s="855"/>
      <c r="AZ55" s="858"/>
      <c r="BA55" s="858"/>
      <c r="BB55" s="858"/>
      <c r="BC55" s="858"/>
      <c r="BD55" s="858"/>
      <c r="BE55" s="840"/>
      <c r="BF55" s="840"/>
      <c r="BG55" s="840"/>
      <c r="BH55" s="840"/>
      <c r="BI55" s="841"/>
      <c r="BJ55" s="241"/>
      <c r="BK55" s="241"/>
      <c r="BL55" s="241"/>
      <c r="BM55" s="241"/>
      <c r="BN55" s="241"/>
      <c r="BO55" s="254"/>
      <c r="BP55" s="254"/>
      <c r="BQ55" s="251">
        <v>49</v>
      </c>
      <c r="BR55" s="252"/>
      <c r="BS55" s="757"/>
      <c r="BT55" s="758"/>
      <c r="BU55" s="758"/>
      <c r="BV55" s="758"/>
      <c r="BW55" s="758"/>
      <c r="BX55" s="758"/>
      <c r="BY55" s="758"/>
      <c r="BZ55" s="758"/>
      <c r="CA55" s="758"/>
      <c r="CB55" s="758"/>
      <c r="CC55" s="758"/>
      <c r="CD55" s="758"/>
      <c r="CE55" s="758"/>
      <c r="CF55" s="758"/>
      <c r="CG55" s="759"/>
      <c r="CH55" s="851"/>
      <c r="CI55" s="852"/>
      <c r="CJ55" s="852"/>
      <c r="CK55" s="852"/>
      <c r="CL55" s="853"/>
      <c r="CM55" s="851"/>
      <c r="CN55" s="852"/>
      <c r="CO55" s="852"/>
      <c r="CP55" s="852"/>
      <c r="CQ55" s="853"/>
      <c r="CR55" s="851"/>
      <c r="CS55" s="852"/>
      <c r="CT55" s="852"/>
      <c r="CU55" s="852"/>
      <c r="CV55" s="853"/>
      <c r="CW55" s="851"/>
      <c r="CX55" s="852"/>
      <c r="CY55" s="852"/>
      <c r="CZ55" s="852"/>
      <c r="DA55" s="853"/>
      <c r="DB55" s="851"/>
      <c r="DC55" s="852"/>
      <c r="DD55" s="852"/>
      <c r="DE55" s="852"/>
      <c r="DF55" s="853"/>
      <c r="DG55" s="851"/>
      <c r="DH55" s="852"/>
      <c r="DI55" s="852"/>
      <c r="DJ55" s="852"/>
      <c r="DK55" s="853"/>
      <c r="DL55" s="851"/>
      <c r="DM55" s="852"/>
      <c r="DN55" s="852"/>
      <c r="DO55" s="852"/>
      <c r="DP55" s="853"/>
      <c r="DQ55" s="851"/>
      <c r="DR55" s="852"/>
      <c r="DS55" s="852"/>
      <c r="DT55" s="852"/>
      <c r="DU55" s="853"/>
      <c r="DV55" s="779"/>
      <c r="DW55" s="780"/>
      <c r="DX55" s="780"/>
      <c r="DY55" s="780"/>
      <c r="DZ55" s="781"/>
      <c r="EA55" s="235"/>
    </row>
    <row r="56" spans="1:131" s="236" customFormat="1" ht="26.25" customHeight="1" x14ac:dyDescent="0.2">
      <c r="A56" s="250">
        <v>29</v>
      </c>
      <c r="B56" s="744"/>
      <c r="C56" s="745"/>
      <c r="D56" s="745"/>
      <c r="E56" s="745"/>
      <c r="F56" s="745"/>
      <c r="G56" s="745"/>
      <c r="H56" s="745"/>
      <c r="I56" s="745"/>
      <c r="J56" s="745"/>
      <c r="K56" s="745"/>
      <c r="L56" s="745"/>
      <c r="M56" s="745"/>
      <c r="N56" s="745"/>
      <c r="O56" s="745"/>
      <c r="P56" s="746"/>
      <c r="Q56" s="854"/>
      <c r="R56" s="855"/>
      <c r="S56" s="855"/>
      <c r="T56" s="855"/>
      <c r="U56" s="855"/>
      <c r="V56" s="855"/>
      <c r="W56" s="855"/>
      <c r="X56" s="855"/>
      <c r="Y56" s="855"/>
      <c r="Z56" s="855"/>
      <c r="AA56" s="855"/>
      <c r="AB56" s="855"/>
      <c r="AC56" s="855"/>
      <c r="AD56" s="855"/>
      <c r="AE56" s="856"/>
      <c r="AF56" s="838"/>
      <c r="AG56" s="748"/>
      <c r="AH56" s="748"/>
      <c r="AI56" s="748"/>
      <c r="AJ56" s="839"/>
      <c r="AK56" s="857"/>
      <c r="AL56" s="855"/>
      <c r="AM56" s="855"/>
      <c r="AN56" s="855"/>
      <c r="AO56" s="855"/>
      <c r="AP56" s="855"/>
      <c r="AQ56" s="855"/>
      <c r="AR56" s="855"/>
      <c r="AS56" s="855"/>
      <c r="AT56" s="855"/>
      <c r="AU56" s="855"/>
      <c r="AV56" s="855"/>
      <c r="AW56" s="855"/>
      <c r="AX56" s="855"/>
      <c r="AY56" s="855"/>
      <c r="AZ56" s="858"/>
      <c r="BA56" s="858"/>
      <c r="BB56" s="858"/>
      <c r="BC56" s="858"/>
      <c r="BD56" s="858"/>
      <c r="BE56" s="840"/>
      <c r="BF56" s="840"/>
      <c r="BG56" s="840"/>
      <c r="BH56" s="840"/>
      <c r="BI56" s="841"/>
      <c r="BJ56" s="241"/>
      <c r="BK56" s="241"/>
      <c r="BL56" s="241"/>
      <c r="BM56" s="241"/>
      <c r="BN56" s="241"/>
      <c r="BO56" s="254"/>
      <c r="BP56" s="254"/>
      <c r="BQ56" s="251">
        <v>50</v>
      </c>
      <c r="BR56" s="252"/>
      <c r="BS56" s="757"/>
      <c r="BT56" s="758"/>
      <c r="BU56" s="758"/>
      <c r="BV56" s="758"/>
      <c r="BW56" s="758"/>
      <c r="BX56" s="758"/>
      <c r="BY56" s="758"/>
      <c r="BZ56" s="758"/>
      <c r="CA56" s="758"/>
      <c r="CB56" s="758"/>
      <c r="CC56" s="758"/>
      <c r="CD56" s="758"/>
      <c r="CE56" s="758"/>
      <c r="CF56" s="758"/>
      <c r="CG56" s="759"/>
      <c r="CH56" s="851"/>
      <c r="CI56" s="852"/>
      <c r="CJ56" s="852"/>
      <c r="CK56" s="852"/>
      <c r="CL56" s="853"/>
      <c r="CM56" s="851"/>
      <c r="CN56" s="852"/>
      <c r="CO56" s="852"/>
      <c r="CP56" s="852"/>
      <c r="CQ56" s="853"/>
      <c r="CR56" s="851"/>
      <c r="CS56" s="852"/>
      <c r="CT56" s="852"/>
      <c r="CU56" s="852"/>
      <c r="CV56" s="853"/>
      <c r="CW56" s="851"/>
      <c r="CX56" s="852"/>
      <c r="CY56" s="852"/>
      <c r="CZ56" s="852"/>
      <c r="DA56" s="853"/>
      <c r="DB56" s="851"/>
      <c r="DC56" s="852"/>
      <c r="DD56" s="852"/>
      <c r="DE56" s="852"/>
      <c r="DF56" s="853"/>
      <c r="DG56" s="851"/>
      <c r="DH56" s="852"/>
      <c r="DI56" s="852"/>
      <c r="DJ56" s="852"/>
      <c r="DK56" s="853"/>
      <c r="DL56" s="851"/>
      <c r="DM56" s="852"/>
      <c r="DN56" s="852"/>
      <c r="DO56" s="852"/>
      <c r="DP56" s="853"/>
      <c r="DQ56" s="851"/>
      <c r="DR56" s="852"/>
      <c r="DS56" s="852"/>
      <c r="DT56" s="852"/>
      <c r="DU56" s="853"/>
      <c r="DV56" s="779"/>
      <c r="DW56" s="780"/>
      <c r="DX56" s="780"/>
      <c r="DY56" s="780"/>
      <c r="DZ56" s="781"/>
      <c r="EA56" s="235"/>
    </row>
    <row r="57" spans="1:131" s="236" customFormat="1" ht="26.25" customHeight="1" x14ac:dyDescent="0.2">
      <c r="A57" s="250">
        <v>30</v>
      </c>
      <c r="B57" s="744"/>
      <c r="C57" s="745"/>
      <c r="D57" s="745"/>
      <c r="E57" s="745"/>
      <c r="F57" s="745"/>
      <c r="G57" s="745"/>
      <c r="H57" s="745"/>
      <c r="I57" s="745"/>
      <c r="J57" s="745"/>
      <c r="K57" s="745"/>
      <c r="L57" s="745"/>
      <c r="M57" s="745"/>
      <c r="N57" s="745"/>
      <c r="O57" s="745"/>
      <c r="P57" s="746"/>
      <c r="Q57" s="854"/>
      <c r="R57" s="855"/>
      <c r="S57" s="855"/>
      <c r="T57" s="855"/>
      <c r="U57" s="855"/>
      <c r="V57" s="855"/>
      <c r="W57" s="855"/>
      <c r="X57" s="855"/>
      <c r="Y57" s="855"/>
      <c r="Z57" s="855"/>
      <c r="AA57" s="855"/>
      <c r="AB57" s="855"/>
      <c r="AC57" s="855"/>
      <c r="AD57" s="855"/>
      <c r="AE57" s="856"/>
      <c r="AF57" s="838"/>
      <c r="AG57" s="748"/>
      <c r="AH57" s="748"/>
      <c r="AI57" s="748"/>
      <c r="AJ57" s="839"/>
      <c r="AK57" s="857"/>
      <c r="AL57" s="855"/>
      <c r="AM57" s="855"/>
      <c r="AN57" s="855"/>
      <c r="AO57" s="855"/>
      <c r="AP57" s="855"/>
      <c r="AQ57" s="855"/>
      <c r="AR57" s="855"/>
      <c r="AS57" s="855"/>
      <c r="AT57" s="855"/>
      <c r="AU57" s="855"/>
      <c r="AV57" s="855"/>
      <c r="AW57" s="855"/>
      <c r="AX57" s="855"/>
      <c r="AY57" s="855"/>
      <c r="AZ57" s="858"/>
      <c r="BA57" s="858"/>
      <c r="BB57" s="858"/>
      <c r="BC57" s="858"/>
      <c r="BD57" s="858"/>
      <c r="BE57" s="840"/>
      <c r="BF57" s="840"/>
      <c r="BG57" s="840"/>
      <c r="BH57" s="840"/>
      <c r="BI57" s="841"/>
      <c r="BJ57" s="241"/>
      <c r="BK57" s="241"/>
      <c r="BL57" s="241"/>
      <c r="BM57" s="241"/>
      <c r="BN57" s="241"/>
      <c r="BO57" s="254"/>
      <c r="BP57" s="254"/>
      <c r="BQ57" s="251">
        <v>51</v>
      </c>
      <c r="BR57" s="252"/>
      <c r="BS57" s="757"/>
      <c r="BT57" s="758"/>
      <c r="BU57" s="758"/>
      <c r="BV57" s="758"/>
      <c r="BW57" s="758"/>
      <c r="BX57" s="758"/>
      <c r="BY57" s="758"/>
      <c r="BZ57" s="758"/>
      <c r="CA57" s="758"/>
      <c r="CB57" s="758"/>
      <c r="CC57" s="758"/>
      <c r="CD57" s="758"/>
      <c r="CE57" s="758"/>
      <c r="CF57" s="758"/>
      <c r="CG57" s="759"/>
      <c r="CH57" s="851"/>
      <c r="CI57" s="852"/>
      <c r="CJ57" s="852"/>
      <c r="CK57" s="852"/>
      <c r="CL57" s="853"/>
      <c r="CM57" s="851"/>
      <c r="CN57" s="852"/>
      <c r="CO57" s="852"/>
      <c r="CP57" s="852"/>
      <c r="CQ57" s="853"/>
      <c r="CR57" s="851"/>
      <c r="CS57" s="852"/>
      <c r="CT57" s="852"/>
      <c r="CU57" s="852"/>
      <c r="CV57" s="853"/>
      <c r="CW57" s="851"/>
      <c r="CX57" s="852"/>
      <c r="CY57" s="852"/>
      <c r="CZ57" s="852"/>
      <c r="DA57" s="853"/>
      <c r="DB57" s="851"/>
      <c r="DC57" s="852"/>
      <c r="DD57" s="852"/>
      <c r="DE57" s="852"/>
      <c r="DF57" s="853"/>
      <c r="DG57" s="851"/>
      <c r="DH57" s="852"/>
      <c r="DI57" s="852"/>
      <c r="DJ57" s="852"/>
      <c r="DK57" s="853"/>
      <c r="DL57" s="851"/>
      <c r="DM57" s="852"/>
      <c r="DN57" s="852"/>
      <c r="DO57" s="852"/>
      <c r="DP57" s="853"/>
      <c r="DQ57" s="851"/>
      <c r="DR57" s="852"/>
      <c r="DS57" s="852"/>
      <c r="DT57" s="852"/>
      <c r="DU57" s="853"/>
      <c r="DV57" s="779"/>
      <c r="DW57" s="780"/>
      <c r="DX57" s="780"/>
      <c r="DY57" s="780"/>
      <c r="DZ57" s="781"/>
      <c r="EA57" s="235"/>
    </row>
    <row r="58" spans="1:131" s="236" customFormat="1" ht="26.25" customHeight="1" x14ac:dyDescent="0.2">
      <c r="A58" s="250">
        <v>31</v>
      </c>
      <c r="B58" s="744"/>
      <c r="C58" s="745"/>
      <c r="D58" s="745"/>
      <c r="E58" s="745"/>
      <c r="F58" s="745"/>
      <c r="G58" s="745"/>
      <c r="H58" s="745"/>
      <c r="I58" s="745"/>
      <c r="J58" s="745"/>
      <c r="K58" s="745"/>
      <c r="L58" s="745"/>
      <c r="M58" s="745"/>
      <c r="N58" s="745"/>
      <c r="O58" s="745"/>
      <c r="P58" s="746"/>
      <c r="Q58" s="854"/>
      <c r="R58" s="855"/>
      <c r="S58" s="855"/>
      <c r="T58" s="855"/>
      <c r="U58" s="855"/>
      <c r="V58" s="855"/>
      <c r="W58" s="855"/>
      <c r="X58" s="855"/>
      <c r="Y58" s="855"/>
      <c r="Z58" s="855"/>
      <c r="AA58" s="855"/>
      <c r="AB58" s="855"/>
      <c r="AC58" s="855"/>
      <c r="AD58" s="855"/>
      <c r="AE58" s="856"/>
      <c r="AF58" s="838"/>
      <c r="AG58" s="748"/>
      <c r="AH58" s="748"/>
      <c r="AI58" s="748"/>
      <c r="AJ58" s="839"/>
      <c r="AK58" s="857"/>
      <c r="AL58" s="855"/>
      <c r="AM58" s="855"/>
      <c r="AN58" s="855"/>
      <c r="AO58" s="855"/>
      <c r="AP58" s="855"/>
      <c r="AQ58" s="855"/>
      <c r="AR58" s="855"/>
      <c r="AS58" s="855"/>
      <c r="AT58" s="855"/>
      <c r="AU58" s="855"/>
      <c r="AV58" s="855"/>
      <c r="AW58" s="855"/>
      <c r="AX58" s="855"/>
      <c r="AY58" s="855"/>
      <c r="AZ58" s="858"/>
      <c r="BA58" s="858"/>
      <c r="BB58" s="858"/>
      <c r="BC58" s="858"/>
      <c r="BD58" s="858"/>
      <c r="BE58" s="840"/>
      <c r="BF58" s="840"/>
      <c r="BG58" s="840"/>
      <c r="BH58" s="840"/>
      <c r="BI58" s="841"/>
      <c r="BJ58" s="241"/>
      <c r="BK58" s="241"/>
      <c r="BL58" s="241"/>
      <c r="BM58" s="241"/>
      <c r="BN58" s="241"/>
      <c r="BO58" s="254"/>
      <c r="BP58" s="254"/>
      <c r="BQ58" s="251">
        <v>52</v>
      </c>
      <c r="BR58" s="252"/>
      <c r="BS58" s="757"/>
      <c r="BT58" s="758"/>
      <c r="BU58" s="758"/>
      <c r="BV58" s="758"/>
      <c r="BW58" s="758"/>
      <c r="BX58" s="758"/>
      <c r="BY58" s="758"/>
      <c r="BZ58" s="758"/>
      <c r="CA58" s="758"/>
      <c r="CB58" s="758"/>
      <c r="CC58" s="758"/>
      <c r="CD58" s="758"/>
      <c r="CE58" s="758"/>
      <c r="CF58" s="758"/>
      <c r="CG58" s="759"/>
      <c r="CH58" s="851"/>
      <c r="CI58" s="852"/>
      <c r="CJ58" s="852"/>
      <c r="CK58" s="852"/>
      <c r="CL58" s="853"/>
      <c r="CM58" s="851"/>
      <c r="CN58" s="852"/>
      <c r="CO58" s="852"/>
      <c r="CP58" s="852"/>
      <c r="CQ58" s="853"/>
      <c r="CR58" s="851"/>
      <c r="CS58" s="852"/>
      <c r="CT58" s="852"/>
      <c r="CU58" s="852"/>
      <c r="CV58" s="853"/>
      <c r="CW58" s="851"/>
      <c r="CX58" s="852"/>
      <c r="CY58" s="852"/>
      <c r="CZ58" s="852"/>
      <c r="DA58" s="853"/>
      <c r="DB58" s="851"/>
      <c r="DC58" s="852"/>
      <c r="DD58" s="852"/>
      <c r="DE58" s="852"/>
      <c r="DF58" s="853"/>
      <c r="DG58" s="851"/>
      <c r="DH58" s="852"/>
      <c r="DI58" s="852"/>
      <c r="DJ58" s="852"/>
      <c r="DK58" s="853"/>
      <c r="DL58" s="851"/>
      <c r="DM58" s="852"/>
      <c r="DN58" s="852"/>
      <c r="DO58" s="852"/>
      <c r="DP58" s="853"/>
      <c r="DQ58" s="851"/>
      <c r="DR58" s="852"/>
      <c r="DS58" s="852"/>
      <c r="DT58" s="852"/>
      <c r="DU58" s="853"/>
      <c r="DV58" s="779"/>
      <c r="DW58" s="780"/>
      <c r="DX58" s="780"/>
      <c r="DY58" s="780"/>
      <c r="DZ58" s="781"/>
      <c r="EA58" s="235"/>
    </row>
    <row r="59" spans="1:131" s="236" customFormat="1" ht="26.25" customHeight="1" x14ac:dyDescent="0.2">
      <c r="A59" s="250">
        <v>32</v>
      </c>
      <c r="B59" s="744"/>
      <c r="C59" s="745"/>
      <c r="D59" s="745"/>
      <c r="E59" s="745"/>
      <c r="F59" s="745"/>
      <c r="G59" s="745"/>
      <c r="H59" s="745"/>
      <c r="I59" s="745"/>
      <c r="J59" s="745"/>
      <c r="K59" s="745"/>
      <c r="L59" s="745"/>
      <c r="M59" s="745"/>
      <c r="N59" s="745"/>
      <c r="O59" s="745"/>
      <c r="P59" s="746"/>
      <c r="Q59" s="854"/>
      <c r="R59" s="855"/>
      <c r="S59" s="855"/>
      <c r="T59" s="855"/>
      <c r="U59" s="855"/>
      <c r="V59" s="855"/>
      <c r="W59" s="855"/>
      <c r="X59" s="855"/>
      <c r="Y59" s="855"/>
      <c r="Z59" s="855"/>
      <c r="AA59" s="855"/>
      <c r="AB59" s="855"/>
      <c r="AC59" s="855"/>
      <c r="AD59" s="855"/>
      <c r="AE59" s="856"/>
      <c r="AF59" s="838"/>
      <c r="AG59" s="748"/>
      <c r="AH59" s="748"/>
      <c r="AI59" s="748"/>
      <c r="AJ59" s="839"/>
      <c r="AK59" s="857"/>
      <c r="AL59" s="855"/>
      <c r="AM59" s="855"/>
      <c r="AN59" s="855"/>
      <c r="AO59" s="855"/>
      <c r="AP59" s="855"/>
      <c r="AQ59" s="855"/>
      <c r="AR59" s="855"/>
      <c r="AS59" s="855"/>
      <c r="AT59" s="855"/>
      <c r="AU59" s="855"/>
      <c r="AV59" s="855"/>
      <c r="AW59" s="855"/>
      <c r="AX59" s="855"/>
      <c r="AY59" s="855"/>
      <c r="AZ59" s="858"/>
      <c r="BA59" s="858"/>
      <c r="BB59" s="858"/>
      <c r="BC59" s="858"/>
      <c r="BD59" s="858"/>
      <c r="BE59" s="840"/>
      <c r="BF59" s="840"/>
      <c r="BG59" s="840"/>
      <c r="BH59" s="840"/>
      <c r="BI59" s="841"/>
      <c r="BJ59" s="241"/>
      <c r="BK59" s="241"/>
      <c r="BL59" s="241"/>
      <c r="BM59" s="241"/>
      <c r="BN59" s="241"/>
      <c r="BO59" s="254"/>
      <c r="BP59" s="254"/>
      <c r="BQ59" s="251">
        <v>53</v>
      </c>
      <c r="BR59" s="252"/>
      <c r="BS59" s="757"/>
      <c r="BT59" s="758"/>
      <c r="BU59" s="758"/>
      <c r="BV59" s="758"/>
      <c r="BW59" s="758"/>
      <c r="BX59" s="758"/>
      <c r="BY59" s="758"/>
      <c r="BZ59" s="758"/>
      <c r="CA59" s="758"/>
      <c r="CB59" s="758"/>
      <c r="CC59" s="758"/>
      <c r="CD59" s="758"/>
      <c r="CE59" s="758"/>
      <c r="CF59" s="758"/>
      <c r="CG59" s="759"/>
      <c r="CH59" s="851"/>
      <c r="CI59" s="852"/>
      <c r="CJ59" s="852"/>
      <c r="CK59" s="852"/>
      <c r="CL59" s="853"/>
      <c r="CM59" s="851"/>
      <c r="CN59" s="852"/>
      <c r="CO59" s="852"/>
      <c r="CP59" s="852"/>
      <c r="CQ59" s="853"/>
      <c r="CR59" s="851"/>
      <c r="CS59" s="852"/>
      <c r="CT59" s="852"/>
      <c r="CU59" s="852"/>
      <c r="CV59" s="853"/>
      <c r="CW59" s="851"/>
      <c r="CX59" s="852"/>
      <c r="CY59" s="852"/>
      <c r="CZ59" s="852"/>
      <c r="DA59" s="853"/>
      <c r="DB59" s="851"/>
      <c r="DC59" s="852"/>
      <c r="DD59" s="852"/>
      <c r="DE59" s="852"/>
      <c r="DF59" s="853"/>
      <c r="DG59" s="851"/>
      <c r="DH59" s="852"/>
      <c r="DI59" s="852"/>
      <c r="DJ59" s="852"/>
      <c r="DK59" s="853"/>
      <c r="DL59" s="851"/>
      <c r="DM59" s="852"/>
      <c r="DN59" s="852"/>
      <c r="DO59" s="852"/>
      <c r="DP59" s="853"/>
      <c r="DQ59" s="851"/>
      <c r="DR59" s="852"/>
      <c r="DS59" s="852"/>
      <c r="DT59" s="852"/>
      <c r="DU59" s="853"/>
      <c r="DV59" s="779"/>
      <c r="DW59" s="780"/>
      <c r="DX59" s="780"/>
      <c r="DY59" s="780"/>
      <c r="DZ59" s="781"/>
      <c r="EA59" s="235"/>
    </row>
    <row r="60" spans="1:131" s="236" customFormat="1" ht="26.25" customHeight="1" x14ac:dyDescent="0.2">
      <c r="A60" s="250">
        <v>33</v>
      </c>
      <c r="B60" s="744"/>
      <c r="C60" s="745"/>
      <c r="D60" s="745"/>
      <c r="E60" s="745"/>
      <c r="F60" s="745"/>
      <c r="G60" s="745"/>
      <c r="H60" s="745"/>
      <c r="I60" s="745"/>
      <c r="J60" s="745"/>
      <c r="K60" s="745"/>
      <c r="L60" s="745"/>
      <c r="M60" s="745"/>
      <c r="N60" s="745"/>
      <c r="O60" s="745"/>
      <c r="P60" s="746"/>
      <c r="Q60" s="854"/>
      <c r="R60" s="855"/>
      <c r="S60" s="855"/>
      <c r="T60" s="855"/>
      <c r="U60" s="855"/>
      <c r="V60" s="855"/>
      <c r="W60" s="855"/>
      <c r="X60" s="855"/>
      <c r="Y60" s="855"/>
      <c r="Z60" s="855"/>
      <c r="AA60" s="855"/>
      <c r="AB60" s="855"/>
      <c r="AC60" s="855"/>
      <c r="AD60" s="855"/>
      <c r="AE60" s="856"/>
      <c r="AF60" s="838"/>
      <c r="AG60" s="748"/>
      <c r="AH60" s="748"/>
      <c r="AI60" s="748"/>
      <c r="AJ60" s="839"/>
      <c r="AK60" s="857"/>
      <c r="AL60" s="855"/>
      <c r="AM60" s="855"/>
      <c r="AN60" s="855"/>
      <c r="AO60" s="855"/>
      <c r="AP60" s="855"/>
      <c r="AQ60" s="855"/>
      <c r="AR60" s="855"/>
      <c r="AS60" s="855"/>
      <c r="AT60" s="855"/>
      <c r="AU60" s="855"/>
      <c r="AV60" s="855"/>
      <c r="AW60" s="855"/>
      <c r="AX60" s="855"/>
      <c r="AY60" s="855"/>
      <c r="AZ60" s="858"/>
      <c r="BA60" s="858"/>
      <c r="BB60" s="858"/>
      <c r="BC60" s="858"/>
      <c r="BD60" s="858"/>
      <c r="BE60" s="840"/>
      <c r="BF60" s="840"/>
      <c r="BG60" s="840"/>
      <c r="BH60" s="840"/>
      <c r="BI60" s="841"/>
      <c r="BJ60" s="241"/>
      <c r="BK60" s="241"/>
      <c r="BL60" s="241"/>
      <c r="BM60" s="241"/>
      <c r="BN60" s="241"/>
      <c r="BO60" s="254"/>
      <c r="BP60" s="254"/>
      <c r="BQ60" s="251">
        <v>54</v>
      </c>
      <c r="BR60" s="252"/>
      <c r="BS60" s="757"/>
      <c r="BT60" s="758"/>
      <c r="BU60" s="758"/>
      <c r="BV60" s="758"/>
      <c r="BW60" s="758"/>
      <c r="BX60" s="758"/>
      <c r="BY60" s="758"/>
      <c r="BZ60" s="758"/>
      <c r="CA60" s="758"/>
      <c r="CB60" s="758"/>
      <c r="CC60" s="758"/>
      <c r="CD60" s="758"/>
      <c r="CE60" s="758"/>
      <c r="CF60" s="758"/>
      <c r="CG60" s="759"/>
      <c r="CH60" s="851"/>
      <c r="CI60" s="852"/>
      <c r="CJ60" s="852"/>
      <c r="CK60" s="852"/>
      <c r="CL60" s="853"/>
      <c r="CM60" s="851"/>
      <c r="CN60" s="852"/>
      <c r="CO60" s="852"/>
      <c r="CP60" s="852"/>
      <c r="CQ60" s="853"/>
      <c r="CR60" s="851"/>
      <c r="CS60" s="852"/>
      <c r="CT60" s="852"/>
      <c r="CU60" s="852"/>
      <c r="CV60" s="853"/>
      <c r="CW60" s="851"/>
      <c r="CX60" s="852"/>
      <c r="CY60" s="852"/>
      <c r="CZ60" s="852"/>
      <c r="DA60" s="853"/>
      <c r="DB60" s="851"/>
      <c r="DC60" s="852"/>
      <c r="DD60" s="852"/>
      <c r="DE60" s="852"/>
      <c r="DF60" s="853"/>
      <c r="DG60" s="851"/>
      <c r="DH60" s="852"/>
      <c r="DI60" s="852"/>
      <c r="DJ60" s="852"/>
      <c r="DK60" s="853"/>
      <c r="DL60" s="851"/>
      <c r="DM60" s="852"/>
      <c r="DN60" s="852"/>
      <c r="DO60" s="852"/>
      <c r="DP60" s="853"/>
      <c r="DQ60" s="851"/>
      <c r="DR60" s="852"/>
      <c r="DS60" s="852"/>
      <c r="DT60" s="852"/>
      <c r="DU60" s="853"/>
      <c r="DV60" s="779"/>
      <c r="DW60" s="780"/>
      <c r="DX60" s="780"/>
      <c r="DY60" s="780"/>
      <c r="DZ60" s="781"/>
      <c r="EA60" s="235"/>
    </row>
    <row r="61" spans="1:131" s="236" customFormat="1" ht="26.25" customHeight="1" thickBot="1" x14ac:dyDescent="0.25">
      <c r="A61" s="250">
        <v>34</v>
      </c>
      <c r="B61" s="744"/>
      <c r="C61" s="745"/>
      <c r="D61" s="745"/>
      <c r="E61" s="745"/>
      <c r="F61" s="745"/>
      <c r="G61" s="745"/>
      <c r="H61" s="745"/>
      <c r="I61" s="745"/>
      <c r="J61" s="745"/>
      <c r="K61" s="745"/>
      <c r="L61" s="745"/>
      <c r="M61" s="745"/>
      <c r="N61" s="745"/>
      <c r="O61" s="745"/>
      <c r="P61" s="746"/>
      <c r="Q61" s="854"/>
      <c r="R61" s="855"/>
      <c r="S61" s="855"/>
      <c r="T61" s="855"/>
      <c r="U61" s="855"/>
      <c r="V61" s="855"/>
      <c r="W61" s="855"/>
      <c r="X61" s="855"/>
      <c r="Y61" s="855"/>
      <c r="Z61" s="855"/>
      <c r="AA61" s="855"/>
      <c r="AB61" s="855"/>
      <c r="AC61" s="855"/>
      <c r="AD61" s="855"/>
      <c r="AE61" s="856"/>
      <c r="AF61" s="838"/>
      <c r="AG61" s="748"/>
      <c r="AH61" s="748"/>
      <c r="AI61" s="748"/>
      <c r="AJ61" s="839"/>
      <c r="AK61" s="857"/>
      <c r="AL61" s="855"/>
      <c r="AM61" s="855"/>
      <c r="AN61" s="855"/>
      <c r="AO61" s="855"/>
      <c r="AP61" s="855"/>
      <c r="AQ61" s="855"/>
      <c r="AR61" s="855"/>
      <c r="AS61" s="855"/>
      <c r="AT61" s="855"/>
      <c r="AU61" s="855"/>
      <c r="AV61" s="855"/>
      <c r="AW61" s="855"/>
      <c r="AX61" s="855"/>
      <c r="AY61" s="855"/>
      <c r="AZ61" s="858"/>
      <c r="BA61" s="858"/>
      <c r="BB61" s="858"/>
      <c r="BC61" s="858"/>
      <c r="BD61" s="858"/>
      <c r="BE61" s="840"/>
      <c r="BF61" s="840"/>
      <c r="BG61" s="840"/>
      <c r="BH61" s="840"/>
      <c r="BI61" s="841"/>
      <c r="BJ61" s="241"/>
      <c r="BK61" s="241"/>
      <c r="BL61" s="241"/>
      <c r="BM61" s="241"/>
      <c r="BN61" s="241"/>
      <c r="BO61" s="254"/>
      <c r="BP61" s="254"/>
      <c r="BQ61" s="251">
        <v>55</v>
      </c>
      <c r="BR61" s="252"/>
      <c r="BS61" s="757"/>
      <c r="BT61" s="758"/>
      <c r="BU61" s="758"/>
      <c r="BV61" s="758"/>
      <c r="BW61" s="758"/>
      <c r="BX61" s="758"/>
      <c r="BY61" s="758"/>
      <c r="BZ61" s="758"/>
      <c r="CA61" s="758"/>
      <c r="CB61" s="758"/>
      <c r="CC61" s="758"/>
      <c r="CD61" s="758"/>
      <c r="CE61" s="758"/>
      <c r="CF61" s="758"/>
      <c r="CG61" s="759"/>
      <c r="CH61" s="851"/>
      <c r="CI61" s="852"/>
      <c r="CJ61" s="852"/>
      <c r="CK61" s="852"/>
      <c r="CL61" s="853"/>
      <c r="CM61" s="851"/>
      <c r="CN61" s="852"/>
      <c r="CO61" s="852"/>
      <c r="CP61" s="852"/>
      <c r="CQ61" s="853"/>
      <c r="CR61" s="851"/>
      <c r="CS61" s="852"/>
      <c r="CT61" s="852"/>
      <c r="CU61" s="852"/>
      <c r="CV61" s="853"/>
      <c r="CW61" s="851"/>
      <c r="CX61" s="852"/>
      <c r="CY61" s="852"/>
      <c r="CZ61" s="852"/>
      <c r="DA61" s="853"/>
      <c r="DB61" s="851"/>
      <c r="DC61" s="852"/>
      <c r="DD61" s="852"/>
      <c r="DE61" s="852"/>
      <c r="DF61" s="853"/>
      <c r="DG61" s="851"/>
      <c r="DH61" s="852"/>
      <c r="DI61" s="852"/>
      <c r="DJ61" s="852"/>
      <c r="DK61" s="853"/>
      <c r="DL61" s="851"/>
      <c r="DM61" s="852"/>
      <c r="DN61" s="852"/>
      <c r="DO61" s="852"/>
      <c r="DP61" s="853"/>
      <c r="DQ61" s="851"/>
      <c r="DR61" s="852"/>
      <c r="DS61" s="852"/>
      <c r="DT61" s="852"/>
      <c r="DU61" s="853"/>
      <c r="DV61" s="779"/>
      <c r="DW61" s="780"/>
      <c r="DX61" s="780"/>
      <c r="DY61" s="780"/>
      <c r="DZ61" s="781"/>
      <c r="EA61" s="235"/>
    </row>
    <row r="62" spans="1:131" s="236" customFormat="1" ht="26.25" customHeight="1" x14ac:dyDescent="0.2">
      <c r="A62" s="250">
        <v>35</v>
      </c>
      <c r="B62" s="869"/>
      <c r="C62" s="870"/>
      <c r="D62" s="870"/>
      <c r="E62" s="870"/>
      <c r="F62" s="870"/>
      <c r="G62" s="870"/>
      <c r="H62" s="870"/>
      <c r="I62" s="870"/>
      <c r="J62" s="870"/>
      <c r="K62" s="870"/>
      <c r="L62" s="870"/>
      <c r="M62" s="870"/>
      <c r="N62" s="870"/>
      <c r="O62" s="870"/>
      <c r="P62" s="871"/>
      <c r="Q62" s="854"/>
      <c r="R62" s="855"/>
      <c r="S62" s="855"/>
      <c r="T62" s="855"/>
      <c r="U62" s="855"/>
      <c r="V62" s="855"/>
      <c r="W62" s="855"/>
      <c r="X62" s="855"/>
      <c r="Y62" s="855"/>
      <c r="Z62" s="855"/>
      <c r="AA62" s="855"/>
      <c r="AB62" s="855"/>
      <c r="AC62" s="855"/>
      <c r="AD62" s="855"/>
      <c r="AE62" s="856"/>
      <c r="AF62" s="872"/>
      <c r="AG62" s="855"/>
      <c r="AH62" s="855"/>
      <c r="AI62" s="855"/>
      <c r="AJ62" s="873"/>
      <c r="AK62" s="857"/>
      <c r="AL62" s="855"/>
      <c r="AM62" s="855"/>
      <c r="AN62" s="855"/>
      <c r="AO62" s="855"/>
      <c r="AP62" s="855"/>
      <c r="AQ62" s="855"/>
      <c r="AR62" s="855"/>
      <c r="AS62" s="855"/>
      <c r="AT62" s="855"/>
      <c r="AU62" s="855"/>
      <c r="AV62" s="855"/>
      <c r="AW62" s="855"/>
      <c r="AX62" s="855"/>
      <c r="AY62" s="855"/>
      <c r="AZ62" s="858"/>
      <c r="BA62" s="858"/>
      <c r="BB62" s="858"/>
      <c r="BC62" s="858"/>
      <c r="BD62" s="858"/>
      <c r="BE62" s="866"/>
      <c r="BF62" s="866"/>
      <c r="BG62" s="866"/>
      <c r="BH62" s="866"/>
      <c r="BI62" s="867"/>
      <c r="BJ62" s="868" t="s">
        <v>403</v>
      </c>
      <c r="BK62" s="816"/>
      <c r="BL62" s="816"/>
      <c r="BM62" s="816"/>
      <c r="BN62" s="817"/>
      <c r="BO62" s="254"/>
      <c r="BP62" s="254"/>
      <c r="BQ62" s="251">
        <v>56</v>
      </c>
      <c r="BR62" s="252"/>
      <c r="BS62" s="757"/>
      <c r="BT62" s="758"/>
      <c r="BU62" s="758"/>
      <c r="BV62" s="758"/>
      <c r="BW62" s="758"/>
      <c r="BX62" s="758"/>
      <c r="BY62" s="758"/>
      <c r="BZ62" s="758"/>
      <c r="CA62" s="758"/>
      <c r="CB62" s="758"/>
      <c r="CC62" s="758"/>
      <c r="CD62" s="758"/>
      <c r="CE62" s="758"/>
      <c r="CF62" s="758"/>
      <c r="CG62" s="759"/>
      <c r="CH62" s="851"/>
      <c r="CI62" s="852"/>
      <c r="CJ62" s="852"/>
      <c r="CK62" s="852"/>
      <c r="CL62" s="853"/>
      <c r="CM62" s="851"/>
      <c r="CN62" s="852"/>
      <c r="CO62" s="852"/>
      <c r="CP62" s="852"/>
      <c r="CQ62" s="853"/>
      <c r="CR62" s="851"/>
      <c r="CS62" s="852"/>
      <c r="CT62" s="852"/>
      <c r="CU62" s="852"/>
      <c r="CV62" s="853"/>
      <c r="CW62" s="851"/>
      <c r="CX62" s="852"/>
      <c r="CY62" s="852"/>
      <c r="CZ62" s="852"/>
      <c r="DA62" s="853"/>
      <c r="DB62" s="851"/>
      <c r="DC62" s="852"/>
      <c r="DD62" s="852"/>
      <c r="DE62" s="852"/>
      <c r="DF62" s="853"/>
      <c r="DG62" s="851"/>
      <c r="DH62" s="852"/>
      <c r="DI62" s="852"/>
      <c r="DJ62" s="852"/>
      <c r="DK62" s="853"/>
      <c r="DL62" s="851"/>
      <c r="DM62" s="852"/>
      <c r="DN62" s="852"/>
      <c r="DO62" s="852"/>
      <c r="DP62" s="853"/>
      <c r="DQ62" s="851"/>
      <c r="DR62" s="852"/>
      <c r="DS62" s="852"/>
      <c r="DT62" s="852"/>
      <c r="DU62" s="853"/>
      <c r="DV62" s="779"/>
      <c r="DW62" s="780"/>
      <c r="DX62" s="780"/>
      <c r="DY62" s="780"/>
      <c r="DZ62" s="781"/>
      <c r="EA62" s="235"/>
    </row>
    <row r="63" spans="1:131" s="236" customFormat="1" ht="26.25" customHeight="1" thickBot="1" x14ac:dyDescent="0.25">
      <c r="A63" s="253" t="s">
        <v>376</v>
      </c>
      <c r="B63" s="800" t="s">
        <v>404</v>
      </c>
      <c r="C63" s="801"/>
      <c r="D63" s="801"/>
      <c r="E63" s="801"/>
      <c r="F63" s="801"/>
      <c r="G63" s="801"/>
      <c r="H63" s="801"/>
      <c r="I63" s="801"/>
      <c r="J63" s="801"/>
      <c r="K63" s="801"/>
      <c r="L63" s="801"/>
      <c r="M63" s="801"/>
      <c r="N63" s="801"/>
      <c r="O63" s="801"/>
      <c r="P63" s="802"/>
      <c r="Q63" s="859"/>
      <c r="R63" s="860"/>
      <c r="S63" s="860"/>
      <c r="T63" s="860"/>
      <c r="U63" s="860"/>
      <c r="V63" s="860"/>
      <c r="W63" s="860"/>
      <c r="X63" s="860"/>
      <c r="Y63" s="860"/>
      <c r="Z63" s="860"/>
      <c r="AA63" s="860"/>
      <c r="AB63" s="860"/>
      <c r="AC63" s="860"/>
      <c r="AD63" s="860"/>
      <c r="AE63" s="861"/>
      <c r="AF63" s="862">
        <v>34555</v>
      </c>
      <c r="AG63" s="863"/>
      <c r="AH63" s="863"/>
      <c r="AI63" s="863"/>
      <c r="AJ63" s="864"/>
      <c r="AK63" s="865"/>
      <c r="AL63" s="860"/>
      <c r="AM63" s="860"/>
      <c r="AN63" s="860"/>
      <c r="AO63" s="860"/>
      <c r="AP63" s="863">
        <f>SUM(AP28:AT40)</f>
        <v>127990</v>
      </c>
      <c r="AQ63" s="863"/>
      <c r="AR63" s="863"/>
      <c r="AS63" s="863"/>
      <c r="AT63" s="863"/>
      <c r="AU63" s="874">
        <f>SUM(AU28:AY40)</f>
        <v>42741</v>
      </c>
      <c r="AV63" s="875"/>
      <c r="AW63" s="875"/>
      <c r="AX63" s="875"/>
      <c r="AY63" s="876"/>
      <c r="AZ63" s="877"/>
      <c r="BA63" s="877"/>
      <c r="BB63" s="877"/>
      <c r="BC63" s="877"/>
      <c r="BD63" s="877"/>
      <c r="BE63" s="878"/>
      <c r="BF63" s="878"/>
      <c r="BG63" s="878"/>
      <c r="BH63" s="878"/>
      <c r="BI63" s="879"/>
      <c r="BJ63" s="880" t="s">
        <v>366</v>
      </c>
      <c r="BK63" s="875"/>
      <c r="BL63" s="875"/>
      <c r="BM63" s="875"/>
      <c r="BN63" s="881"/>
      <c r="BO63" s="254"/>
      <c r="BP63" s="254"/>
      <c r="BQ63" s="251">
        <v>57</v>
      </c>
      <c r="BR63" s="252"/>
      <c r="BS63" s="757"/>
      <c r="BT63" s="758"/>
      <c r="BU63" s="758"/>
      <c r="BV63" s="758"/>
      <c r="BW63" s="758"/>
      <c r="BX63" s="758"/>
      <c r="BY63" s="758"/>
      <c r="BZ63" s="758"/>
      <c r="CA63" s="758"/>
      <c r="CB63" s="758"/>
      <c r="CC63" s="758"/>
      <c r="CD63" s="758"/>
      <c r="CE63" s="758"/>
      <c r="CF63" s="758"/>
      <c r="CG63" s="759"/>
      <c r="CH63" s="851"/>
      <c r="CI63" s="852"/>
      <c r="CJ63" s="852"/>
      <c r="CK63" s="852"/>
      <c r="CL63" s="853"/>
      <c r="CM63" s="851"/>
      <c r="CN63" s="852"/>
      <c r="CO63" s="852"/>
      <c r="CP63" s="852"/>
      <c r="CQ63" s="853"/>
      <c r="CR63" s="851"/>
      <c r="CS63" s="852"/>
      <c r="CT63" s="852"/>
      <c r="CU63" s="852"/>
      <c r="CV63" s="853"/>
      <c r="CW63" s="851"/>
      <c r="CX63" s="852"/>
      <c r="CY63" s="852"/>
      <c r="CZ63" s="852"/>
      <c r="DA63" s="853"/>
      <c r="DB63" s="851"/>
      <c r="DC63" s="852"/>
      <c r="DD63" s="852"/>
      <c r="DE63" s="852"/>
      <c r="DF63" s="853"/>
      <c r="DG63" s="851"/>
      <c r="DH63" s="852"/>
      <c r="DI63" s="852"/>
      <c r="DJ63" s="852"/>
      <c r="DK63" s="853"/>
      <c r="DL63" s="851"/>
      <c r="DM63" s="852"/>
      <c r="DN63" s="852"/>
      <c r="DO63" s="852"/>
      <c r="DP63" s="853"/>
      <c r="DQ63" s="851"/>
      <c r="DR63" s="852"/>
      <c r="DS63" s="852"/>
      <c r="DT63" s="852"/>
      <c r="DU63" s="853"/>
      <c r="DV63" s="779"/>
      <c r="DW63" s="780"/>
      <c r="DX63" s="780"/>
      <c r="DY63" s="780"/>
      <c r="DZ63" s="781"/>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7"/>
      <c r="BT64" s="758"/>
      <c r="BU64" s="758"/>
      <c r="BV64" s="758"/>
      <c r="BW64" s="758"/>
      <c r="BX64" s="758"/>
      <c r="BY64" s="758"/>
      <c r="BZ64" s="758"/>
      <c r="CA64" s="758"/>
      <c r="CB64" s="758"/>
      <c r="CC64" s="758"/>
      <c r="CD64" s="758"/>
      <c r="CE64" s="758"/>
      <c r="CF64" s="758"/>
      <c r="CG64" s="759"/>
      <c r="CH64" s="851"/>
      <c r="CI64" s="852"/>
      <c r="CJ64" s="852"/>
      <c r="CK64" s="852"/>
      <c r="CL64" s="853"/>
      <c r="CM64" s="851"/>
      <c r="CN64" s="852"/>
      <c r="CO64" s="852"/>
      <c r="CP64" s="852"/>
      <c r="CQ64" s="853"/>
      <c r="CR64" s="851"/>
      <c r="CS64" s="852"/>
      <c r="CT64" s="852"/>
      <c r="CU64" s="852"/>
      <c r="CV64" s="853"/>
      <c r="CW64" s="851"/>
      <c r="CX64" s="852"/>
      <c r="CY64" s="852"/>
      <c r="CZ64" s="852"/>
      <c r="DA64" s="853"/>
      <c r="DB64" s="851"/>
      <c r="DC64" s="852"/>
      <c r="DD64" s="852"/>
      <c r="DE64" s="852"/>
      <c r="DF64" s="853"/>
      <c r="DG64" s="851"/>
      <c r="DH64" s="852"/>
      <c r="DI64" s="852"/>
      <c r="DJ64" s="852"/>
      <c r="DK64" s="853"/>
      <c r="DL64" s="851"/>
      <c r="DM64" s="852"/>
      <c r="DN64" s="852"/>
      <c r="DO64" s="852"/>
      <c r="DP64" s="853"/>
      <c r="DQ64" s="851"/>
      <c r="DR64" s="852"/>
      <c r="DS64" s="852"/>
      <c r="DT64" s="852"/>
      <c r="DU64" s="853"/>
      <c r="DV64" s="779"/>
      <c r="DW64" s="780"/>
      <c r="DX64" s="780"/>
      <c r="DY64" s="780"/>
      <c r="DZ64" s="781"/>
      <c r="EA64" s="235"/>
    </row>
    <row r="65" spans="1:131" s="236" customFormat="1" ht="26.25" customHeight="1" thickBot="1" x14ac:dyDescent="0.25">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7"/>
      <c r="BT65" s="758"/>
      <c r="BU65" s="758"/>
      <c r="BV65" s="758"/>
      <c r="BW65" s="758"/>
      <c r="BX65" s="758"/>
      <c r="BY65" s="758"/>
      <c r="BZ65" s="758"/>
      <c r="CA65" s="758"/>
      <c r="CB65" s="758"/>
      <c r="CC65" s="758"/>
      <c r="CD65" s="758"/>
      <c r="CE65" s="758"/>
      <c r="CF65" s="758"/>
      <c r="CG65" s="759"/>
      <c r="CH65" s="851"/>
      <c r="CI65" s="852"/>
      <c r="CJ65" s="852"/>
      <c r="CK65" s="852"/>
      <c r="CL65" s="853"/>
      <c r="CM65" s="851"/>
      <c r="CN65" s="852"/>
      <c r="CO65" s="852"/>
      <c r="CP65" s="852"/>
      <c r="CQ65" s="853"/>
      <c r="CR65" s="851"/>
      <c r="CS65" s="852"/>
      <c r="CT65" s="852"/>
      <c r="CU65" s="852"/>
      <c r="CV65" s="853"/>
      <c r="CW65" s="851"/>
      <c r="CX65" s="852"/>
      <c r="CY65" s="852"/>
      <c r="CZ65" s="852"/>
      <c r="DA65" s="853"/>
      <c r="DB65" s="851"/>
      <c r="DC65" s="852"/>
      <c r="DD65" s="852"/>
      <c r="DE65" s="852"/>
      <c r="DF65" s="853"/>
      <c r="DG65" s="851"/>
      <c r="DH65" s="852"/>
      <c r="DI65" s="852"/>
      <c r="DJ65" s="852"/>
      <c r="DK65" s="853"/>
      <c r="DL65" s="851"/>
      <c r="DM65" s="852"/>
      <c r="DN65" s="852"/>
      <c r="DO65" s="852"/>
      <c r="DP65" s="853"/>
      <c r="DQ65" s="851"/>
      <c r="DR65" s="852"/>
      <c r="DS65" s="852"/>
      <c r="DT65" s="852"/>
      <c r="DU65" s="853"/>
      <c r="DV65" s="779"/>
      <c r="DW65" s="780"/>
      <c r="DX65" s="780"/>
      <c r="DY65" s="780"/>
      <c r="DZ65" s="781"/>
      <c r="EA65" s="235"/>
    </row>
    <row r="66" spans="1:131" s="236" customFormat="1" ht="26.25" customHeight="1" x14ac:dyDescent="0.2">
      <c r="A66" s="729" t="s">
        <v>406</v>
      </c>
      <c r="B66" s="730"/>
      <c r="C66" s="730"/>
      <c r="D66" s="730"/>
      <c r="E66" s="730"/>
      <c r="F66" s="730"/>
      <c r="G66" s="730"/>
      <c r="H66" s="730"/>
      <c r="I66" s="730"/>
      <c r="J66" s="730"/>
      <c r="K66" s="730"/>
      <c r="L66" s="730"/>
      <c r="M66" s="730"/>
      <c r="N66" s="730"/>
      <c r="O66" s="730"/>
      <c r="P66" s="731"/>
      <c r="Q66" s="706" t="s">
        <v>380</v>
      </c>
      <c r="R66" s="707"/>
      <c r="S66" s="707"/>
      <c r="T66" s="707"/>
      <c r="U66" s="708"/>
      <c r="V66" s="706" t="s">
        <v>407</v>
      </c>
      <c r="W66" s="707"/>
      <c r="X66" s="707"/>
      <c r="Y66" s="707"/>
      <c r="Z66" s="708"/>
      <c r="AA66" s="706" t="s">
        <v>382</v>
      </c>
      <c r="AB66" s="707"/>
      <c r="AC66" s="707"/>
      <c r="AD66" s="707"/>
      <c r="AE66" s="708"/>
      <c r="AF66" s="882" t="s">
        <v>408</v>
      </c>
      <c r="AG66" s="823"/>
      <c r="AH66" s="823"/>
      <c r="AI66" s="823"/>
      <c r="AJ66" s="883"/>
      <c r="AK66" s="706" t="s">
        <v>384</v>
      </c>
      <c r="AL66" s="730"/>
      <c r="AM66" s="730"/>
      <c r="AN66" s="730"/>
      <c r="AO66" s="731"/>
      <c r="AP66" s="706" t="s">
        <v>409</v>
      </c>
      <c r="AQ66" s="707"/>
      <c r="AR66" s="707"/>
      <c r="AS66" s="707"/>
      <c r="AT66" s="708"/>
      <c r="AU66" s="706" t="s">
        <v>410</v>
      </c>
      <c r="AV66" s="707"/>
      <c r="AW66" s="707"/>
      <c r="AX66" s="707"/>
      <c r="AY66" s="708"/>
      <c r="AZ66" s="706" t="s">
        <v>353</v>
      </c>
      <c r="BA66" s="707"/>
      <c r="BB66" s="707"/>
      <c r="BC66" s="707"/>
      <c r="BD66" s="718"/>
      <c r="BE66" s="254"/>
      <c r="BF66" s="254"/>
      <c r="BG66" s="254"/>
      <c r="BH66" s="254"/>
      <c r="BI66" s="254"/>
      <c r="BJ66" s="254"/>
      <c r="BK66" s="254"/>
      <c r="BL66" s="254"/>
      <c r="BM66" s="254"/>
      <c r="BN66" s="254"/>
      <c r="BO66" s="254"/>
      <c r="BP66" s="254"/>
      <c r="BQ66" s="251">
        <v>60</v>
      </c>
      <c r="BR66" s="256"/>
      <c r="BS66" s="893"/>
      <c r="BT66" s="894"/>
      <c r="BU66" s="894"/>
      <c r="BV66" s="894"/>
      <c r="BW66" s="894"/>
      <c r="BX66" s="894"/>
      <c r="BY66" s="894"/>
      <c r="BZ66" s="894"/>
      <c r="CA66" s="894"/>
      <c r="CB66" s="894"/>
      <c r="CC66" s="894"/>
      <c r="CD66" s="894"/>
      <c r="CE66" s="894"/>
      <c r="CF66" s="894"/>
      <c r="CG66" s="895"/>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5"/>
    </row>
    <row r="67" spans="1:131" s="236" customFormat="1" ht="26.25" customHeight="1" thickBot="1" x14ac:dyDescent="0.25">
      <c r="A67" s="732"/>
      <c r="B67" s="733"/>
      <c r="C67" s="733"/>
      <c r="D67" s="733"/>
      <c r="E67" s="733"/>
      <c r="F67" s="733"/>
      <c r="G67" s="733"/>
      <c r="H67" s="733"/>
      <c r="I67" s="733"/>
      <c r="J67" s="733"/>
      <c r="K67" s="733"/>
      <c r="L67" s="733"/>
      <c r="M67" s="733"/>
      <c r="N67" s="733"/>
      <c r="O67" s="733"/>
      <c r="P67" s="734"/>
      <c r="Q67" s="709"/>
      <c r="R67" s="710"/>
      <c r="S67" s="710"/>
      <c r="T67" s="710"/>
      <c r="U67" s="711"/>
      <c r="V67" s="709"/>
      <c r="W67" s="710"/>
      <c r="X67" s="710"/>
      <c r="Y67" s="710"/>
      <c r="Z67" s="711"/>
      <c r="AA67" s="709"/>
      <c r="AB67" s="710"/>
      <c r="AC67" s="710"/>
      <c r="AD67" s="710"/>
      <c r="AE67" s="711"/>
      <c r="AF67" s="884"/>
      <c r="AG67" s="826"/>
      <c r="AH67" s="826"/>
      <c r="AI67" s="826"/>
      <c r="AJ67" s="885"/>
      <c r="AK67" s="886"/>
      <c r="AL67" s="733"/>
      <c r="AM67" s="733"/>
      <c r="AN67" s="733"/>
      <c r="AO67" s="734"/>
      <c r="AP67" s="709"/>
      <c r="AQ67" s="710"/>
      <c r="AR67" s="710"/>
      <c r="AS67" s="710"/>
      <c r="AT67" s="711"/>
      <c r="AU67" s="709"/>
      <c r="AV67" s="710"/>
      <c r="AW67" s="710"/>
      <c r="AX67" s="710"/>
      <c r="AY67" s="711"/>
      <c r="AZ67" s="709"/>
      <c r="BA67" s="710"/>
      <c r="BB67" s="710"/>
      <c r="BC67" s="710"/>
      <c r="BD67" s="719"/>
      <c r="BE67" s="254"/>
      <c r="BF67" s="254"/>
      <c r="BG67" s="254"/>
      <c r="BH67" s="254"/>
      <c r="BI67" s="254"/>
      <c r="BJ67" s="254"/>
      <c r="BK67" s="254"/>
      <c r="BL67" s="254"/>
      <c r="BM67" s="254"/>
      <c r="BN67" s="254"/>
      <c r="BO67" s="254"/>
      <c r="BP67" s="254"/>
      <c r="BQ67" s="251">
        <v>61</v>
      </c>
      <c r="BR67" s="256"/>
      <c r="BS67" s="893"/>
      <c r="BT67" s="894"/>
      <c r="BU67" s="894"/>
      <c r="BV67" s="894"/>
      <c r="BW67" s="894"/>
      <c r="BX67" s="894"/>
      <c r="BY67" s="894"/>
      <c r="BZ67" s="894"/>
      <c r="CA67" s="894"/>
      <c r="CB67" s="894"/>
      <c r="CC67" s="894"/>
      <c r="CD67" s="894"/>
      <c r="CE67" s="894"/>
      <c r="CF67" s="894"/>
      <c r="CG67" s="895"/>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5"/>
    </row>
    <row r="68" spans="1:131" s="236" customFormat="1" ht="26.25" customHeight="1" thickTop="1" x14ac:dyDescent="0.2">
      <c r="A68" s="247">
        <v>1</v>
      </c>
      <c r="B68" s="899" t="s">
        <v>610</v>
      </c>
      <c r="C68" s="900"/>
      <c r="D68" s="900"/>
      <c r="E68" s="900"/>
      <c r="F68" s="900"/>
      <c r="G68" s="900"/>
      <c r="H68" s="900"/>
      <c r="I68" s="900"/>
      <c r="J68" s="900"/>
      <c r="K68" s="900"/>
      <c r="L68" s="900"/>
      <c r="M68" s="900"/>
      <c r="N68" s="900"/>
      <c r="O68" s="900"/>
      <c r="P68" s="901"/>
      <c r="Q68" s="902">
        <v>91</v>
      </c>
      <c r="R68" s="903"/>
      <c r="S68" s="903"/>
      <c r="T68" s="903"/>
      <c r="U68" s="903"/>
      <c r="V68" s="903">
        <v>8</v>
      </c>
      <c r="W68" s="903"/>
      <c r="X68" s="903"/>
      <c r="Y68" s="903"/>
      <c r="Z68" s="903"/>
      <c r="AA68" s="903">
        <v>83</v>
      </c>
      <c r="AB68" s="903"/>
      <c r="AC68" s="903"/>
      <c r="AD68" s="903"/>
      <c r="AE68" s="903"/>
      <c r="AF68" s="903">
        <v>66</v>
      </c>
      <c r="AG68" s="903"/>
      <c r="AH68" s="903"/>
      <c r="AI68" s="903"/>
      <c r="AJ68" s="903"/>
      <c r="AK68" s="903">
        <v>254</v>
      </c>
      <c r="AL68" s="903"/>
      <c r="AM68" s="903"/>
      <c r="AN68" s="903"/>
      <c r="AO68" s="903"/>
      <c r="AP68" s="896">
        <v>816</v>
      </c>
      <c r="AQ68" s="896"/>
      <c r="AR68" s="896"/>
      <c r="AS68" s="896"/>
      <c r="AT68" s="896"/>
      <c r="AU68" s="896">
        <v>735</v>
      </c>
      <c r="AV68" s="896"/>
      <c r="AW68" s="896"/>
      <c r="AX68" s="896"/>
      <c r="AY68" s="896"/>
      <c r="AZ68" s="897"/>
      <c r="BA68" s="897"/>
      <c r="BB68" s="897"/>
      <c r="BC68" s="897"/>
      <c r="BD68" s="898"/>
      <c r="BE68" s="254"/>
      <c r="BF68" s="254"/>
      <c r="BG68" s="254"/>
      <c r="BH68" s="254"/>
      <c r="BI68" s="254"/>
      <c r="BJ68" s="254"/>
      <c r="BK68" s="254"/>
      <c r="BL68" s="254"/>
      <c r="BM68" s="254"/>
      <c r="BN68" s="254"/>
      <c r="BO68" s="254"/>
      <c r="BP68" s="254"/>
      <c r="BQ68" s="251">
        <v>62</v>
      </c>
      <c r="BR68" s="256"/>
      <c r="BS68" s="893"/>
      <c r="BT68" s="894"/>
      <c r="BU68" s="894"/>
      <c r="BV68" s="894"/>
      <c r="BW68" s="894"/>
      <c r="BX68" s="894"/>
      <c r="BY68" s="894"/>
      <c r="BZ68" s="894"/>
      <c r="CA68" s="894"/>
      <c r="CB68" s="894"/>
      <c r="CC68" s="894"/>
      <c r="CD68" s="894"/>
      <c r="CE68" s="894"/>
      <c r="CF68" s="894"/>
      <c r="CG68" s="895"/>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5"/>
    </row>
    <row r="69" spans="1:131" s="236" customFormat="1" ht="26.25" customHeight="1" x14ac:dyDescent="0.2">
      <c r="A69" s="250">
        <v>2</v>
      </c>
      <c r="B69" s="904" t="s">
        <v>611</v>
      </c>
      <c r="C69" s="905"/>
      <c r="D69" s="905"/>
      <c r="E69" s="905"/>
      <c r="F69" s="905"/>
      <c r="G69" s="905"/>
      <c r="H69" s="905"/>
      <c r="I69" s="905"/>
      <c r="J69" s="905"/>
      <c r="K69" s="905"/>
      <c r="L69" s="905"/>
      <c r="M69" s="905"/>
      <c r="N69" s="905"/>
      <c r="O69" s="905"/>
      <c r="P69" s="906"/>
      <c r="Q69" s="909">
        <f>SUM(Q70:U71)</f>
        <v>5084</v>
      </c>
      <c r="R69" s="910"/>
      <c r="S69" s="910"/>
      <c r="T69" s="910"/>
      <c r="U69" s="842"/>
      <c r="V69" s="911">
        <f>SUM(V70:Z71)</f>
        <v>3586</v>
      </c>
      <c r="W69" s="910"/>
      <c r="X69" s="910"/>
      <c r="Y69" s="910"/>
      <c r="Z69" s="842"/>
      <c r="AA69" s="911">
        <f t="shared" ref="AA69" si="0">SUM(AA70:AE71)</f>
        <v>637</v>
      </c>
      <c r="AB69" s="910"/>
      <c r="AC69" s="910"/>
      <c r="AD69" s="910"/>
      <c r="AE69" s="842"/>
      <c r="AF69" s="911">
        <f t="shared" ref="AF69" si="1">SUM(AF70:AJ71)</f>
        <v>524</v>
      </c>
      <c r="AG69" s="910"/>
      <c r="AH69" s="910"/>
      <c r="AI69" s="910"/>
      <c r="AJ69" s="842"/>
      <c r="AK69" s="843">
        <f t="shared" ref="AK69" si="2">SUM(AK70:AO71)</f>
        <v>1819</v>
      </c>
      <c r="AL69" s="843"/>
      <c r="AM69" s="843"/>
      <c r="AN69" s="843"/>
      <c r="AO69" s="843"/>
      <c r="AP69" s="843">
        <f t="shared" ref="AP69" si="3">SUM(AP70:AT71)</f>
        <v>14381</v>
      </c>
      <c r="AQ69" s="843"/>
      <c r="AR69" s="843"/>
      <c r="AS69" s="843"/>
      <c r="AT69" s="843"/>
      <c r="AU69" s="843">
        <f t="shared" ref="AU69" si="4">SUM(AU70:AY71)</f>
        <v>3273</v>
      </c>
      <c r="AV69" s="843"/>
      <c r="AW69" s="843"/>
      <c r="AX69" s="843"/>
      <c r="AY69" s="843"/>
      <c r="AZ69" s="840"/>
      <c r="BA69" s="840"/>
      <c r="BB69" s="840"/>
      <c r="BC69" s="840"/>
      <c r="BD69" s="841"/>
      <c r="BE69" s="254"/>
      <c r="BF69" s="254"/>
      <c r="BG69" s="254"/>
      <c r="BH69" s="254"/>
      <c r="BI69" s="254"/>
      <c r="BJ69" s="254"/>
      <c r="BK69" s="254"/>
      <c r="BL69" s="254"/>
      <c r="BM69" s="254"/>
      <c r="BN69" s="254"/>
      <c r="BO69" s="254"/>
      <c r="BP69" s="254"/>
      <c r="BQ69" s="251">
        <v>63</v>
      </c>
      <c r="BR69" s="256"/>
      <c r="BS69" s="893"/>
      <c r="BT69" s="894"/>
      <c r="BU69" s="894"/>
      <c r="BV69" s="894"/>
      <c r="BW69" s="894"/>
      <c r="BX69" s="894"/>
      <c r="BY69" s="894"/>
      <c r="BZ69" s="894"/>
      <c r="CA69" s="894"/>
      <c r="CB69" s="894"/>
      <c r="CC69" s="894"/>
      <c r="CD69" s="894"/>
      <c r="CE69" s="894"/>
      <c r="CF69" s="894"/>
      <c r="CG69" s="895"/>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5"/>
    </row>
    <row r="70" spans="1:131" s="236" customFormat="1" ht="26.25" customHeight="1" x14ac:dyDescent="0.2">
      <c r="A70" s="250">
        <v>3</v>
      </c>
      <c r="B70" s="904" t="s">
        <v>612</v>
      </c>
      <c r="C70" s="905"/>
      <c r="D70" s="905"/>
      <c r="E70" s="905"/>
      <c r="F70" s="905"/>
      <c r="G70" s="905"/>
      <c r="H70" s="905"/>
      <c r="I70" s="905"/>
      <c r="J70" s="905"/>
      <c r="K70" s="905"/>
      <c r="L70" s="905"/>
      <c r="M70" s="905"/>
      <c r="N70" s="905"/>
      <c r="O70" s="905"/>
      <c r="P70" s="906"/>
      <c r="Q70" s="907">
        <v>3166</v>
      </c>
      <c r="R70" s="843"/>
      <c r="S70" s="843"/>
      <c r="T70" s="843"/>
      <c r="U70" s="843"/>
      <c r="V70" s="843">
        <v>2933</v>
      </c>
      <c r="W70" s="843"/>
      <c r="X70" s="843"/>
      <c r="Y70" s="843"/>
      <c r="Z70" s="843"/>
      <c r="AA70" s="843">
        <v>233</v>
      </c>
      <c r="AB70" s="843"/>
      <c r="AC70" s="843"/>
      <c r="AD70" s="843"/>
      <c r="AE70" s="843"/>
      <c r="AF70" s="843">
        <v>170</v>
      </c>
      <c r="AG70" s="843"/>
      <c r="AH70" s="843"/>
      <c r="AI70" s="843"/>
      <c r="AJ70" s="843"/>
      <c r="AK70" s="908">
        <v>1819</v>
      </c>
      <c r="AL70" s="908"/>
      <c r="AM70" s="908"/>
      <c r="AN70" s="908"/>
      <c r="AO70" s="908"/>
      <c r="AP70" s="843">
        <v>6781</v>
      </c>
      <c r="AQ70" s="843"/>
      <c r="AR70" s="843"/>
      <c r="AS70" s="843"/>
      <c r="AT70" s="843"/>
      <c r="AU70" s="843">
        <v>3273</v>
      </c>
      <c r="AV70" s="843"/>
      <c r="AW70" s="843"/>
      <c r="AX70" s="843"/>
      <c r="AY70" s="843"/>
      <c r="AZ70" s="840"/>
      <c r="BA70" s="840"/>
      <c r="BB70" s="840"/>
      <c r="BC70" s="840"/>
      <c r="BD70" s="841"/>
      <c r="BE70" s="254"/>
      <c r="BF70" s="254"/>
      <c r="BG70" s="254"/>
      <c r="BH70" s="254"/>
      <c r="BI70" s="254"/>
      <c r="BJ70" s="254"/>
      <c r="BK70" s="254"/>
      <c r="BL70" s="254"/>
      <c r="BM70" s="254"/>
      <c r="BN70" s="254"/>
      <c r="BO70" s="254"/>
      <c r="BP70" s="254"/>
      <c r="BQ70" s="251">
        <v>64</v>
      </c>
      <c r="BR70" s="256"/>
      <c r="BS70" s="893"/>
      <c r="BT70" s="894"/>
      <c r="BU70" s="894"/>
      <c r="BV70" s="894"/>
      <c r="BW70" s="894"/>
      <c r="BX70" s="894"/>
      <c r="BY70" s="894"/>
      <c r="BZ70" s="894"/>
      <c r="CA70" s="894"/>
      <c r="CB70" s="894"/>
      <c r="CC70" s="894"/>
      <c r="CD70" s="894"/>
      <c r="CE70" s="894"/>
      <c r="CF70" s="894"/>
      <c r="CG70" s="895"/>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5"/>
    </row>
    <row r="71" spans="1:131" s="236" customFormat="1" ht="26.25" customHeight="1" x14ac:dyDescent="0.2">
      <c r="A71" s="250">
        <v>4</v>
      </c>
      <c r="B71" s="904" t="s">
        <v>613</v>
      </c>
      <c r="C71" s="905"/>
      <c r="D71" s="905"/>
      <c r="E71" s="905"/>
      <c r="F71" s="905"/>
      <c r="G71" s="905"/>
      <c r="H71" s="905"/>
      <c r="I71" s="905"/>
      <c r="J71" s="905"/>
      <c r="K71" s="905"/>
      <c r="L71" s="905"/>
      <c r="M71" s="905"/>
      <c r="N71" s="905"/>
      <c r="O71" s="905"/>
      <c r="P71" s="906"/>
      <c r="Q71" s="907">
        <v>1918</v>
      </c>
      <c r="R71" s="843"/>
      <c r="S71" s="843"/>
      <c r="T71" s="843"/>
      <c r="U71" s="843"/>
      <c r="V71" s="843">
        <v>653</v>
      </c>
      <c r="W71" s="843"/>
      <c r="X71" s="843"/>
      <c r="Y71" s="843"/>
      <c r="Z71" s="843"/>
      <c r="AA71" s="843">
        <v>404</v>
      </c>
      <c r="AB71" s="843"/>
      <c r="AC71" s="843"/>
      <c r="AD71" s="843"/>
      <c r="AE71" s="843"/>
      <c r="AF71" s="843">
        <v>354</v>
      </c>
      <c r="AG71" s="843"/>
      <c r="AH71" s="843"/>
      <c r="AI71" s="843"/>
      <c r="AJ71" s="843"/>
      <c r="AK71" s="908"/>
      <c r="AL71" s="908"/>
      <c r="AM71" s="908"/>
      <c r="AN71" s="908"/>
      <c r="AO71" s="908"/>
      <c r="AP71" s="843">
        <v>7600</v>
      </c>
      <c r="AQ71" s="843"/>
      <c r="AR71" s="843"/>
      <c r="AS71" s="843"/>
      <c r="AT71" s="843"/>
      <c r="AU71" s="843">
        <v>0</v>
      </c>
      <c r="AV71" s="843"/>
      <c r="AW71" s="843"/>
      <c r="AX71" s="843"/>
      <c r="AY71" s="843"/>
      <c r="AZ71" s="840"/>
      <c r="BA71" s="840"/>
      <c r="BB71" s="840"/>
      <c r="BC71" s="840"/>
      <c r="BD71" s="841"/>
      <c r="BE71" s="254"/>
      <c r="BF71" s="254"/>
      <c r="BG71" s="254"/>
      <c r="BH71" s="254"/>
      <c r="BI71" s="254"/>
      <c r="BJ71" s="254"/>
      <c r="BK71" s="254"/>
      <c r="BL71" s="254"/>
      <c r="BM71" s="254"/>
      <c r="BN71" s="254"/>
      <c r="BO71" s="254"/>
      <c r="BP71" s="254"/>
      <c r="BQ71" s="251">
        <v>65</v>
      </c>
      <c r="BR71" s="256"/>
      <c r="BS71" s="893"/>
      <c r="BT71" s="894"/>
      <c r="BU71" s="894"/>
      <c r="BV71" s="894"/>
      <c r="BW71" s="894"/>
      <c r="BX71" s="894"/>
      <c r="BY71" s="894"/>
      <c r="BZ71" s="894"/>
      <c r="CA71" s="894"/>
      <c r="CB71" s="894"/>
      <c r="CC71" s="894"/>
      <c r="CD71" s="894"/>
      <c r="CE71" s="894"/>
      <c r="CF71" s="894"/>
      <c r="CG71" s="895"/>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5"/>
    </row>
    <row r="72" spans="1:131" s="236" customFormat="1" ht="26.25" customHeight="1" x14ac:dyDescent="0.2">
      <c r="A72" s="250">
        <v>5</v>
      </c>
      <c r="B72" s="904" t="s">
        <v>614</v>
      </c>
      <c r="C72" s="905"/>
      <c r="D72" s="905"/>
      <c r="E72" s="905"/>
      <c r="F72" s="905"/>
      <c r="G72" s="905"/>
      <c r="H72" s="905"/>
      <c r="I72" s="905"/>
      <c r="J72" s="905"/>
      <c r="K72" s="905"/>
      <c r="L72" s="905"/>
      <c r="M72" s="905"/>
      <c r="N72" s="905"/>
      <c r="O72" s="905"/>
      <c r="P72" s="906"/>
      <c r="Q72" s="907"/>
      <c r="R72" s="843"/>
      <c r="S72" s="843"/>
      <c r="T72" s="843"/>
      <c r="U72" s="843"/>
      <c r="V72" s="843"/>
      <c r="W72" s="843"/>
      <c r="X72" s="843"/>
      <c r="Y72" s="843"/>
      <c r="Z72" s="843"/>
      <c r="AA72" s="843"/>
      <c r="AB72" s="843"/>
      <c r="AC72" s="843"/>
      <c r="AD72" s="843"/>
      <c r="AE72" s="843"/>
      <c r="AF72" s="843"/>
      <c r="AG72" s="843"/>
      <c r="AH72" s="843"/>
      <c r="AI72" s="843"/>
      <c r="AJ72" s="843"/>
      <c r="AK72" s="843"/>
      <c r="AL72" s="843"/>
      <c r="AM72" s="843"/>
      <c r="AN72" s="843"/>
      <c r="AO72" s="843"/>
      <c r="AP72" s="843"/>
      <c r="AQ72" s="843"/>
      <c r="AR72" s="843"/>
      <c r="AS72" s="843"/>
      <c r="AT72" s="843"/>
      <c r="AU72" s="843"/>
      <c r="AV72" s="843"/>
      <c r="AW72" s="843"/>
      <c r="AX72" s="843"/>
      <c r="AY72" s="843"/>
      <c r="AZ72" s="840"/>
      <c r="BA72" s="840"/>
      <c r="BB72" s="840"/>
      <c r="BC72" s="840"/>
      <c r="BD72" s="841"/>
      <c r="BE72" s="254"/>
      <c r="BF72" s="254"/>
      <c r="BG72" s="254"/>
      <c r="BH72" s="254"/>
      <c r="BI72" s="254"/>
      <c r="BJ72" s="254"/>
      <c r="BK72" s="254"/>
      <c r="BL72" s="254"/>
      <c r="BM72" s="254"/>
      <c r="BN72" s="254"/>
      <c r="BO72" s="254"/>
      <c r="BP72" s="254"/>
      <c r="BQ72" s="251">
        <v>66</v>
      </c>
      <c r="BR72" s="256"/>
      <c r="BS72" s="893"/>
      <c r="BT72" s="894"/>
      <c r="BU72" s="894"/>
      <c r="BV72" s="894"/>
      <c r="BW72" s="894"/>
      <c r="BX72" s="894"/>
      <c r="BY72" s="894"/>
      <c r="BZ72" s="894"/>
      <c r="CA72" s="894"/>
      <c r="CB72" s="894"/>
      <c r="CC72" s="894"/>
      <c r="CD72" s="894"/>
      <c r="CE72" s="894"/>
      <c r="CF72" s="894"/>
      <c r="CG72" s="895"/>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5"/>
    </row>
    <row r="73" spans="1:131" s="236" customFormat="1" ht="26.25" customHeight="1" x14ac:dyDescent="0.2">
      <c r="A73" s="250">
        <v>6</v>
      </c>
      <c r="B73" s="904"/>
      <c r="C73" s="905"/>
      <c r="D73" s="905"/>
      <c r="E73" s="905"/>
      <c r="F73" s="905"/>
      <c r="G73" s="905"/>
      <c r="H73" s="905"/>
      <c r="I73" s="905"/>
      <c r="J73" s="905"/>
      <c r="K73" s="905"/>
      <c r="L73" s="905"/>
      <c r="M73" s="905"/>
      <c r="N73" s="905"/>
      <c r="O73" s="905"/>
      <c r="P73" s="906"/>
      <c r="Q73" s="907"/>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3"/>
      <c r="AY73" s="843"/>
      <c r="AZ73" s="912"/>
      <c r="BA73" s="912"/>
      <c r="BB73" s="912"/>
      <c r="BC73" s="912"/>
      <c r="BD73" s="913"/>
      <c r="BE73" s="254"/>
      <c r="BF73" s="254"/>
      <c r="BG73" s="254"/>
      <c r="BH73" s="254"/>
      <c r="BI73" s="254"/>
      <c r="BJ73" s="254"/>
      <c r="BK73" s="254"/>
      <c r="BL73" s="254"/>
      <c r="BM73" s="254"/>
      <c r="BN73" s="254"/>
      <c r="BO73" s="254"/>
      <c r="BP73" s="254"/>
      <c r="BQ73" s="251">
        <v>67</v>
      </c>
      <c r="BR73" s="256"/>
      <c r="BS73" s="893"/>
      <c r="BT73" s="894"/>
      <c r="BU73" s="894"/>
      <c r="BV73" s="894"/>
      <c r="BW73" s="894"/>
      <c r="BX73" s="894"/>
      <c r="BY73" s="894"/>
      <c r="BZ73" s="894"/>
      <c r="CA73" s="894"/>
      <c r="CB73" s="894"/>
      <c r="CC73" s="894"/>
      <c r="CD73" s="894"/>
      <c r="CE73" s="894"/>
      <c r="CF73" s="894"/>
      <c r="CG73" s="895"/>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5"/>
    </row>
    <row r="74" spans="1:131" s="236" customFormat="1" ht="26.25" customHeight="1" x14ac:dyDescent="0.2">
      <c r="A74" s="250">
        <v>7</v>
      </c>
      <c r="B74" s="904"/>
      <c r="C74" s="905"/>
      <c r="D74" s="905"/>
      <c r="E74" s="905"/>
      <c r="F74" s="905"/>
      <c r="G74" s="905"/>
      <c r="H74" s="905"/>
      <c r="I74" s="905"/>
      <c r="J74" s="905"/>
      <c r="K74" s="905"/>
      <c r="L74" s="905"/>
      <c r="M74" s="905"/>
      <c r="N74" s="905"/>
      <c r="O74" s="905"/>
      <c r="P74" s="906"/>
      <c r="Q74" s="907"/>
      <c r="R74" s="843"/>
      <c r="S74" s="843"/>
      <c r="T74" s="843"/>
      <c r="U74" s="843"/>
      <c r="V74" s="843"/>
      <c r="W74" s="843"/>
      <c r="X74" s="843"/>
      <c r="Y74" s="843"/>
      <c r="Z74" s="843"/>
      <c r="AA74" s="843"/>
      <c r="AB74" s="843"/>
      <c r="AC74" s="843"/>
      <c r="AD74" s="843"/>
      <c r="AE74" s="843"/>
      <c r="AF74" s="843"/>
      <c r="AG74" s="843"/>
      <c r="AH74" s="843"/>
      <c r="AI74" s="843"/>
      <c r="AJ74" s="843"/>
      <c r="AK74" s="843"/>
      <c r="AL74" s="843"/>
      <c r="AM74" s="843"/>
      <c r="AN74" s="843"/>
      <c r="AO74" s="843"/>
      <c r="AP74" s="843"/>
      <c r="AQ74" s="843"/>
      <c r="AR74" s="843"/>
      <c r="AS74" s="843"/>
      <c r="AT74" s="843"/>
      <c r="AU74" s="843"/>
      <c r="AV74" s="843"/>
      <c r="AW74" s="843"/>
      <c r="AX74" s="843"/>
      <c r="AY74" s="843"/>
      <c r="AZ74" s="912"/>
      <c r="BA74" s="912"/>
      <c r="BB74" s="912"/>
      <c r="BC74" s="912"/>
      <c r="BD74" s="913"/>
      <c r="BE74" s="254"/>
      <c r="BF74" s="254"/>
      <c r="BG74" s="254"/>
      <c r="BH74" s="254"/>
      <c r="BI74" s="254"/>
      <c r="BJ74" s="254"/>
      <c r="BK74" s="254"/>
      <c r="BL74" s="254"/>
      <c r="BM74" s="254"/>
      <c r="BN74" s="254"/>
      <c r="BO74" s="254"/>
      <c r="BP74" s="254"/>
      <c r="BQ74" s="251">
        <v>68</v>
      </c>
      <c r="BR74" s="256"/>
      <c r="BS74" s="893"/>
      <c r="BT74" s="894"/>
      <c r="BU74" s="894"/>
      <c r="BV74" s="894"/>
      <c r="BW74" s="894"/>
      <c r="BX74" s="894"/>
      <c r="BY74" s="894"/>
      <c r="BZ74" s="894"/>
      <c r="CA74" s="894"/>
      <c r="CB74" s="894"/>
      <c r="CC74" s="894"/>
      <c r="CD74" s="894"/>
      <c r="CE74" s="894"/>
      <c r="CF74" s="894"/>
      <c r="CG74" s="895"/>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5"/>
    </row>
    <row r="75" spans="1:131" s="236" customFormat="1" ht="26.25" customHeight="1" x14ac:dyDescent="0.2">
      <c r="A75" s="250">
        <v>8</v>
      </c>
      <c r="B75" s="904"/>
      <c r="C75" s="905"/>
      <c r="D75" s="905"/>
      <c r="E75" s="905"/>
      <c r="F75" s="905"/>
      <c r="G75" s="905"/>
      <c r="H75" s="905"/>
      <c r="I75" s="905"/>
      <c r="J75" s="905"/>
      <c r="K75" s="905"/>
      <c r="L75" s="905"/>
      <c r="M75" s="905"/>
      <c r="N75" s="905"/>
      <c r="O75" s="905"/>
      <c r="P75" s="906"/>
      <c r="Q75" s="909"/>
      <c r="R75" s="910"/>
      <c r="S75" s="910"/>
      <c r="T75" s="910"/>
      <c r="U75" s="842"/>
      <c r="V75" s="911"/>
      <c r="W75" s="910"/>
      <c r="X75" s="910"/>
      <c r="Y75" s="910"/>
      <c r="Z75" s="842"/>
      <c r="AA75" s="911"/>
      <c r="AB75" s="910"/>
      <c r="AC75" s="910"/>
      <c r="AD75" s="910"/>
      <c r="AE75" s="842"/>
      <c r="AF75" s="911"/>
      <c r="AG75" s="910"/>
      <c r="AH75" s="910"/>
      <c r="AI75" s="910"/>
      <c r="AJ75" s="842"/>
      <c r="AK75" s="911"/>
      <c r="AL75" s="910"/>
      <c r="AM75" s="910"/>
      <c r="AN75" s="910"/>
      <c r="AO75" s="842"/>
      <c r="AP75" s="911"/>
      <c r="AQ75" s="910"/>
      <c r="AR75" s="910"/>
      <c r="AS75" s="910"/>
      <c r="AT75" s="842"/>
      <c r="AU75" s="911"/>
      <c r="AV75" s="910"/>
      <c r="AW75" s="910"/>
      <c r="AX75" s="910"/>
      <c r="AY75" s="842"/>
      <c r="AZ75" s="912"/>
      <c r="BA75" s="912"/>
      <c r="BB75" s="912"/>
      <c r="BC75" s="912"/>
      <c r="BD75" s="913"/>
      <c r="BE75" s="254"/>
      <c r="BF75" s="254"/>
      <c r="BG75" s="254"/>
      <c r="BH75" s="254"/>
      <c r="BI75" s="254"/>
      <c r="BJ75" s="254"/>
      <c r="BK75" s="254"/>
      <c r="BL75" s="254"/>
      <c r="BM75" s="254"/>
      <c r="BN75" s="254"/>
      <c r="BO75" s="254"/>
      <c r="BP75" s="254"/>
      <c r="BQ75" s="251">
        <v>69</v>
      </c>
      <c r="BR75" s="256"/>
      <c r="BS75" s="893"/>
      <c r="BT75" s="894"/>
      <c r="BU75" s="894"/>
      <c r="BV75" s="894"/>
      <c r="BW75" s="894"/>
      <c r="BX75" s="894"/>
      <c r="BY75" s="894"/>
      <c r="BZ75" s="894"/>
      <c r="CA75" s="894"/>
      <c r="CB75" s="894"/>
      <c r="CC75" s="894"/>
      <c r="CD75" s="894"/>
      <c r="CE75" s="894"/>
      <c r="CF75" s="894"/>
      <c r="CG75" s="895"/>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5"/>
    </row>
    <row r="76" spans="1:131" s="236" customFormat="1" ht="26.25" customHeight="1" x14ac:dyDescent="0.2">
      <c r="A76" s="250">
        <v>9</v>
      </c>
      <c r="B76" s="904"/>
      <c r="C76" s="905"/>
      <c r="D76" s="905"/>
      <c r="E76" s="905"/>
      <c r="F76" s="905"/>
      <c r="G76" s="905"/>
      <c r="H76" s="905"/>
      <c r="I76" s="905"/>
      <c r="J76" s="905"/>
      <c r="K76" s="905"/>
      <c r="L76" s="905"/>
      <c r="M76" s="905"/>
      <c r="N76" s="905"/>
      <c r="O76" s="905"/>
      <c r="P76" s="906"/>
      <c r="Q76" s="909"/>
      <c r="R76" s="910"/>
      <c r="S76" s="910"/>
      <c r="T76" s="910"/>
      <c r="U76" s="842"/>
      <c r="V76" s="911"/>
      <c r="W76" s="910"/>
      <c r="X76" s="910"/>
      <c r="Y76" s="910"/>
      <c r="Z76" s="842"/>
      <c r="AA76" s="911"/>
      <c r="AB76" s="910"/>
      <c r="AC76" s="910"/>
      <c r="AD76" s="910"/>
      <c r="AE76" s="842"/>
      <c r="AF76" s="911"/>
      <c r="AG76" s="910"/>
      <c r="AH76" s="910"/>
      <c r="AI76" s="910"/>
      <c r="AJ76" s="842"/>
      <c r="AK76" s="911"/>
      <c r="AL76" s="910"/>
      <c r="AM76" s="910"/>
      <c r="AN76" s="910"/>
      <c r="AO76" s="842"/>
      <c r="AP76" s="911"/>
      <c r="AQ76" s="910"/>
      <c r="AR76" s="910"/>
      <c r="AS76" s="910"/>
      <c r="AT76" s="842"/>
      <c r="AU76" s="911"/>
      <c r="AV76" s="910"/>
      <c r="AW76" s="910"/>
      <c r="AX76" s="910"/>
      <c r="AY76" s="842"/>
      <c r="AZ76" s="912"/>
      <c r="BA76" s="912"/>
      <c r="BB76" s="912"/>
      <c r="BC76" s="912"/>
      <c r="BD76" s="913"/>
      <c r="BE76" s="254"/>
      <c r="BF76" s="254"/>
      <c r="BG76" s="254"/>
      <c r="BH76" s="254"/>
      <c r="BI76" s="254"/>
      <c r="BJ76" s="254"/>
      <c r="BK76" s="254"/>
      <c r="BL76" s="254"/>
      <c r="BM76" s="254"/>
      <c r="BN76" s="254"/>
      <c r="BO76" s="254"/>
      <c r="BP76" s="254"/>
      <c r="BQ76" s="251">
        <v>70</v>
      </c>
      <c r="BR76" s="256"/>
      <c r="BS76" s="893"/>
      <c r="BT76" s="894"/>
      <c r="BU76" s="894"/>
      <c r="BV76" s="894"/>
      <c r="BW76" s="894"/>
      <c r="BX76" s="894"/>
      <c r="BY76" s="894"/>
      <c r="BZ76" s="894"/>
      <c r="CA76" s="894"/>
      <c r="CB76" s="894"/>
      <c r="CC76" s="894"/>
      <c r="CD76" s="894"/>
      <c r="CE76" s="894"/>
      <c r="CF76" s="894"/>
      <c r="CG76" s="895"/>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5"/>
    </row>
    <row r="77" spans="1:131" s="236" customFormat="1" ht="26.25" customHeight="1" x14ac:dyDescent="0.2">
      <c r="A77" s="250">
        <v>10</v>
      </c>
      <c r="B77" s="904"/>
      <c r="C77" s="905"/>
      <c r="D77" s="905"/>
      <c r="E77" s="905"/>
      <c r="F77" s="905"/>
      <c r="G77" s="905"/>
      <c r="H77" s="905"/>
      <c r="I77" s="905"/>
      <c r="J77" s="905"/>
      <c r="K77" s="905"/>
      <c r="L77" s="905"/>
      <c r="M77" s="905"/>
      <c r="N77" s="905"/>
      <c r="O77" s="905"/>
      <c r="P77" s="906"/>
      <c r="Q77" s="909"/>
      <c r="R77" s="910"/>
      <c r="S77" s="910"/>
      <c r="T77" s="910"/>
      <c r="U77" s="842"/>
      <c r="V77" s="911"/>
      <c r="W77" s="910"/>
      <c r="X77" s="910"/>
      <c r="Y77" s="910"/>
      <c r="Z77" s="842"/>
      <c r="AA77" s="911"/>
      <c r="AB77" s="910"/>
      <c r="AC77" s="910"/>
      <c r="AD77" s="910"/>
      <c r="AE77" s="842"/>
      <c r="AF77" s="911"/>
      <c r="AG77" s="910"/>
      <c r="AH77" s="910"/>
      <c r="AI77" s="910"/>
      <c r="AJ77" s="842"/>
      <c r="AK77" s="911"/>
      <c r="AL77" s="910"/>
      <c r="AM77" s="910"/>
      <c r="AN77" s="910"/>
      <c r="AO77" s="842"/>
      <c r="AP77" s="911"/>
      <c r="AQ77" s="910"/>
      <c r="AR77" s="910"/>
      <c r="AS77" s="910"/>
      <c r="AT77" s="842"/>
      <c r="AU77" s="911"/>
      <c r="AV77" s="910"/>
      <c r="AW77" s="910"/>
      <c r="AX77" s="910"/>
      <c r="AY77" s="842"/>
      <c r="AZ77" s="912"/>
      <c r="BA77" s="912"/>
      <c r="BB77" s="912"/>
      <c r="BC77" s="912"/>
      <c r="BD77" s="913"/>
      <c r="BE77" s="254"/>
      <c r="BF77" s="254"/>
      <c r="BG77" s="254"/>
      <c r="BH77" s="254"/>
      <c r="BI77" s="254"/>
      <c r="BJ77" s="254"/>
      <c r="BK77" s="254"/>
      <c r="BL77" s="254"/>
      <c r="BM77" s="254"/>
      <c r="BN77" s="254"/>
      <c r="BO77" s="254"/>
      <c r="BP77" s="254"/>
      <c r="BQ77" s="251">
        <v>71</v>
      </c>
      <c r="BR77" s="256"/>
      <c r="BS77" s="893"/>
      <c r="BT77" s="894"/>
      <c r="BU77" s="894"/>
      <c r="BV77" s="894"/>
      <c r="BW77" s="894"/>
      <c r="BX77" s="894"/>
      <c r="BY77" s="894"/>
      <c r="BZ77" s="894"/>
      <c r="CA77" s="894"/>
      <c r="CB77" s="894"/>
      <c r="CC77" s="894"/>
      <c r="CD77" s="894"/>
      <c r="CE77" s="894"/>
      <c r="CF77" s="894"/>
      <c r="CG77" s="895"/>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5"/>
    </row>
    <row r="78" spans="1:131" s="236" customFormat="1" ht="26.25" customHeight="1" x14ac:dyDescent="0.2">
      <c r="A78" s="250">
        <v>11</v>
      </c>
      <c r="B78" s="904"/>
      <c r="C78" s="905"/>
      <c r="D78" s="905"/>
      <c r="E78" s="905"/>
      <c r="F78" s="905"/>
      <c r="G78" s="905"/>
      <c r="H78" s="905"/>
      <c r="I78" s="905"/>
      <c r="J78" s="905"/>
      <c r="K78" s="905"/>
      <c r="L78" s="905"/>
      <c r="M78" s="905"/>
      <c r="N78" s="905"/>
      <c r="O78" s="905"/>
      <c r="P78" s="906"/>
      <c r="Q78" s="907"/>
      <c r="R78" s="843"/>
      <c r="S78" s="843"/>
      <c r="T78" s="843"/>
      <c r="U78" s="843"/>
      <c r="V78" s="843"/>
      <c r="W78" s="843"/>
      <c r="X78" s="843"/>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3"/>
      <c r="AY78" s="843"/>
      <c r="AZ78" s="912"/>
      <c r="BA78" s="912"/>
      <c r="BB78" s="912"/>
      <c r="BC78" s="912"/>
      <c r="BD78" s="913"/>
      <c r="BE78" s="254"/>
      <c r="BF78" s="254"/>
      <c r="BG78" s="254"/>
      <c r="BH78" s="254"/>
      <c r="BI78" s="254"/>
      <c r="BJ78" s="257"/>
      <c r="BK78" s="257"/>
      <c r="BL78" s="257"/>
      <c r="BM78" s="257"/>
      <c r="BN78" s="257"/>
      <c r="BO78" s="254"/>
      <c r="BP78" s="254"/>
      <c r="BQ78" s="251">
        <v>72</v>
      </c>
      <c r="BR78" s="256"/>
      <c r="BS78" s="893"/>
      <c r="BT78" s="894"/>
      <c r="BU78" s="894"/>
      <c r="BV78" s="894"/>
      <c r="BW78" s="894"/>
      <c r="BX78" s="894"/>
      <c r="BY78" s="894"/>
      <c r="BZ78" s="894"/>
      <c r="CA78" s="894"/>
      <c r="CB78" s="894"/>
      <c r="CC78" s="894"/>
      <c r="CD78" s="894"/>
      <c r="CE78" s="894"/>
      <c r="CF78" s="894"/>
      <c r="CG78" s="895"/>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5"/>
    </row>
    <row r="79" spans="1:131" s="236" customFormat="1" ht="26.25" customHeight="1" x14ac:dyDescent="0.2">
      <c r="A79" s="250">
        <v>12</v>
      </c>
      <c r="B79" s="904"/>
      <c r="C79" s="905"/>
      <c r="D79" s="905"/>
      <c r="E79" s="905"/>
      <c r="F79" s="905"/>
      <c r="G79" s="905"/>
      <c r="H79" s="905"/>
      <c r="I79" s="905"/>
      <c r="J79" s="905"/>
      <c r="K79" s="905"/>
      <c r="L79" s="905"/>
      <c r="M79" s="905"/>
      <c r="N79" s="905"/>
      <c r="O79" s="905"/>
      <c r="P79" s="906"/>
      <c r="Q79" s="907"/>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3"/>
      <c r="AP79" s="843"/>
      <c r="AQ79" s="843"/>
      <c r="AR79" s="843"/>
      <c r="AS79" s="843"/>
      <c r="AT79" s="843"/>
      <c r="AU79" s="843"/>
      <c r="AV79" s="843"/>
      <c r="AW79" s="843"/>
      <c r="AX79" s="843"/>
      <c r="AY79" s="843"/>
      <c r="AZ79" s="912"/>
      <c r="BA79" s="912"/>
      <c r="BB79" s="912"/>
      <c r="BC79" s="912"/>
      <c r="BD79" s="913"/>
      <c r="BE79" s="254"/>
      <c r="BF79" s="254"/>
      <c r="BG79" s="254"/>
      <c r="BH79" s="254"/>
      <c r="BI79" s="254"/>
      <c r="BJ79" s="257"/>
      <c r="BK79" s="257"/>
      <c r="BL79" s="257"/>
      <c r="BM79" s="257"/>
      <c r="BN79" s="257"/>
      <c r="BO79" s="254"/>
      <c r="BP79" s="254"/>
      <c r="BQ79" s="251">
        <v>73</v>
      </c>
      <c r="BR79" s="256"/>
      <c r="BS79" s="893"/>
      <c r="BT79" s="894"/>
      <c r="BU79" s="894"/>
      <c r="BV79" s="894"/>
      <c r="BW79" s="894"/>
      <c r="BX79" s="894"/>
      <c r="BY79" s="894"/>
      <c r="BZ79" s="894"/>
      <c r="CA79" s="894"/>
      <c r="CB79" s="894"/>
      <c r="CC79" s="894"/>
      <c r="CD79" s="894"/>
      <c r="CE79" s="894"/>
      <c r="CF79" s="894"/>
      <c r="CG79" s="895"/>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5"/>
    </row>
    <row r="80" spans="1:131" s="236" customFormat="1" ht="26.25" customHeight="1" x14ac:dyDescent="0.2">
      <c r="A80" s="250">
        <v>13</v>
      </c>
      <c r="B80" s="904"/>
      <c r="C80" s="905"/>
      <c r="D80" s="905"/>
      <c r="E80" s="905"/>
      <c r="F80" s="905"/>
      <c r="G80" s="905"/>
      <c r="H80" s="905"/>
      <c r="I80" s="905"/>
      <c r="J80" s="905"/>
      <c r="K80" s="905"/>
      <c r="L80" s="905"/>
      <c r="M80" s="905"/>
      <c r="N80" s="905"/>
      <c r="O80" s="905"/>
      <c r="P80" s="906"/>
      <c r="Q80" s="907"/>
      <c r="R80" s="843"/>
      <c r="S80" s="843"/>
      <c r="T80" s="843"/>
      <c r="U80" s="843"/>
      <c r="V80" s="843"/>
      <c r="W80" s="843"/>
      <c r="X80" s="843"/>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3"/>
      <c r="AY80" s="843"/>
      <c r="AZ80" s="912"/>
      <c r="BA80" s="912"/>
      <c r="BB80" s="912"/>
      <c r="BC80" s="912"/>
      <c r="BD80" s="913"/>
      <c r="BE80" s="254"/>
      <c r="BF80" s="254"/>
      <c r="BG80" s="254"/>
      <c r="BH80" s="254"/>
      <c r="BI80" s="254"/>
      <c r="BJ80" s="254"/>
      <c r="BK80" s="254"/>
      <c r="BL80" s="254"/>
      <c r="BM80" s="254"/>
      <c r="BN80" s="254"/>
      <c r="BO80" s="254"/>
      <c r="BP80" s="254"/>
      <c r="BQ80" s="251">
        <v>74</v>
      </c>
      <c r="BR80" s="256"/>
      <c r="BS80" s="893"/>
      <c r="BT80" s="894"/>
      <c r="BU80" s="894"/>
      <c r="BV80" s="894"/>
      <c r="BW80" s="894"/>
      <c r="BX80" s="894"/>
      <c r="BY80" s="894"/>
      <c r="BZ80" s="894"/>
      <c r="CA80" s="894"/>
      <c r="CB80" s="894"/>
      <c r="CC80" s="894"/>
      <c r="CD80" s="894"/>
      <c r="CE80" s="894"/>
      <c r="CF80" s="894"/>
      <c r="CG80" s="895"/>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5"/>
    </row>
    <row r="81" spans="1:131" s="236" customFormat="1" ht="26.25" customHeight="1" x14ac:dyDescent="0.2">
      <c r="A81" s="250">
        <v>14</v>
      </c>
      <c r="B81" s="904"/>
      <c r="C81" s="905"/>
      <c r="D81" s="905"/>
      <c r="E81" s="905"/>
      <c r="F81" s="905"/>
      <c r="G81" s="905"/>
      <c r="H81" s="905"/>
      <c r="I81" s="905"/>
      <c r="J81" s="905"/>
      <c r="K81" s="905"/>
      <c r="L81" s="905"/>
      <c r="M81" s="905"/>
      <c r="N81" s="905"/>
      <c r="O81" s="905"/>
      <c r="P81" s="906"/>
      <c r="Q81" s="907"/>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912"/>
      <c r="BA81" s="912"/>
      <c r="BB81" s="912"/>
      <c r="BC81" s="912"/>
      <c r="BD81" s="913"/>
      <c r="BE81" s="254"/>
      <c r="BF81" s="254"/>
      <c r="BG81" s="254"/>
      <c r="BH81" s="254"/>
      <c r="BI81" s="254"/>
      <c r="BJ81" s="254"/>
      <c r="BK81" s="254"/>
      <c r="BL81" s="254"/>
      <c r="BM81" s="254"/>
      <c r="BN81" s="254"/>
      <c r="BO81" s="254"/>
      <c r="BP81" s="254"/>
      <c r="BQ81" s="251">
        <v>75</v>
      </c>
      <c r="BR81" s="256"/>
      <c r="BS81" s="893"/>
      <c r="BT81" s="894"/>
      <c r="BU81" s="894"/>
      <c r="BV81" s="894"/>
      <c r="BW81" s="894"/>
      <c r="BX81" s="894"/>
      <c r="BY81" s="894"/>
      <c r="BZ81" s="894"/>
      <c r="CA81" s="894"/>
      <c r="CB81" s="894"/>
      <c r="CC81" s="894"/>
      <c r="CD81" s="894"/>
      <c r="CE81" s="894"/>
      <c r="CF81" s="894"/>
      <c r="CG81" s="895"/>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5"/>
    </row>
    <row r="82" spans="1:131" s="236" customFormat="1" ht="26.25" customHeight="1" x14ac:dyDescent="0.2">
      <c r="A82" s="250">
        <v>15</v>
      </c>
      <c r="B82" s="904"/>
      <c r="C82" s="905"/>
      <c r="D82" s="905"/>
      <c r="E82" s="905"/>
      <c r="F82" s="905"/>
      <c r="G82" s="905"/>
      <c r="H82" s="905"/>
      <c r="I82" s="905"/>
      <c r="J82" s="905"/>
      <c r="K82" s="905"/>
      <c r="L82" s="905"/>
      <c r="M82" s="905"/>
      <c r="N82" s="905"/>
      <c r="O82" s="905"/>
      <c r="P82" s="906"/>
      <c r="Q82" s="907"/>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912"/>
      <c r="BA82" s="912"/>
      <c r="BB82" s="912"/>
      <c r="BC82" s="912"/>
      <c r="BD82" s="913"/>
      <c r="BE82" s="254"/>
      <c r="BF82" s="254"/>
      <c r="BG82" s="254"/>
      <c r="BH82" s="254"/>
      <c r="BI82" s="254"/>
      <c r="BJ82" s="254"/>
      <c r="BK82" s="254"/>
      <c r="BL82" s="254"/>
      <c r="BM82" s="254"/>
      <c r="BN82" s="254"/>
      <c r="BO82" s="254"/>
      <c r="BP82" s="254"/>
      <c r="BQ82" s="251">
        <v>76</v>
      </c>
      <c r="BR82" s="256"/>
      <c r="BS82" s="893"/>
      <c r="BT82" s="894"/>
      <c r="BU82" s="894"/>
      <c r="BV82" s="894"/>
      <c r="BW82" s="894"/>
      <c r="BX82" s="894"/>
      <c r="BY82" s="894"/>
      <c r="BZ82" s="894"/>
      <c r="CA82" s="894"/>
      <c r="CB82" s="894"/>
      <c r="CC82" s="894"/>
      <c r="CD82" s="894"/>
      <c r="CE82" s="894"/>
      <c r="CF82" s="894"/>
      <c r="CG82" s="895"/>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5"/>
    </row>
    <row r="83" spans="1:131" s="236" customFormat="1" ht="26.25" customHeight="1" x14ac:dyDescent="0.2">
      <c r="A83" s="250">
        <v>16</v>
      </c>
      <c r="B83" s="904"/>
      <c r="C83" s="905"/>
      <c r="D83" s="905"/>
      <c r="E83" s="905"/>
      <c r="F83" s="905"/>
      <c r="G83" s="905"/>
      <c r="H83" s="905"/>
      <c r="I83" s="905"/>
      <c r="J83" s="905"/>
      <c r="K83" s="905"/>
      <c r="L83" s="905"/>
      <c r="M83" s="905"/>
      <c r="N83" s="905"/>
      <c r="O83" s="905"/>
      <c r="P83" s="906"/>
      <c r="Q83" s="907"/>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912"/>
      <c r="BA83" s="912"/>
      <c r="BB83" s="912"/>
      <c r="BC83" s="912"/>
      <c r="BD83" s="913"/>
      <c r="BE83" s="254"/>
      <c r="BF83" s="254"/>
      <c r="BG83" s="254"/>
      <c r="BH83" s="254"/>
      <c r="BI83" s="254"/>
      <c r="BJ83" s="254"/>
      <c r="BK83" s="254"/>
      <c r="BL83" s="254"/>
      <c r="BM83" s="254"/>
      <c r="BN83" s="254"/>
      <c r="BO83" s="254"/>
      <c r="BP83" s="254"/>
      <c r="BQ83" s="251">
        <v>77</v>
      </c>
      <c r="BR83" s="256"/>
      <c r="BS83" s="893"/>
      <c r="BT83" s="894"/>
      <c r="BU83" s="894"/>
      <c r="BV83" s="894"/>
      <c r="BW83" s="894"/>
      <c r="BX83" s="894"/>
      <c r="BY83" s="894"/>
      <c r="BZ83" s="894"/>
      <c r="CA83" s="894"/>
      <c r="CB83" s="894"/>
      <c r="CC83" s="894"/>
      <c r="CD83" s="894"/>
      <c r="CE83" s="894"/>
      <c r="CF83" s="894"/>
      <c r="CG83" s="895"/>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5"/>
    </row>
    <row r="84" spans="1:131" s="236" customFormat="1" ht="26.25" customHeight="1" x14ac:dyDescent="0.2">
      <c r="A84" s="250">
        <v>17</v>
      </c>
      <c r="B84" s="904"/>
      <c r="C84" s="905"/>
      <c r="D84" s="905"/>
      <c r="E84" s="905"/>
      <c r="F84" s="905"/>
      <c r="G84" s="905"/>
      <c r="H84" s="905"/>
      <c r="I84" s="905"/>
      <c r="J84" s="905"/>
      <c r="K84" s="905"/>
      <c r="L84" s="905"/>
      <c r="M84" s="905"/>
      <c r="N84" s="905"/>
      <c r="O84" s="905"/>
      <c r="P84" s="906"/>
      <c r="Q84" s="907"/>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912"/>
      <c r="BA84" s="912"/>
      <c r="BB84" s="912"/>
      <c r="BC84" s="912"/>
      <c r="BD84" s="913"/>
      <c r="BE84" s="254"/>
      <c r="BF84" s="254"/>
      <c r="BG84" s="254"/>
      <c r="BH84" s="254"/>
      <c r="BI84" s="254"/>
      <c r="BJ84" s="254"/>
      <c r="BK84" s="254"/>
      <c r="BL84" s="254"/>
      <c r="BM84" s="254"/>
      <c r="BN84" s="254"/>
      <c r="BO84" s="254"/>
      <c r="BP84" s="254"/>
      <c r="BQ84" s="251">
        <v>78</v>
      </c>
      <c r="BR84" s="256"/>
      <c r="BS84" s="893"/>
      <c r="BT84" s="894"/>
      <c r="BU84" s="894"/>
      <c r="BV84" s="894"/>
      <c r="BW84" s="894"/>
      <c r="BX84" s="894"/>
      <c r="BY84" s="894"/>
      <c r="BZ84" s="894"/>
      <c r="CA84" s="894"/>
      <c r="CB84" s="894"/>
      <c r="CC84" s="894"/>
      <c r="CD84" s="894"/>
      <c r="CE84" s="894"/>
      <c r="CF84" s="894"/>
      <c r="CG84" s="895"/>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5"/>
    </row>
    <row r="85" spans="1:131" s="236" customFormat="1" ht="26.25" customHeight="1" x14ac:dyDescent="0.2">
      <c r="A85" s="250">
        <v>18</v>
      </c>
      <c r="B85" s="904"/>
      <c r="C85" s="905"/>
      <c r="D85" s="905"/>
      <c r="E85" s="905"/>
      <c r="F85" s="905"/>
      <c r="G85" s="905"/>
      <c r="H85" s="905"/>
      <c r="I85" s="905"/>
      <c r="J85" s="905"/>
      <c r="K85" s="905"/>
      <c r="L85" s="905"/>
      <c r="M85" s="905"/>
      <c r="N85" s="905"/>
      <c r="O85" s="905"/>
      <c r="P85" s="906"/>
      <c r="Q85" s="907"/>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912"/>
      <c r="BA85" s="912"/>
      <c r="BB85" s="912"/>
      <c r="BC85" s="912"/>
      <c r="BD85" s="913"/>
      <c r="BE85" s="254"/>
      <c r="BF85" s="254"/>
      <c r="BG85" s="254"/>
      <c r="BH85" s="254"/>
      <c r="BI85" s="254"/>
      <c r="BJ85" s="254"/>
      <c r="BK85" s="254"/>
      <c r="BL85" s="254"/>
      <c r="BM85" s="254"/>
      <c r="BN85" s="254"/>
      <c r="BO85" s="254"/>
      <c r="BP85" s="254"/>
      <c r="BQ85" s="251">
        <v>79</v>
      </c>
      <c r="BR85" s="256"/>
      <c r="BS85" s="893"/>
      <c r="BT85" s="894"/>
      <c r="BU85" s="894"/>
      <c r="BV85" s="894"/>
      <c r="BW85" s="894"/>
      <c r="BX85" s="894"/>
      <c r="BY85" s="894"/>
      <c r="BZ85" s="894"/>
      <c r="CA85" s="894"/>
      <c r="CB85" s="894"/>
      <c r="CC85" s="894"/>
      <c r="CD85" s="894"/>
      <c r="CE85" s="894"/>
      <c r="CF85" s="894"/>
      <c r="CG85" s="895"/>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5"/>
    </row>
    <row r="86" spans="1:131" s="236" customFormat="1" ht="26.25" customHeight="1" x14ac:dyDescent="0.2">
      <c r="A86" s="250">
        <v>19</v>
      </c>
      <c r="B86" s="904"/>
      <c r="C86" s="905"/>
      <c r="D86" s="905"/>
      <c r="E86" s="905"/>
      <c r="F86" s="905"/>
      <c r="G86" s="905"/>
      <c r="H86" s="905"/>
      <c r="I86" s="905"/>
      <c r="J86" s="905"/>
      <c r="K86" s="905"/>
      <c r="L86" s="905"/>
      <c r="M86" s="905"/>
      <c r="N86" s="905"/>
      <c r="O86" s="905"/>
      <c r="P86" s="906"/>
      <c r="Q86" s="907"/>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912"/>
      <c r="BA86" s="912"/>
      <c r="BB86" s="912"/>
      <c r="BC86" s="912"/>
      <c r="BD86" s="913"/>
      <c r="BE86" s="254"/>
      <c r="BF86" s="254"/>
      <c r="BG86" s="254"/>
      <c r="BH86" s="254"/>
      <c r="BI86" s="254"/>
      <c r="BJ86" s="254"/>
      <c r="BK86" s="254"/>
      <c r="BL86" s="254"/>
      <c r="BM86" s="254"/>
      <c r="BN86" s="254"/>
      <c r="BO86" s="254"/>
      <c r="BP86" s="254"/>
      <c r="BQ86" s="251">
        <v>80</v>
      </c>
      <c r="BR86" s="256"/>
      <c r="BS86" s="893"/>
      <c r="BT86" s="894"/>
      <c r="BU86" s="894"/>
      <c r="BV86" s="894"/>
      <c r="BW86" s="894"/>
      <c r="BX86" s="894"/>
      <c r="BY86" s="894"/>
      <c r="BZ86" s="894"/>
      <c r="CA86" s="894"/>
      <c r="CB86" s="894"/>
      <c r="CC86" s="894"/>
      <c r="CD86" s="894"/>
      <c r="CE86" s="894"/>
      <c r="CF86" s="894"/>
      <c r="CG86" s="895"/>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5"/>
    </row>
    <row r="87" spans="1:131" s="236" customFormat="1" ht="26.25" customHeight="1" x14ac:dyDescent="0.2">
      <c r="A87" s="258">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54"/>
      <c r="BF87" s="254"/>
      <c r="BG87" s="254"/>
      <c r="BH87" s="254"/>
      <c r="BI87" s="254"/>
      <c r="BJ87" s="254"/>
      <c r="BK87" s="254"/>
      <c r="BL87" s="254"/>
      <c r="BM87" s="254"/>
      <c r="BN87" s="254"/>
      <c r="BO87" s="254"/>
      <c r="BP87" s="254"/>
      <c r="BQ87" s="251">
        <v>81</v>
      </c>
      <c r="BR87" s="256"/>
      <c r="BS87" s="893"/>
      <c r="BT87" s="894"/>
      <c r="BU87" s="894"/>
      <c r="BV87" s="894"/>
      <c r="BW87" s="894"/>
      <c r="BX87" s="894"/>
      <c r="BY87" s="894"/>
      <c r="BZ87" s="894"/>
      <c r="CA87" s="894"/>
      <c r="CB87" s="894"/>
      <c r="CC87" s="894"/>
      <c r="CD87" s="894"/>
      <c r="CE87" s="894"/>
      <c r="CF87" s="894"/>
      <c r="CG87" s="895"/>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5"/>
    </row>
    <row r="88" spans="1:131" s="236" customFormat="1" ht="26.25" customHeight="1" thickBot="1" x14ac:dyDescent="0.25">
      <c r="A88" s="253" t="s">
        <v>376</v>
      </c>
      <c r="B88" s="800" t="s">
        <v>411</v>
      </c>
      <c r="C88" s="801"/>
      <c r="D88" s="801"/>
      <c r="E88" s="801"/>
      <c r="F88" s="801"/>
      <c r="G88" s="801"/>
      <c r="H88" s="801"/>
      <c r="I88" s="801"/>
      <c r="J88" s="801"/>
      <c r="K88" s="801"/>
      <c r="L88" s="801"/>
      <c r="M88" s="801"/>
      <c r="N88" s="801"/>
      <c r="O88" s="801"/>
      <c r="P88" s="802"/>
      <c r="Q88" s="859"/>
      <c r="R88" s="860"/>
      <c r="S88" s="860"/>
      <c r="T88" s="860"/>
      <c r="U88" s="860"/>
      <c r="V88" s="860"/>
      <c r="W88" s="860"/>
      <c r="X88" s="860"/>
      <c r="Y88" s="860"/>
      <c r="Z88" s="860"/>
      <c r="AA88" s="860"/>
      <c r="AB88" s="860"/>
      <c r="AC88" s="860"/>
      <c r="AD88" s="860"/>
      <c r="AE88" s="860"/>
      <c r="AF88" s="874">
        <v>1114</v>
      </c>
      <c r="AG88" s="875"/>
      <c r="AH88" s="875"/>
      <c r="AI88" s="875"/>
      <c r="AJ88" s="876"/>
      <c r="AK88" s="860"/>
      <c r="AL88" s="860"/>
      <c r="AM88" s="860"/>
      <c r="AN88" s="860"/>
      <c r="AO88" s="860"/>
      <c r="AP88" s="863">
        <v>29578</v>
      </c>
      <c r="AQ88" s="863"/>
      <c r="AR88" s="863"/>
      <c r="AS88" s="863"/>
      <c r="AT88" s="863"/>
      <c r="AU88" s="863">
        <v>7281</v>
      </c>
      <c r="AV88" s="863"/>
      <c r="AW88" s="863"/>
      <c r="AX88" s="863"/>
      <c r="AY88" s="863"/>
      <c r="AZ88" s="878"/>
      <c r="BA88" s="878"/>
      <c r="BB88" s="878"/>
      <c r="BC88" s="878"/>
      <c r="BD88" s="879"/>
      <c r="BE88" s="254"/>
      <c r="BF88" s="254"/>
      <c r="BG88" s="254"/>
      <c r="BH88" s="254"/>
      <c r="BI88" s="254"/>
      <c r="BJ88" s="254"/>
      <c r="BK88" s="254"/>
      <c r="BL88" s="254"/>
      <c r="BM88" s="254"/>
      <c r="BN88" s="254"/>
      <c r="BO88" s="254"/>
      <c r="BP88" s="254"/>
      <c r="BQ88" s="251">
        <v>82</v>
      </c>
      <c r="BR88" s="256"/>
      <c r="BS88" s="893"/>
      <c r="BT88" s="894"/>
      <c r="BU88" s="894"/>
      <c r="BV88" s="894"/>
      <c r="BW88" s="894"/>
      <c r="BX88" s="894"/>
      <c r="BY88" s="894"/>
      <c r="BZ88" s="894"/>
      <c r="CA88" s="894"/>
      <c r="CB88" s="894"/>
      <c r="CC88" s="894"/>
      <c r="CD88" s="894"/>
      <c r="CE88" s="894"/>
      <c r="CF88" s="894"/>
      <c r="CG88" s="895"/>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93"/>
      <c r="BT89" s="894"/>
      <c r="BU89" s="894"/>
      <c r="BV89" s="894"/>
      <c r="BW89" s="894"/>
      <c r="BX89" s="894"/>
      <c r="BY89" s="894"/>
      <c r="BZ89" s="894"/>
      <c r="CA89" s="894"/>
      <c r="CB89" s="894"/>
      <c r="CC89" s="894"/>
      <c r="CD89" s="894"/>
      <c r="CE89" s="894"/>
      <c r="CF89" s="894"/>
      <c r="CG89" s="895"/>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93"/>
      <c r="BT90" s="894"/>
      <c r="BU90" s="894"/>
      <c r="BV90" s="894"/>
      <c r="BW90" s="894"/>
      <c r="BX90" s="894"/>
      <c r="BY90" s="894"/>
      <c r="BZ90" s="894"/>
      <c r="CA90" s="894"/>
      <c r="CB90" s="894"/>
      <c r="CC90" s="894"/>
      <c r="CD90" s="894"/>
      <c r="CE90" s="894"/>
      <c r="CF90" s="894"/>
      <c r="CG90" s="895"/>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93"/>
      <c r="BT91" s="894"/>
      <c r="BU91" s="894"/>
      <c r="BV91" s="894"/>
      <c r="BW91" s="894"/>
      <c r="BX91" s="894"/>
      <c r="BY91" s="894"/>
      <c r="BZ91" s="894"/>
      <c r="CA91" s="894"/>
      <c r="CB91" s="894"/>
      <c r="CC91" s="894"/>
      <c r="CD91" s="894"/>
      <c r="CE91" s="894"/>
      <c r="CF91" s="894"/>
      <c r="CG91" s="895"/>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93"/>
      <c r="BT92" s="894"/>
      <c r="BU92" s="894"/>
      <c r="BV92" s="894"/>
      <c r="BW92" s="894"/>
      <c r="BX92" s="894"/>
      <c r="BY92" s="894"/>
      <c r="BZ92" s="894"/>
      <c r="CA92" s="894"/>
      <c r="CB92" s="894"/>
      <c r="CC92" s="894"/>
      <c r="CD92" s="894"/>
      <c r="CE92" s="894"/>
      <c r="CF92" s="894"/>
      <c r="CG92" s="895"/>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93"/>
      <c r="BT93" s="894"/>
      <c r="BU93" s="894"/>
      <c r="BV93" s="894"/>
      <c r="BW93" s="894"/>
      <c r="BX93" s="894"/>
      <c r="BY93" s="894"/>
      <c r="BZ93" s="894"/>
      <c r="CA93" s="894"/>
      <c r="CB93" s="894"/>
      <c r="CC93" s="894"/>
      <c r="CD93" s="894"/>
      <c r="CE93" s="894"/>
      <c r="CF93" s="894"/>
      <c r="CG93" s="895"/>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93"/>
      <c r="BT94" s="894"/>
      <c r="BU94" s="894"/>
      <c r="BV94" s="894"/>
      <c r="BW94" s="894"/>
      <c r="BX94" s="894"/>
      <c r="BY94" s="894"/>
      <c r="BZ94" s="894"/>
      <c r="CA94" s="894"/>
      <c r="CB94" s="894"/>
      <c r="CC94" s="894"/>
      <c r="CD94" s="894"/>
      <c r="CE94" s="894"/>
      <c r="CF94" s="894"/>
      <c r="CG94" s="895"/>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93"/>
      <c r="BT95" s="894"/>
      <c r="BU95" s="894"/>
      <c r="BV95" s="894"/>
      <c r="BW95" s="894"/>
      <c r="BX95" s="894"/>
      <c r="BY95" s="894"/>
      <c r="BZ95" s="894"/>
      <c r="CA95" s="894"/>
      <c r="CB95" s="894"/>
      <c r="CC95" s="894"/>
      <c r="CD95" s="894"/>
      <c r="CE95" s="894"/>
      <c r="CF95" s="894"/>
      <c r="CG95" s="895"/>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93"/>
      <c r="BT96" s="894"/>
      <c r="BU96" s="894"/>
      <c r="BV96" s="894"/>
      <c r="BW96" s="894"/>
      <c r="BX96" s="894"/>
      <c r="BY96" s="894"/>
      <c r="BZ96" s="894"/>
      <c r="CA96" s="894"/>
      <c r="CB96" s="894"/>
      <c r="CC96" s="894"/>
      <c r="CD96" s="894"/>
      <c r="CE96" s="894"/>
      <c r="CF96" s="894"/>
      <c r="CG96" s="895"/>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93"/>
      <c r="BT97" s="894"/>
      <c r="BU97" s="894"/>
      <c r="BV97" s="894"/>
      <c r="BW97" s="894"/>
      <c r="BX97" s="894"/>
      <c r="BY97" s="894"/>
      <c r="BZ97" s="894"/>
      <c r="CA97" s="894"/>
      <c r="CB97" s="894"/>
      <c r="CC97" s="894"/>
      <c r="CD97" s="894"/>
      <c r="CE97" s="894"/>
      <c r="CF97" s="894"/>
      <c r="CG97" s="895"/>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93"/>
      <c r="BT98" s="894"/>
      <c r="BU98" s="894"/>
      <c r="BV98" s="894"/>
      <c r="BW98" s="894"/>
      <c r="BX98" s="894"/>
      <c r="BY98" s="894"/>
      <c r="BZ98" s="894"/>
      <c r="CA98" s="894"/>
      <c r="CB98" s="894"/>
      <c r="CC98" s="894"/>
      <c r="CD98" s="894"/>
      <c r="CE98" s="894"/>
      <c r="CF98" s="894"/>
      <c r="CG98" s="895"/>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93"/>
      <c r="BT99" s="894"/>
      <c r="BU99" s="894"/>
      <c r="BV99" s="894"/>
      <c r="BW99" s="894"/>
      <c r="BX99" s="894"/>
      <c r="BY99" s="894"/>
      <c r="BZ99" s="894"/>
      <c r="CA99" s="894"/>
      <c r="CB99" s="894"/>
      <c r="CC99" s="894"/>
      <c r="CD99" s="894"/>
      <c r="CE99" s="894"/>
      <c r="CF99" s="894"/>
      <c r="CG99" s="895"/>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93"/>
      <c r="BT100" s="894"/>
      <c r="BU100" s="894"/>
      <c r="BV100" s="894"/>
      <c r="BW100" s="894"/>
      <c r="BX100" s="894"/>
      <c r="BY100" s="894"/>
      <c r="BZ100" s="894"/>
      <c r="CA100" s="894"/>
      <c r="CB100" s="894"/>
      <c r="CC100" s="894"/>
      <c r="CD100" s="894"/>
      <c r="CE100" s="894"/>
      <c r="CF100" s="894"/>
      <c r="CG100" s="895"/>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93"/>
      <c r="BT101" s="894"/>
      <c r="BU101" s="894"/>
      <c r="BV101" s="894"/>
      <c r="BW101" s="894"/>
      <c r="BX101" s="894"/>
      <c r="BY101" s="894"/>
      <c r="BZ101" s="894"/>
      <c r="CA101" s="894"/>
      <c r="CB101" s="894"/>
      <c r="CC101" s="894"/>
      <c r="CD101" s="894"/>
      <c r="CE101" s="894"/>
      <c r="CF101" s="894"/>
      <c r="CG101" s="895"/>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800" t="s">
        <v>412</v>
      </c>
      <c r="BS102" s="801"/>
      <c r="BT102" s="801"/>
      <c r="BU102" s="801"/>
      <c r="BV102" s="801"/>
      <c r="BW102" s="801"/>
      <c r="BX102" s="801"/>
      <c r="BY102" s="801"/>
      <c r="BZ102" s="801"/>
      <c r="CA102" s="801"/>
      <c r="CB102" s="801"/>
      <c r="CC102" s="801"/>
      <c r="CD102" s="801"/>
      <c r="CE102" s="801"/>
      <c r="CF102" s="801"/>
      <c r="CG102" s="802"/>
      <c r="CH102" s="921"/>
      <c r="CI102" s="922"/>
      <c r="CJ102" s="922"/>
      <c r="CK102" s="922"/>
      <c r="CL102" s="923"/>
      <c r="CM102" s="921"/>
      <c r="CN102" s="922"/>
      <c r="CO102" s="922"/>
      <c r="CP102" s="922"/>
      <c r="CQ102" s="923"/>
      <c r="CR102" s="924">
        <v>20224</v>
      </c>
      <c r="CS102" s="875"/>
      <c r="CT102" s="875"/>
      <c r="CU102" s="875"/>
      <c r="CV102" s="925"/>
      <c r="CW102" s="924">
        <v>5502.3504119999998</v>
      </c>
      <c r="CX102" s="875"/>
      <c r="CY102" s="875"/>
      <c r="CZ102" s="875"/>
      <c r="DA102" s="925"/>
      <c r="DB102" s="924">
        <v>12763</v>
      </c>
      <c r="DC102" s="875"/>
      <c r="DD102" s="875"/>
      <c r="DE102" s="875"/>
      <c r="DF102" s="925"/>
      <c r="DG102" s="924">
        <v>0</v>
      </c>
      <c r="DH102" s="875"/>
      <c r="DI102" s="875"/>
      <c r="DJ102" s="875"/>
      <c r="DK102" s="925"/>
      <c r="DL102" s="924">
        <v>28354</v>
      </c>
      <c r="DM102" s="875"/>
      <c r="DN102" s="875"/>
      <c r="DO102" s="875"/>
      <c r="DP102" s="925"/>
      <c r="DQ102" s="924">
        <v>1283</v>
      </c>
      <c r="DR102" s="875"/>
      <c r="DS102" s="875"/>
      <c r="DT102" s="875"/>
      <c r="DU102" s="925"/>
      <c r="DV102" s="948"/>
      <c r="DW102" s="949"/>
      <c r="DX102" s="949"/>
      <c r="DY102" s="949"/>
      <c r="DZ102" s="95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51" t="s">
        <v>413</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52" t="s">
        <v>414</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53" t="s">
        <v>417</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418</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235" customFormat="1" ht="26.25" customHeight="1" x14ac:dyDescent="0.2">
      <c r="A109" s="946" t="s">
        <v>419</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420</v>
      </c>
      <c r="AB109" s="927"/>
      <c r="AC109" s="927"/>
      <c r="AD109" s="927"/>
      <c r="AE109" s="928"/>
      <c r="AF109" s="926" t="s">
        <v>309</v>
      </c>
      <c r="AG109" s="927"/>
      <c r="AH109" s="927"/>
      <c r="AI109" s="927"/>
      <c r="AJ109" s="928"/>
      <c r="AK109" s="926" t="s">
        <v>308</v>
      </c>
      <c r="AL109" s="927"/>
      <c r="AM109" s="927"/>
      <c r="AN109" s="927"/>
      <c r="AO109" s="928"/>
      <c r="AP109" s="926" t="s">
        <v>421</v>
      </c>
      <c r="AQ109" s="927"/>
      <c r="AR109" s="927"/>
      <c r="AS109" s="927"/>
      <c r="AT109" s="929"/>
      <c r="AU109" s="946" t="s">
        <v>419</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420</v>
      </c>
      <c r="BR109" s="927"/>
      <c r="BS109" s="927"/>
      <c r="BT109" s="927"/>
      <c r="BU109" s="928"/>
      <c r="BV109" s="926" t="s">
        <v>309</v>
      </c>
      <c r="BW109" s="927"/>
      <c r="BX109" s="927"/>
      <c r="BY109" s="927"/>
      <c r="BZ109" s="928"/>
      <c r="CA109" s="926" t="s">
        <v>308</v>
      </c>
      <c r="CB109" s="927"/>
      <c r="CC109" s="927"/>
      <c r="CD109" s="927"/>
      <c r="CE109" s="928"/>
      <c r="CF109" s="947" t="s">
        <v>421</v>
      </c>
      <c r="CG109" s="947"/>
      <c r="CH109" s="947"/>
      <c r="CI109" s="947"/>
      <c r="CJ109" s="947"/>
      <c r="CK109" s="926" t="s">
        <v>422</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420</v>
      </c>
      <c r="DH109" s="927"/>
      <c r="DI109" s="927"/>
      <c r="DJ109" s="927"/>
      <c r="DK109" s="928"/>
      <c r="DL109" s="926" t="s">
        <v>309</v>
      </c>
      <c r="DM109" s="927"/>
      <c r="DN109" s="927"/>
      <c r="DO109" s="927"/>
      <c r="DP109" s="928"/>
      <c r="DQ109" s="926" t="s">
        <v>308</v>
      </c>
      <c r="DR109" s="927"/>
      <c r="DS109" s="927"/>
      <c r="DT109" s="927"/>
      <c r="DU109" s="928"/>
      <c r="DV109" s="926" t="s">
        <v>421</v>
      </c>
      <c r="DW109" s="927"/>
      <c r="DX109" s="927"/>
      <c r="DY109" s="927"/>
      <c r="DZ109" s="929"/>
    </row>
    <row r="110" spans="1:131" s="235" customFormat="1" ht="26.25" customHeight="1" x14ac:dyDescent="0.2">
      <c r="A110" s="930" t="s">
        <v>423</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74465078</v>
      </c>
      <c r="AB110" s="934"/>
      <c r="AC110" s="934"/>
      <c r="AD110" s="934"/>
      <c r="AE110" s="935"/>
      <c r="AF110" s="936">
        <v>67016184</v>
      </c>
      <c r="AG110" s="934"/>
      <c r="AH110" s="934"/>
      <c r="AI110" s="934"/>
      <c r="AJ110" s="935"/>
      <c r="AK110" s="936">
        <v>66534357</v>
      </c>
      <c r="AL110" s="934"/>
      <c r="AM110" s="934"/>
      <c r="AN110" s="934"/>
      <c r="AO110" s="935"/>
      <c r="AP110" s="937">
        <v>19.600000000000001</v>
      </c>
      <c r="AQ110" s="938"/>
      <c r="AR110" s="938"/>
      <c r="AS110" s="938"/>
      <c r="AT110" s="939"/>
      <c r="AU110" s="940" t="s">
        <v>70</v>
      </c>
      <c r="AV110" s="941"/>
      <c r="AW110" s="941"/>
      <c r="AX110" s="941"/>
      <c r="AY110" s="941"/>
      <c r="AZ110" s="982" t="s">
        <v>424</v>
      </c>
      <c r="BA110" s="931"/>
      <c r="BB110" s="931"/>
      <c r="BC110" s="931"/>
      <c r="BD110" s="931"/>
      <c r="BE110" s="931"/>
      <c r="BF110" s="931"/>
      <c r="BG110" s="931"/>
      <c r="BH110" s="931"/>
      <c r="BI110" s="931"/>
      <c r="BJ110" s="931"/>
      <c r="BK110" s="931"/>
      <c r="BL110" s="931"/>
      <c r="BM110" s="931"/>
      <c r="BN110" s="931"/>
      <c r="BO110" s="931"/>
      <c r="BP110" s="932"/>
      <c r="BQ110" s="968">
        <v>636456432</v>
      </c>
      <c r="BR110" s="969"/>
      <c r="BS110" s="969"/>
      <c r="BT110" s="969"/>
      <c r="BU110" s="969"/>
      <c r="BV110" s="969">
        <v>623784116</v>
      </c>
      <c r="BW110" s="969"/>
      <c r="BX110" s="969"/>
      <c r="BY110" s="969"/>
      <c r="BZ110" s="969"/>
      <c r="CA110" s="969">
        <v>603698022</v>
      </c>
      <c r="CB110" s="969"/>
      <c r="CC110" s="969"/>
      <c r="CD110" s="969"/>
      <c r="CE110" s="969"/>
      <c r="CF110" s="983">
        <v>177.4</v>
      </c>
      <c r="CG110" s="984"/>
      <c r="CH110" s="984"/>
      <c r="CI110" s="984"/>
      <c r="CJ110" s="984"/>
      <c r="CK110" s="985" t="s">
        <v>425</v>
      </c>
      <c r="CL110" s="986"/>
      <c r="CM110" s="965" t="s">
        <v>426</v>
      </c>
      <c r="CN110" s="966"/>
      <c r="CO110" s="966"/>
      <c r="CP110" s="966"/>
      <c r="CQ110" s="966"/>
      <c r="CR110" s="966"/>
      <c r="CS110" s="966"/>
      <c r="CT110" s="966"/>
      <c r="CU110" s="966"/>
      <c r="CV110" s="966"/>
      <c r="CW110" s="966"/>
      <c r="CX110" s="966"/>
      <c r="CY110" s="966"/>
      <c r="CZ110" s="966"/>
      <c r="DA110" s="966"/>
      <c r="DB110" s="966"/>
      <c r="DC110" s="966"/>
      <c r="DD110" s="966"/>
      <c r="DE110" s="966"/>
      <c r="DF110" s="967"/>
      <c r="DG110" s="968" t="s">
        <v>427</v>
      </c>
      <c r="DH110" s="969"/>
      <c r="DI110" s="969"/>
      <c r="DJ110" s="969"/>
      <c r="DK110" s="969"/>
      <c r="DL110" s="969" t="s">
        <v>366</v>
      </c>
      <c r="DM110" s="969"/>
      <c r="DN110" s="969"/>
      <c r="DO110" s="969"/>
      <c r="DP110" s="969"/>
      <c r="DQ110" s="969" t="s">
        <v>427</v>
      </c>
      <c r="DR110" s="969"/>
      <c r="DS110" s="969"/>
      <c r="DT110" s="969"/>
      <c r="DU110" s="969"/>
      <c r="DV110" s="970" t="s">
        <v>366</v>
      </c>
      <c r="DW110" s="970"/>
      <c r="DX110" s="970"/>
      <c r="DY110" s="970"/>
      <c r="DZ110" s="971"/>
    </row>
    <row r="111" spans="1:131" s="235" customFormat="1" ht="26.25" customHeight="1" x14ac:dyDescent="0.2">
      <c r="A111" s="972" t="s">
        <v>428</v>
      </c>
      <c r="B111" s="973"/>
      <c r="C111" s="973"/>
      <c r="D111" s="973"/>
      <c r="E111" s="973"/>
      <c r="F111" s="973"/>
      <c r="G111" s="973"/>
      <c r="H111" s="973"/>
      <c r="I111" s="973"/>
      <c r="J111" s="973"/>
      <c r="K111" s="973"/>
      <c r="L111" s="973"/>
      <c r="M111" s="973"/>
      <c r="N111" s="973"/>
      <c r="O111" s="973"/>
      <c r="P111" s="973"/>
      <c r="Q111" s="973"/>
      <c r="R111" s="973"/>
      <c r="S111" s="973"/>
      <c r="T111" s="973"/>
      <c r="U111" s="973"/>
      <c r="V111" s="973"/>
      <c r="W111" s="973"/>
      <c r="X111" s="973"/>
      <c r="Y111" s="973"/>
      <c r="Z111" s="974"/>
      <c r="AA111" s="975" t="s">
        <v>366</v>
      </c>
      <c r="AB111" s="976"/>
      <c r="AC111" s="976"/>
      <c r="AD111" s="976"/>
      <c r="AE111" s="977"/>
      <c r="AF111" s="978" t="s">
        <v>427</v>
      </c>
      <c r="AG111" s="976"/>
      <c r="AH111" s="976"/>
      <c r="AI111" s="976"/>
      <c r="AJ111" s="977"/>
      <c r="AK111" s="978" t="s">
        <v>366</v>
      </c>
      <c r="AL111" s="976"/>
      <c r="AM111" s="976"/>
      <c r="AN111" s="976"/>
      <c r="AO111" s="977"/>
      <c r="AP111" s="979" t="s">
        <v>366</v>
      </c>
      <c r="AQ111" s="980"/>
      <c r="AR111" s="980"/>
      <c r="AS111" s="980"/>
      <c r="AT111" s="981"/>
      <c r="AU111" s="942"/>
      <c r="AV111" s="943"/>
      <c r="AW111" s="943"/>
      <c r="AX111" s="943"/>
      <c r="AY111" s="943"/>
      <c r="AZ111" s="991" t="s">
        <v>429</v>
      </c>
      <c r="BA111" s="992"/>
      <c r="BB111" s="992"/>
      <c r="BC111" s="992"/>
      <c r="BD111" s="992"/>
      <c r="BE111" s="992"/>
      <c r="BF111" s="992"/>
      <c r="BG111" s="992"/>
      <c r="BH111" s="992"/>
      <c r="BI111" s="992"/>
      <c r="BJ111" s="992"/>
      <c r="BK111" s="992"/>
      <c r="BL111" s="992"/>
      <c r="BM111" s="992"/>
      <c r="BN111" s="992"/>
      <c r="BO111" s="992"/>
      <c r="BP111" s="993"/>
      <c r="BQ111" s="961">
        <v>471958</v>
      </c>
      <c r="BR111" s="962"/>
      <c r="BS111" s="962"/>
      <c r="BT111" s="962"/>
      <c r="BU111" s="962"/>
      <c r="BV111" s="962">
        <v>370622</v>
      </c>
      <c r="BW111" s="962"/>
      <c r="BX111" s="962"/>
      <c r="BY111" s="962"/>
      <c r="BZ111" s="962"/>
      <c r="CA111" s="962">
        <v>211854</v>
      </c>
      <c r="CB111" s="962"/>
      <c r="CC111" s="962"/>
      <c r="CD111" s="962"/>
      <c r="CE111" s="962"/>
      <c r="CF111" s="956">
        <v>0.1</v>
      </c>
      <c r="CG111" s="957"/>
      <c r="CH111" s="957"/>
      <c r="CI111" s="957"/>
      <c r="CJ111" s="957"/>
      <c r="CK111" s="987"/>
      <c r="CL111" s="988"/>
      <c r="CM111" s="958" t="s">
        <v>430</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366</v>
      </c>
      <c r="DH111" s="962"/>
      <c r="DI111" s="962"/>
      <c r="DJ111" s="962"/>
      <c r="DK111" s="962"/>
      <c r="DL111" s="962" t="s">
        <v>427</v>
      </c>
      <c r="DM111" s="962"/>
      <c r="DN111" s="962"/>
      <c r="DO111" s="962"/>
      <c r="DP111" s="962"/>
      <c r="DQ111" s="962" t="s">
        <v>427</v>
      </c>
      <c r="DR111" s="962"/>
      <c r="DS111" s="962"/>
      <c r="DT111" s="962"/>
      <c r="DU111" s="962"/>
      <c r="DV111" s="963" t="s">
        <v>366</v>
      </c>
      <c r="DW111" s="963"/>
      <c r="DX111" s="963"/>
      <c r="DY111" s="963"/>
      <c r="DZ111" s="964"/>
    </row>
    <row r="112" spans="1:131" s="235" customFormat="1" ht="26.25" customHeight="1" x14ac:dyDescent="0.2">
      <c r="A112" s="1001" t="s">
        <v>431</v>
      </c>
      <c r="B112" s="1002"/>
      <c r="C112" s="992" t="s">
        <v>432</v>
      </c>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3"/>
      <c r="AA112" s="994" t="s">
        <v>366</v>
      </c>
      <c r="AB112" s="995"/>
      <c r="AC112" s="995"/>
      <c r="AD112" s="995"/>
      <c r="AE112" s="996"/>
      <c r="AF112" s="997" t="s">
        <v>433</v>
      </c>
      <c r="AG112" s="995"/>
      <c r="AH112" s="995"/>
      <c r="AI112" s="995"/>
      <c r="AJ112" s="996"/>
      <c r="AK112" s="997" t="s">
        <v>427</v>
      </c>
      <c r="AL112" s="995"/>
      <c r="AM112" s="995"/>
      <c r="AN112" s="995"/>
      <c r="AO112" s="996"/>
      <c r="AP112" s="998" t="s">
        <v>366</v>
      </c>
      <c r="AQ112" s="999"/>
      <c r="AR112" s="999"/>
      <c r="AS112" s="999"/>
      <c r="AT112" s="1000"/>
      <c r="AU112" s="942"/>
      <c r="AV112" s="943"/>
      <c r="AW112" s="943"/>
      <c r="AX112" s="943"/>
      <c r="AY112" s="943"/>
      <c r="AZ112" s="991" t="s">
        <v>434</v>
      </c>
      <c r="BA112" s="992"/>
      <c r="BB112" s="992"/>
      <c r="BC112" s="992"/>
      <c r="BD112" s="992"/>
      <c r="BE112" s="992"/>
      <c r="BF112" s="992"/>
      <c r="BG112" s="992"/>
      <c r="BH112" s="992"/>
      <c r="BI112" s="992"/>
      <c r="BJ112" s="992"/>
      <c r="BK112" s="992"/>
      <c r="BL112" s="992"/>
      <c r="BM112" s="992"/>
      <c r="BN112" s="992"/>
      <c r="BO112" s="992"/>
      <c r="BP112" s="993"/>
      <c r="BQ112" s="961">
        <v>39693451</v>
      </c>
      <c r="BR112" s="962"/>
      <c r="BS112" s="962"/>
      <c r="BT112" s="962"/>
      <c r="BU112" s="962"/>
      <c r="BV112" s="962">
        <v>42888595</v>
      </c>
      <c r="BW112" s="962"/>
      <c r="BX112" s="962"/>
      <c r="BY112" s="962"/>
      <c r="BZ112" s="962"/>
      <c r="CA112" s="962">
        <v>42742299</v>
      </c>
      <c r="CB112" s="962"/>
      <c r="CC112" s="962"/>
      <c r="CD112" s="962"/>
      <c r="CE112" s="962"/>
      <c r="CF112" s="956">
        <v>12.6</v>
      </c>
      <c r="CG112" s="957"/>
      <c r="CH112" s="957"/>
      <c r="CI112" s="957"/>
      <c r="CJ112" s="957"/>
      <c r="CK112" s="987"/>
      <c r="CL112" s="988"/>
      <c r="CM112" s="958" t="s">
        <v>435</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v>471958</v>
      </c>
      <c r="DH112" s="962"/>
      <c r="DI112" s="962"/>
      <c r="DJ112" s="962"/>
      <c r="DK112" s="962"/>
      <c r="DL112" s="962">
        <v>370622</v>
      </c>
      <c r="DM112" s="962"/>
      <c r="DN112" s="962"/>
      <c r="DO112" s="962"/>
      <c r="DP112" s="962"/>
      <c r="DQ112" s="962">
        <v>211854</v>
      </c>
      <c r="DR112" s="962"/>
      <c r="DS112" s="962"/>
      <c r="DT112" s="962"/>
      <c r="DU112" s="962"/>
      <c r="DV112" s="963">
        <v>0.1</v>
      </c>
      <c r="DW112" s="963"/>
      <c r="DX112" s="963"/>
      <c r="DY112" s="963"/>
      <c r="DZ112" s="964"/>
    </row>
    <row r="113" spans="1:130" s="235" customFormat="1" ht="26.25" customHeight="1" x14ac:dyDescent="0.2">
      <c r="A113" s="1003"/>
      <c r="B113" s="1004"/>
      <c r="C113" s="992" t="s">
        <v>436</v>
      </c>
      <c r="D113" s="992"/>
      <c r="E113" s="992"/>
      <c r="F113" s="992"/>
      <c r="G113" s="992"/>
      <c r="H113" s="992"/>
      <c r="I113" s="992"/>
      <c r="J113" s="992"/>
      <c r="K113" s="992"/>
      <c r="L113" s="992"/>
      <c r="M113" s="992"/>
      <c r="N113" s="992"/>
      <c r="O113" s="992"/>
      <c r="P113" s="992"/>
      <c r="Q113" s="992"/>
      <c r="R113" s="992"/>
      <c r="S113" s="992"/>
      <c r="T113" s="992"/>
      <c r="U113" s="992"/>
      <c r="V113" s="992"/>
      <c r="W113" s="992"/>
      <c r="X113" s="992"/>
      <c r="Y113" s="992"/>
      <c r="Z113" s="993"/>
      <c r="AA113" s="994">
        <v>3509015</v>
      </c>
      <c r="AB113" s="995"/>
      <c r="AC113" s="995"/>
      <c r="AD113" s="995"/>
      <c r="AE113" s="996"/>
      <c r="AF113" s="997">
        <v>3637736</v>
      </c>
      <c r="AG113" s="995"/>
      <c r="AH113" s="995"/>
      <c r="AI113" s="995"/>
      <c r="AJ113" s="996"/>
      <c r="AK113" s="997">
        <v>3430062</v>
      </c>
      <c r="AL113" s="995"/>
      <c r="AM113" s="995"/>
      <c r="AN113" s="995"/>
      <c r="AO113" s="996"/>
      <c r="AP113" s="998">
        <v>1</v>
      </c>
      <c r="AQ113" s="999"/>
      <c r="AR113" s="999"/>
      <c r="AS113" s="999"/>
      <c r="AT113" s="1000"/>
      <c r="AU113" s="942"/>
      <c r="AV113" s="943"/>
      <c r="AW113" s="943"/>
      <c r="AX113" s="943"/>
      <c r="AY113" s="943"/>
      <c r="AZ113" s="991" t="s">
        <v>437</v>
      </c>
      <c r="BA113" s="992"/>
      <c r="BB113" s="992"/>
      <c r="BC113" s="992"/>
      <c r="BD113" s="992"/>
      <c r="BE113" s="992"/>
      <c r="BF113" s="992"/>
      <c r="BG113" s="992"/>
      <c r="BH113" s="992"/>
      <c r="BI113" s="992"/>
      <c r="BJ113" s="992"/>
      <c r="BK113" s="992"/>
      <c r="BL113" s="992"/>
      <c r="BM113" s="992"/>
      <c r="BN113" s="992"/>
      <c r="BO113" s="992"/>
      <c r="BP113" s="993"/>
      <c r="BQ113" s="961">
        <v>4436199</v>
      </c>
      <c r="BR113" s="962"/>
      <c r="BS113" s="962"/>
      <c r="BT113" s="962"/>
      <c r="BU113" s="962"/>
      <c r="BV113" s="962">
        <v>4246407</v>
      </c>
      <c r="BW113" s="962"/>
      <c r="BX113" s="962"/>
      <c r="BY113" s="962"/>
      <c r="BZ113" s="962"/>
      <c r="CA113" s="962">
        <v>4007518</v>
      </c>
      <c r="CB113" s="962"/>
      <c r="CC113" s="962"/>
      <c r="CD113" s="962"/>
      <c r="CE113" s="962"/>
      <c r="CF113" s="956">
        <v>1.2</v>
      </c>
      <c r="CG113" s="957"/>
      <c r="CH113" s="957"/>
      <c r="CI113" s="957"/>
      <c r="CJ113" s="957"/>
      <c r="CK113" s="987"/>
      <c r="CL113" s="988"/>
      <c r="CM113" s="958" t="s">
        <v>438</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961" t="s">
        <v>427</v>
      </c>
      <c r="DH113" s="962"/>
      <c r="DI113" s="962"/>
      <c r="DJ113" s="962"/>
      <c r="DK113" s="962"/>
      <c r="DL113" s="962" t="s">
        <v>366</v>
      </c>
      <c r="DM113" s="962"/>
      <c r="DN113" s="962"/>
      <c r="DO113" s="962"/>
      <c r="DP113" s="962"/>
      <c r="DQ113" s="962" t="s">
        <v>427</v>
      </c>
      <c r="DR113" s="962"/>
      <c r="DS113" s="962"/>
      <c r="DT113" s="962"/>
      <c r="DU113" s="962"/>
      <c r="DV113" s="963" t="s">
        <v>366</v>
      </c>
      <c r="DW113" s="963"/>
      <c r="DX113" s="963"/>
      <c r="DY113" s="963"/>
      <c r="DZ113" s="964"/>
    </row>
    <row r="114" spans="1:130" s="235" customFormat="1" ht="26.25" customHeight="1" x14ac:dyDescent="0.2">
      <c r="A114" s="1003"/>
      <c r="B114" s="1004"/>
      <c r="C114" s="992" t="s">
        <v>439</v>
      </c>
      <c r="D114" s="992"/>
      <c r="E114" s="992"/>
      <c r="F114" s="992"/>
      <c r="G114" s="992"/>
      <c r="H114" s="992"/>
      <c r="I114" s="992"/>
      <c r="J114" s="992"/>
      <c r="K114" s="992"/>
      <c r="L114" s="992"/>
      <c r="M114" s="992"/>
      <c r="N114" s="992"/>
      <c r="O114" s="992"/>
      <c r="P114" s="992"/>
      <c r="Q114" s="992"/>
      <c r="R114" s="992"/>
      <c r="S114" s="992"/>
      <c r="T114" s="992"/>
      <c r="U114" s="992"/>
      <c r="V114" s="992"/>
      <c r="W114" s="992"/>
      <c r="X114" s="992"/>
      <c r="Y114" s="992"/>
      <c r="Z114" s="993"/>
      <c r="AA114" s="994">
        <v>489996</v>
      </c>
      <c r="AB114" s="995"/>
      <c r="AC114" s="995"/>
      <c r="AD114" s="995"/>
      <c r="AE114" s="996"/>
      <c r="AF114" s="997">
        <v>482470</v>
      </c>
      <c r="AG114" s="995"/>
      <c r="AH114" s="995"/>
      <c r="AI114" s="995"/>
      <c r="AJ114" s="996"/>
      <c r="AK114" s="997">
        <v>465783</v>
      </c>
      <c r="AL114" s="995"/>
      <c r="AM114" s="995"/>
      <c r="AN114" s="995"/>
      <c r="AO114" s="996"/>
      <c r="AP114" s="998">
        <v>0.1</v>
      </c>
      <c r="AQ114" s="999"/>
      <c r="AR114" s="999"/>
      <c r="AS114" s="999"/>
      <c r="AT114" s="1000"/>
      <c r="AU114" s="942"/>
      <c r="AV114" s="943"/>
      <c r="AW114" s="943"/>
      <c r="AX114" s="943"/>
      <c r="AY114" s="943"/>
      <c r="AZ114" s="991" t="s">
        <v>440</v>
      </c>
      <c r="BA114" s="992"/>
      <c r="BB114" s="992"/>
      <c r="BC114" s="992"/>
      <c r="BD114" s="992"/>
      <c r="BE114" s="992"/>
      <c r="BF114" s="992"/>
      <c r="BG114" s="992"/>
      <c r="BH114" s="992"/>
      <c r="BI114" s="992"/>
      <c r="BJ114" s="992"/>
      <c r="BK114" s="992"/>
      <c r="BL114" s="992"/>
      <c r="BM114" s="992"/>
      <c r="BN114" s="992"/>
      <c r="BO114" s="992"/>
      <c r="BP114" s="993"/>
      <c r="BQ114" s="961">
        <v>140613974</v>
      </c>
      <c r="BR114" s="962"/>
      <c r="BS114" s="962"/>
      <c r="BT114" s="962"/>
      <c r="BU114" s="962"/>
      <c r="BV114" s="962">
        <v>140453849</v>
      </c>
      <c r="BW114" s="962"/>
      <c r="BX114" s="962"/>
      <c r="BY114" s="962"/>
      <c r="BZ114" s="962"/>
      <c r="CA114" s="962">
        <v>141282378</v>
      </c>
      <c r="CB114" s="962"/>
      <c r="CC114" s="962"/>
      <c r="CD114" s="962"/>
      <c r="CE114" s="962"/>
      <c r="CF114" s="956">
        <v>41.5</v>
      </c>
      <c r="CG114" s="957"/>
      <c r="CH114" s="957"/>
      <c r="CI114" s="957"/>
      <c r="CJ114" s="957"/>
      <c r="CK114" s="987"/>
      <c r="CL114" s="988"/>
      <c r="CM114" s="958" t="s">
        <v>441</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961" t="s">
        <v>427</v>
      </c>
      <c r="DH114" s="962"/>
      <c r="DI114" s="962"/>
      <c r="DJ114" s="962"/>
      <c r="DK114" s="962"/>
      <c r="DL114" s="962" t="s">
        <v>427</v>
      </c>
      <c r="DM114" s="962"/>
      <c r="DN114" s="962"/>
      <c r="DO114" s="962"/>
      <c r="DP114" s="962"/>
      <c r="DQ114" s="962" t="s">
        <v>366</v>
      </c>
      <c r="DR114" s="962"/>
      <c r="DS114" s="962"/>
      <c r="DT114" s="962"/>
      <c r="DU114" s="962"/>
      <c r="DV114" s="963" t="s">
        <v>366</v>
      </c>
      <c r="DW114" s="963"/>
      <c r="DX114" s="963"/>
      <c r="DY114" s="963"/>
      <c r="DZ114" s="964"/>
    </row>
    <row r="115" spans="1:130" s="235" customFormat="1" ht="26.25" customHeight="1" x14ac:dyDescent="0.2">
      <c r="A115" s="1003"/>
      <c r="B115" s="1004"/>
      <c r="C115" s="992" t="s">
        <v>442</v>
      </c>
      <c r="D115" s="992"/>
      <c r="E115" s="992"/>
      <c r="F115" s="992"/>
      <c r="G115" s="992"/>
      <c r="H115" s="992"/>
      <c r="I115" s="992"/>
      <c r="J115" s="992"/>
      <c r="K115" s="992"/>
      <c r="L115" s="992"/>
      <c r="M115" s="992"/>
      <c r="N115" s="992"/>
      <c r="O115" s="992"/>
      <c r="P115" s="992"/>
      <c r="Q115" s="992"/>
      <c r="R115" s="992"/>
      <c r="S115" s="992"/>
      <c r="T115" s="992"/>
      <c r="U115" s="992"/>
      <c r="V115" s="992"/>
      <c r="W115" s="992"/>
      <c r="X115" s="992"/>
      <c r="Y115" s="992"/>
      <c r="Z115" s="993"/>
      <c r="AA115" s="994">
        <v>177936</v>
      </c>
      <c r="AB115" s="995"/>
      <c r="AC115" s="995"/>
      <c r="AD115" s="995"/>
      <c r="AE115" s="996"/>
      <c r="AF115" s="997">
        <v>177936</v>
      </c>
      <c r="AG115" s="995"/>
      <c r="AH115" s="995"/>
      <c r="AI115" s="995"/>
      <c r="AJ115" s="996"/>
      <c r="AK115" s="997">
        <v>13445</v>
      </c>
      <c r="AL115" s="995"/>
      <c r="AM115" s="995"/>
      <c r="AN115" s="995"/>
      <c r="AO115" s="996"/>
      <c r="AP115" s="998">
        <v>0</v>
      </c>
      <c r="AQ115" s="999"/>
      <c r="AR115" s="999"/>
      <c r="AS115" s="999"/>
      <c r="AT115" s="1000"/>
      <c r="AU115" s="942"/>
      <c r="AV115" s="943"/>
      <c r="AW115" s="943"/>
      <c r="AX115" s="943"/>
      <c r="AY115" s="943"/>
      <c r="AZ115" s="991" t="s">
        <v>443</v>
      </c>
      <c r="BA115" s="992"/>
      <c r="BB115" s="992"/>
      <c r="BC115" s="992"/>
      <c r="BD115" s="992"/>
      <c r="BE115" s="992"/>
      <c r="BF115" s="992"/>
      <c r="BG115" s="992"/>
      <c r="BH115" s="992"/>
      <c r="BI115" s="992"/>
      <c r="BJ115" s="992"/>
      <c r="BK115" s="992"/>
      <c r="BL115" s="992"/>
      <c r="BM115" s="992"/>
      <c r="BN115" s="992"/>
      <c r="BO115" s="992"/>
      <c r="BP115" s="993"/>
      <c r="BQ115" s="961">
        <v>644389</v>
      </c>
      <c r="BR115" s="962"/>
      <c r="BS115" s="962"/>
      <c r="BT115" s="962"/>
      <c r="BU115" s="962"/>
      <c r="BV115" s="962">
        <v>833977</v>
      </c>
      <c r="BW115" s="962"/>
      <c r="BX115" s="962"/>
      <c r="BY115" s="962"/>
      <c r="BZ115" s="962"/>
      <c r="CA115" s="962">
        <v>1283116</v>
      </c>
      <c r="CB115" s="962"/>
      <c r="CC115" s="962"/>
      <c r="CD115" s="962"/>
      <c r="CE115" s="962"/>
      <c r="CF115" s="956">
        <v>0.4</v>
      </c>
      <c r="CG115" s="957"/>
      <c r="CH115" s="957"/>
      <c r="CI115" s="957"/>
      <c r="CJ115" s="957"/>
      <c r="CK115" s="987"/>
      <c r="CL115" s="988"/>
      <c r="CM115" s="991" t="s">
        <v>444</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3"/>
      <c r="DG115" s="961" t="s">
        <v>366</v>
      </c>
      <c r="DH115" s="962"/>
      <c r="DI115" s="962"/>
      <c r="DJ115" s="962"/>
      <c r="DK115" s="962"/>
      <c r="DL115" s="962" t="s">
        <v>427</v>
      </c>
      <c r="DM115" s="962"/>
      <c r="DN115" s="962"/>
      <c r="DO115" s="962"/>
      <c r="DP115" s="962"/>
      <c r="DQ115" s="962" t="s">
        <v>427</v>
      </c>
      <c r="DR115" s="962"/>
      <c r="DS115" s="962"/>
      <c r="DT115" s="962"/>
      <c r="DU115" s="962"/>
      <c r="DV115" s="963" t="s">
        <v>433</v>
      </c>
      <c r="DW115" s="963"/>
      <c r="DX115" s="963"/>
      <c r="DY115" s="963"/>
      <c r="DZ115" s="964"/>
    </row>
    <row r="116" spans="1:130" s="235" customFormat="1" ht="26.25" customHeight="1" x14ac:dyDescent="0.2">
      <c r="A116" s="1005"/>
      <c r="B116" s="1006"/>
      <c r="C116" s="1007" t="s">
        <v>445</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v>10229</v>
      </c>
      <c r="AB116" s="995"/>
      <c r="AC116" s="995"/>
      <c r="AD116" s="995"/>
      <c r="AE116" s="996"/>
      <c r="AF116" s="997">
        <v>8667</v>
      </c>
      <c r="AG116" s="995"/>
      <c r="AH116" s="995"/>
      <c r="AI116" s="995"/>
      <c r="AJ116" s="996"/>
      <c r="AK116" s="997">
        <v>7558</v>
      </c>
      <c r="AL116" s="995"/>
      <c r="AM116" s="995"/>
      <c r="AN116" s="995"/>
      <c r="AO116" s="996"/>
      <c r="AP116" s="998">
        <v>0</v>
      </c>
      <c r="AQ116" s="999"/>
      <c r="AR116" s="999"/>
      <c r="AS116" s="999"/>
      <c r="AT116" s="1000"/>
      <c r="AU116" s="942"/>
      <c r="AV116" s="943"/>
      <c r="AW116" s="943"/>
      <c r="AX116" s="943"/>
      <c r="AY116" s="943"/>
      <c r="AZ116" s="1009" t="s">
        <v>446</v>
      </c>
      <c r="BA116" s="1010"/>
      <c r="BB116" s="1010"/>
      <c r="BC116" s="1010"/>
      <c r="BD116" s="1010"/>
      <c r="BE116" s="1010"/>
      <c r="BF116" s="1010"/>
      <c r="BG116" s="1010"/>
      <c r="BH116" s="1010"/>
      <c r="BI116" s="1010"/>
      <c r="BJ116" s="1010"/>
      <c r="BK116" s="1010"/>
      <c r="BL116" s="1010"/>
      <c r="BM116" s="1010"/>
      <c r="BN116" s="1010"/>
      <c r="BO116" s="1010"/>
      <c r="BP116" s="1011"/>
      <c r="BQ116" s="961" t="s">
        <v>427</v>
      </c>
      <c r="BR116" s="962"/>
      <c r="BS116" s="962"/>
      <c r="BT116" s="962"/>
      <c r="BU116" s="962"/>
      <c r="BV116" s="962" t="s">
        <v>427</v>
      </c>
      <c r="BW116" s="962"/>
      <c r="BX116" s="962"/>
      <c r="BY116" s="962"/>
      <c r="BZ116" s="962"/>
      <c r="CA116" s="962" t="s">
        <v>427</v>
      </c>
      <c r="CB116" s="962"/>
      <c r="CC116" s="962"/>
      <c r="CD116" s="962"/>
      <c r="CE116" s="962"/>
      <c r="CF116" s="956" t="s">
        <v>366</v>
      </c>
      <c r="CG116" s="957"/>
      <c r="CH116" s="957"/>
      <c r="CI116" s="957"/>
      <c r="CJ116" s="957"/>
      <c r="CK116" s="987"/>
      <c r="CL116" s="988"/>
      <c r="CM116" s="958" t="s">
        <v>447</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961" t="s">
        <v>427</v>
      </c>
      <c r="DH116" s="962"/>
      <c r="DI116" s="962"/>
      <c r="DJ116" s="962"/>
      <c r="DK116" s="962"/>
      <c r="DL116" s="962" t="s">
        <v>427</v>
      </c>
      <c r="DM116" s="962"/>
      <c r="DN116" s="962"/>
      <c r="DO116" s="962"/>
      <c r="DP116" s="962"/>
      <c r="DQ116" s="962" t="s">
        <v>427</v>
      </c>
      <c r="DR116" s="962"/>
      <c r="DS116" s="962"/>
      <c r="DT116" s="962"/>
      <c r="DU116" s="962"/>
      <c r="DV116" s="963" t="s">
        <v>427</v>
      </c>
      <c r="DW116" s="963"/>
      <c r="DX116" s="963"/>
      <c r="DY116" s="963"/>
      <c r="DZ116" s="964"/>
    </row>
    <row r="117" spans="1:130" s="235" customFormat="1" ht="26.25" customHeight="1" x14ac:dyDescent="0.2">
      <c r="A117" s="946" t="s">
        <v>156</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17" t="s">
        <v>448</v>
      </c>
      <c r="Z117" s="928"/>
      <c r="AA117" s="1018">
        <v>78652254</v>
      </c>
      <c r="AB117" s="1019"/>
      <c r="AC117" s="1019"/>
      <c r="AD117" s="1019"/>
      <c r="AE117" s="1020"/>
      <c r="AF117" s="1021">
        <v>71322993</v>
      </c>
      <c r="AG117" s="1019"/>
      <c r="AH117" s="1019"/>
      <c r="AI117" s="1019"/>
      <c r="AJ117" s="1020"/>
      <c r="AK117" s="1021">
        <v>70451205</v>
      </c>
      <c r="AL117" s="1019"/>
      <c r="AM117" s="1019"/>
      <c r="AN117" s="1019"/>
      <c r="AO117" s="1020"/>
      <c r="AP117" s="1022"/>
      <c r="AQ117" s="1023"/>
      <c r="AR117" s="1023"/>
      <c r="AS117" s="1023"/>
      <c r="AT117" s="1024"/>
      <c r="AU117" s="942"/>
      <c r="AV117" s="943"/>
      <c r="AW117" s="943"/>
      <c r="AX117" s="943"/>
      <c r="AY117" s="943"/>
      <c r="AZ117" s="991" t="s">
        <v>449</v>
      </c>
      <c r="BA117" s="992"/>
      <c r="BB117" s="992"/>
      <c r="BC117" s="992"/>
      <c r="BD117" s="992"/>
      <c r="BE117" s="992"/>
      <c r="BF117" s="992"/>
      <c r="BG117" s="992"/>
      <c r="BH117" s="992"/>
      <c r="BI117" s="992"/>
      <c r="BJ117" s="992"/>
      <c r="BK117" s="992"/>
      <c r="BL117" s="992"/>
      <c r="BM117" s="992"/>
      <c r="BN117" s="992"/>
      <c r="BO117" s="992"/>
      <c r="BP117" s="993"/>
      <c r="BQ117" s="961" t="s">
        <v>366</v>
      </c>
      <c r="BR117" s="962"/>
      <c r="BS117" s="962"/>
      <c r="BT117" s="962"/>
      <c r="BU117" s="962"/>
      <c r="BV117" s="962" t="s">
        <v>427</v>
      </c>
      <c r="BW117" s="962"/>
      <c r="BX117" s="962"/>
      <c r="BY117" s="962"/>
      <c r="BZ117" s="962"/>
      <c r="CA117" s="962" t="s">
        <v>427</v>
      </c>
      <c r="CB117" s="962"/>
      <c r="CC117" s="962"/>
      <c r="CD117" s="962"/>
      <c r="CE117" s="962"/>
      <c r="CF117" s="956" t="s">
        <v>366</v>
      </c>
      <c r="CG117" s="957"/>
      <c r="CH117" s="957"/>
      <c r="CI117" s="957"/>
      <c r="CJ117" s="957"/>
      <c r="CK117" s="987"/>
      <c r="CL117" s="988"/>
      <c r="CM117" s="958" t="s">
        <v>450</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961" t="s">
        <v>427</v>
      </c>
      <c r="DH117" s="962"/>
      <c r="DI117" s="962"/>
      <c r="DJ117" s="962"/>
      <c r="DK117" s="962"/>
      <c r="DL117" s="962" t="s">
        <v>366</v>
      </c>
      <c r="DM117" s="962"/>
      <c r="DN117" s="962"/>
      <c r="DO117" s="962"/>
      <c r="DP117" s="962"/>
      <c r="DQ117" s="962" t="s">
        <v>427</v>
      </c>
      <c r="DR117" s="962"/>
      <c r="DS117" s="962"/>
      <c r="DT117" s="962"/>
      <c r="DU117" s="962"/>
      <c r="DV117" s="963" t="s">
        <v>366</v>
      </c>
      <c r="DW117" s="963"/>
      <c r="DX117" s="963"/>
      <c r="DY117" s="963"/>
      <c r="DZ117" s="964"/>
    </row>
    <row r="118" spans="1:130" s="235" customFormat="1" ht="26.25" customHeight="1" x14ac:dyDescent="0.2">
      <c r="A118" s="946" t="s">
        <v>422</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420</v>
      </c>
      <c r="AB118" s="927"/>
      <c r="AC118" s="927"/>
      <c r="AD118" s="927"/>
      <c r="AE118" s="928"/>
      <c r="AF118" s="926" t="s">
        <v>309</v>
      </c>
      <c r="AG118" s="927"/>
      <c r="AH118" s="927"/>
      <c r="AI118" s="927"/>
      <c r="AJ118" s="928"/>
      <c r="AK118" s="926" t="s">
        <v>308</v>
      </c>
      <c r="AL118" s="927"/>
      <c r="AM118" s="927"/>
      <c r="AN118" s="927"/>
      <c r="AO118" s="928"/>
      <c r="AP118" s="1013" t="s">
        <v>421</v>
      </c>
      <c r="AQ118" s="1014"/>
      <c r="AR118" s="1014"/>
      <c r="AS118" s="1014"/>
      <c r="AT118" s="1015"/>
      <c r="AU118" s="942"/>
      <c r="AV118" s="943"/>
      <c r="AW118" s="943"/>
      <c r="AX118" s="943"/>
      <c r="AY118" s="943"/>
      <c r="AZ118" s="1016" t="s">
        <v>451</v>
      </c>
      <c r="BA118" s="1007"/>
      <c r="BB118" s="1007"/>
      <c r="BC118" s="1007"/>
      <c r="BD118" s="1007"/>
      <c r="BE118" s="1007"/>
      <c r="BF118" s="1007"/>
      <c r="BG118" s="1007"/>
      <c r="BH118" s="1007"/>
      <c r="BI118" s="1007"/>
      <c r="BJ118" s="1007"/>
      <c r="BK118" s="1007"/>
      <c r="BL118" s="1007"/>
      <c r="BM118" s="1007"/>
      <c r="BN118" s="1007"/>
      <c r="BO118" s="1007"/>
      <c r="BP118" s="1008"/>
      <c r="BQ118" s="1033" t="s">
        <v>427</v>
      </c>
      <c r="BR118" s="1034"/>
      <c r="BS118" s="1034"/>
      <c r="BT118" s="1034"/>
      <c r="BU118" s="1034"/>
      <c r="BV118" s="1034" t="s">
        <v>366</v>
      </c>
      <c r="BW118" s="1034"/>
      <c r="BX118" s="1034"/>
      <c r="BY118" s="1034"/>
      <c r="BZ118" s="1034"/>
      <c r="CA118" s="1034" t="s">
        <v>366</v>
      </c>
      <c r="CB118" s="1034"/>
      <c r="CC118" s="1034"/>
      <c r="CD118" s="1034"/>
      <c r="CE118" s="1034"/>
      <c r="CF118" s="956" t="s">
        <v>366</v>
      </c>
      <c r="CG118" s="957"/>
      <c r="CH118" s="957"/>
      <c r="CI118" s="957"/>
      <c r="CJ118" s="957"/>
      <c r="CK118" s="987"/>
      <c r="CL118" s="988"/>
      <c r="CM118" s="958" t="s">
        <v>452</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961" t="s">
        <v>366</v>
      </c>
      <c r="DH118" s="962"/>
      <c r="DI118" s="962"/>
      <c r="DJ118" s="962"/>
      <c r="DK118" s="962"/>
      <c r="DL118" s="962" t="s">
        <v>427</v>
      </c>
      <c r="DM118" s="962"/>
      <c r="DN118" s="962"/>
      <c r="DO118" s="962"/>
      <c r="DP118" s="962"/>
      <c r="DQ118" s="962" t="s">
        <v>366</v>
      </c>
      <c r="DR118" s="962"/>
      <c r="DS118" s="962"/>
      <c r="DT118" s="962"/>
      <c r="DU118" s="962"/>
      <c r="DV118" s="963" t="s">
        <v>366</v>
      </c>
      <c r="DW118" s="963"/>
      <c r="DX118" s="963"/>
      <c r="DY118" s="963"/>
      <c r="DZ118" s="964"/>
    </row>
    <row r="119" spans="1:130" s="235" customFormat="1" ht="26.25" customHeight="1" x14ac:dyDescent="0.2">
      <c r="A119" s="1098" t="s">
        <v>425</v>
      </c>
      <c r="B119" s="986"/>
      <c r="C119" s="965" t="s">
        <v>426</v>
      </c>
      <c r="D119" s="966"/>
      <c r="E119" s="966"/>
      <c r="F119" s="966"/>
      <c r="G119" s="966"/>
      <c r="H119" s="966"/>
      <c r="I119" s="966"/>
      <c r="J119" s="966"/>
      <c r="K119" s="966"/>
      <c r="L119" s="966"/>
      <c r="M119" s="966"/>
      <c r="N119" s="966"/>
      <c r="O119" s="966"/>
      <c r="P119" s="966"/>
      <c r="Q119" s="966"/>
      <c r="R119" s="966"/>
      <c r="S119" s="966"/>
      <c r="T119" s="966"/>
      <c r="U119" s="966"/>
      <c r="V119" s="966"/>
      <c r="W119" s="966"/>
      <c r="X119" s="966"/>
      <c r="Y119" s="966"/>
      <c r="Z119" s="967"/>
      <c r="AA119" s="933" t="s">
        <v>366</v>
      </c>
      <c r="AB119" s="934"/>
      <c r="AC119" s="934"/>
      <c r="AD119" s="934"/>
      <c r="AE119" s="935"/>
      <c r="AF119" s="936" t="s">
        <v>366</v>
      </c>
      <c r="AG119" s="934"/>
      <c r="AH119" s="934"/>
      <c r="AI119" s="934"/>
      <c r="AJ119" s="935"/>
      <c r="AK119" s="936" t="s">
        <v>366</v>
      </c>
      <c r="AL119" s="934"/>
      <c r="AM119" s="934"/>
      <c r="AN119" s="934"/>
      <c r="AO119" s="935"/>
      <c r="AP119" s="937" t="s">
        <v>366</v>
      </c>
      <c r="AQ119" s="938"/>
      <c r="AR119" s="938"/>
      <c r="AS119" s="938"/>
      <c r="AT119" s="939"/>
      <c r="AU119" s="944"/>
      <c r="AV119" s="945"/>
      <c r="AW119" s="945"/>
      <c r="AX119" s="945"/>
      <c r="AY119" s="945"/>
      <c r="AZ119" s="266" t="s">
        <v>156</v>
      </c>
      <c r="BA119" s="266"/>
      <c r="BB119" s="266"/>
      <c r="BC119" s="266"/>
      <c r="BD119" s="266"/>
      <c r="BE119" s="266"/>
      <c r="BF119" s="266"/>
      <c r="BG119" s="266"/>
      <c r="BH119" s="266"/>
      <c r="BI119" s="266"/>
      <c r="BJ119" s="266"/>
      <c r="BK119" s="266"/>
      <c r="BL119" s="266"/>
      <c r="BM119" s="266"/>
      <c r="BN119" s="266"/>
      <c r="BO119" s="1017" t="s">
        <v>453</v>
      </c>
      <c r="BP119" s="1041"/>
      <c r="BQ119" s="1033">
        <v>822316403</v>
      </c>
      <c r="BR119" s="1034"/>
      <c r="BS119" s="1034"/>
      <c r="BT119" s="1034"/>
      <c r="BU119" s="1034"/>
      <c r="BV119" s="1034">
        <v>812577566</v>
      </c>
      <c r="BW119" s="1034"/>
      <c r="BX119" s="1034"/>
      <c r="BY119" s="1034"/>
      <c r="BZ119" s="1034"/>
      <c r="CA119" s="1034">
        <v>793225187</v>
      </c>
      <c r="CB119" s="1034"/>
      <c r="CC119" s="1034"/>
      <c r="CD119" s="1034"/>
      <c r="CE119" s="1034"/>
      <c r="CF119" s="1035"/>
      <c r="CG119" s="1036"/>
      <c r="CH119" s="1036"/>
      <c r="CI119" s="1036"/>
      <c r="CJ119" s="1037"/>
      <c r="CK119" s="989"/>
      <c r="CL119" s="990"/>
      <c r="CM119" s="1038" t="s">
        <v>454</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961" t="s">
        <v>366</v>
      </c>
      <c r="DH119" s="962"/>
      <c r="DI119" s="962"/>
      <c r="DJ119" s="962"/>
      <c r="DK119" s="962"/>
      <c r="DL119" s="962" t="s">
        <v>366</v>
      </c>
      <c r="DM119" s="962"/>
      <c r="DN119" s="962"/>
      <c r="DO119" s="962"/>
      <c r="DP119" s="962"/>
      <c r="DQ119" s="962" t="s">
        <v>366</v>
      </c>
      <c r="DR119" s="962"/>
      <c r="DS119" s="962"/>
      <c r="DT119" s="962"/>
      <c r="DU119" s="962"/>
      <c r="DV119" s="963" t="s">
        <v>366</v>
      </c>
      <c r="DW119" s="963"/>
      <c r="DX119" s="963"/>
      <c r="DY119" s="963"/>
      <c r="DZ119" s="964"/>
    </row>
    <row r="120" spans="1:130" s="235" customFormat="1" ht="26.25" customHeight="1" x14ac:dyDescent="0.2">
      <c r="A120" s="1099"/>
      <c r="B120" s="988"/>
      <c r="C120" s="958" t="s">
        <v>430</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994">
        <v>177936</v>
      </c>
      <c r="AB120" s="995"/>
      <c r="AC120" s="995"/>
      <c r="AD120" s="995"/>
      <c r="AE120" s="996"/>
      <c r="AF120" s="997">
        <v>177936</v>
      </c>
      <c r="AG120" s="995"/>
      <c r="AH120" s="995"/>
      <c r="AI120" s="995"/>
      <c r="AJ120" s="996"/>
      <c r="AK120" s="997">
        <v>13445</v>
      </c>
      <c r="AL120" s="995"/>
      <c r="AM120" s="995"/>
      <c r="AN120" s="995"/>
      <c r="AO120" s="996"/>
      <c r="AP120" s="998">
        <v>0</v>
      </c>
      <c r="AQ120" s="999"/>
      <c r="AR120" s="999"/>
      <c r="AS120" s="999"/>
      <c r="AT120" s="1000"/>
      <c r="AU120" s="1025" t="s">
        <v>455</v>
      </c>
      <c r="AV120" s="1026"/>
      <c r="AW120" s="1026"/>
      <c r="AX120" s="1026"/>
      <c r="AY120" s="1027"/>
      <c r="AZ120" s="982" t="s">
        <v>456</v>
      </c>
      <c r="BA120" s="931"/>
      <c r="BB120" s="931"/>
      <c r="BC120" s="931"/>
      <c r="BD120" s="931"/>
      <c r="BE120" s="931"/>
      <c r="BF120" s="931"/>
      <c r="BG120" s="931"/>
      <c r="BH120" s="931"/>
      <c r="BI120" s="931"/>
      <c r="BJ120" s="931"/>
      <c r="BK120" s="931"/>
      <c r="BL120" s="931"/>
      <c r="BM120" s="931"/>
      <c r="BN120" s="931"/>
      <c r="BO120" s="931"/>
      <c r="BP120" s="932"/>
      <c r="BQ120" s="968">
        <v>91008024</v>
      </c>
      <c r="BR120" s="969"/>
      <c r="BS120" s="969"/>
      <c r="BT120" s="969"/>
      <c r="BU120" s="969"/>
      <c r="BV120" s="969">
        <v>93048491</v>
      </c>
      <c r="BW120" s="969"/>
      <c r="BX120" s="969"/>
      <c r="BY120" s="969"/>
      <c r="BZ120" s="969"/>
      <c r="CA120" s="969">
        <v>92130722</v>
      </c>
      <c r="CB120" s="969"/>
      <c r="CC120" s="969"/>
      <c r="CD120" s="969"/>
      <c r="CE120" s="969"/>
      <c r="CF120" s="983">
        <v>27.1</v>
      </c>
      <c r="CG120" s="984"/>
      <c r="CH120" s="984"/>
      <c r="CI120" s="984"/>
      <c r="CJ120" s="984"/>
      <c r="CK120" s="1042" t="s">
        <v>457</v>
      </c>
      <c r="CL120" s="1043"/>
      <c r="CM120" s="1043"/>
      <c r="CN120" s="1043"/>
      <c r="CO120" s="1044"/>
      <c r="CP120" s="1050" t="s">
        <v>393</v>
      </c>
      <c r="CQ120" s="1051"/>
      <c r="CR120" s="1051"/>
      <c r="CS120" s="1051"/>
      <c r="CT120" s="1051"/>
      <c r="CU120" s="1051"/>
      <c r="CV120" s="1051"/>
      <c r="CW120" s="1051"/>
      <c r="CX120" s="1051"/>
      <c r="CY120" s="1051"/>
      <c r="CZ120" s="1051"/>
      <c r="DA120" s="1051"/>
      <c r="DB120" s="1051"/>
      <c r="DC120" s="1051"/>
      <c r="DD120" s="1051"/>
      <c r="DE120" s="1051"/>
      <c r="DF120" s="1052"/>
      <c r="DG120" s="968">
        <v>18727917</v>
      </c>
      <c r="DH120" s="969"/>
      <c r="DI120" s="969"/>
      <c r="DJ120" s="969"/>
      <c r="DK120" s="969"/>
      <c r="DL120" s="969">
        <v>22494846</v>
      </c>
      <c r="DM120" s="969"/>
      <c r="DN120" s="969"/>
      <c r="DO120" s="969"/>
      <c r="DP120" s="969"/>
      <c r="DQ120" s="969">
        <v>22874098</v>
      </c>
      <c r="DR120" s="969"/>
      <c r="DS120" s="969"/>
      <c r="DT120" s="969"/>
      <c r="DU120" s="969"/>
      <c r="DV120" s="970">
        <v>6.7</v>
      </c>
      <c r="DW120" s="970"/>
      <c r="DX120" s="970"/>
      <c r="DY120" s="970"/>
      <c r="DZ120" s="971"/>
    </row>
    <row r="121" spans="1:130" s="235" customFormat="1" ht="26.25" customHeight="1" x14ac:dyDescent="0.2">
      <c r="A121" s="1099"/>
      <c r="B121" s="988"/>
      <c r="C121" s="1009" t="s">
        <v>458</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4" t="s">
        <v>427</v>
      </c>
      <c r="AB121" s="995"/>
      <c r="AC121" s="995"/>
      <c r="AD121" s="995"/>
      <c r="AE121" s="996"/>
      <c r="AF121" s="997" t="s">
        <v>366</v>
      </c>
      <c r="AG121" s="995"/>
      <c r="AH121" s="995"/>
      <c r="AI121" s="995"/>
      <c r="AJ121" s="996"/>
      <c r="AK121" s="997" t="s">
        <v>366</v>
      </c>
      <c r="AL121" s="995"/>
      <c r="AM121" s="995"/>
      <c r="AN121" s="995"/>
      <c r="AO121" s="996"/>
      <c r="AP121" s="998" t="s">
        <v>366</v>
      </c>
      <c r="AQ121" s="999"/>
      <c r="AR121" s="999"/>
      <c r="AS121" s="999"/>
      <c r="AT121" s="1000"/>
      <c r="AU121" s="1028"/>
      <c r="AV121" s="1029"/>
      <c r="AW121" s="1029"/>
      <c r="AX121" s="1029"/>
      <c r="AY121" s="1030"/>
      <c r="AZ121" s="991" t="s">
        <v>459</v>
      </c>
      <c r="BA121" s="992"/>
      <c r="BB121" s="992"/>
      <c r="BC121" s="992"/>
      <c r="BD121" s="992"/>
      <c r="BE121" s="992"/>
      <c r="BF121" s="992"/>
      <c r="BG121" s="992"/>
      <c r="BH121" s="992"/>
      <c r="BI121" s="992"/>
      <c r="BJ121" s="992"/>
      <c r="BK121" s="992"/>
      <c r="BL121" s="992"/>
      <c r="BM121" s="992"/>
      <c r="BN121" s="992"/>
      <c r="BO121" s="992"/>
      <c r="BP121" s="993"/>
      <c r="BQ121" s="961">
        <v>19147781</v>
      </c>
      <c r="BR121" s="962"/>
      <c r="BS121" s="962"/>
      <c r="BT121" s="962"/>
      <c r="BU121" s="962"/>
      <c r="BV121" s="962">
        <v>18071106</v>
      </c>
      <c r="BW121" s="962"/>
      <c r="BX121" s="962"/>
      <c r="BY121" s="962"/>
      <c r="BZ121" s="962"/>
      <c r="CA121" s="962">
        <v>16414263</v>
      </c>
      <c r="CB121" s="962"/>
      <c r="CC121" s="962"/>
      <c r="CD121" s="962"/>
      <c r="CE121" s="962"/>
      <c r="CF121" s="956">
        <v>4.8</v>
      </c>
      <c r="CG121" s="957"/>
      <c r="CH121" s="957"/>
      <c r="CI121" s="957"/>
      <c r="CJ121" s="957"/>
      <c r="CK121" s="1045"/>
      <c r="CL121" s="1046"/>
      <c r="CM121" s="1046"/>
      <c r="CN121" s="1046"/>
      <c r="CO121" s="1047"/>
      <c r="CP121" s="1055" t="s">
        <v>394</v>
      </c>
      <c r="CQ121" s="1056"/>
      <c r="CR121" s="1056"/>
      <c r="CS121" s="1056"/>
      <c r="CT121" s="1056"/>
      <c r="CU121" s="1056"/>
      <c r="CV121" s="1056"/>
      <c r="CW121" s="1056"/>
      <c r="CX121" s="1056"/>
      <c r="CY121" s="1056"/>
      <c r="CZ121" s="1056"/>
      <c r="DA121" s="1056"/>
      <c r="DB121" s="1056"/>
      <c r="DC121" s="1056"/>
      <c r="DD121" s="1056"/>
      <c r="DE121" s="1056"/>
      <c r="DF121" s="1057"/>
      <c r="DG121" s="961">
        <v>12384056</v>
      </c>
      <c r="DH121" s="962"/>
      <c r="DI121" s="962"/>
      <c r="DJ121" s="962"/>
      <c r="DK121" s="962"/>
      <c r="DL121" s="962">
        <v>12300943</v>
      </c>
      <c r="DM121" s="962"/>
      <c r="DN121" s="962"/>
      <c r="DO121" s="962"/>
      <c r="DP121" s="962"/>
      <c r="DQ121" s="962">
        <v>12411182</v>
      </c>
      <c r="DR121" s="962"/>
      <c r="DS121" s="962"/>
      <c r="DT121" s="962"/>
      <c r="DU121" s="962"/>
      <c r="DV121" s="963">
        <v>3.6</v>
      </c>
      <c r="DW121" s="963"/>
      <c r="DX121" s="963"/>
      <c r="DY121" s="963"/>
      <c r="DZ121" s="964"/>
    </row>
    <row r="122" spans="1:130" s="235" customFormat="1" ht="26.25" customHeight="1" x14ac:dyDescent="0.2">
      <c r="A122" s="1099"/>
      <c r="B122" s="988"/>
      <c r="C122" s="958" t="s">
        <v>441</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994" t="s">
        <v>366</v>
      </c>
      <c r="AB122" s="995"/>
      <c r="AC122" s="995"/>
      <c r="AD122" s="995"/>
      <c r="AE122" s="996"/>
      <c r="AF122" s="997" t="s">
        <v>366</v>
      </c>
      <c r="AG122" s="995"/>
      <c r="AH122" s="995"/>
      <c r="AI122" s="995"/>
      <c r="AJ122" s="996"/>
      <c r="AK122" s="997" t="s">
        <v>366</v>
      </c>
      <c r="AL122" s="995"/>
      <c r="AM122" s="995"/>
      <c r="AN122" s="995"/>
      <c r="AO122" s="996"/>
      <c r="AP122" s="998" t="s">
        <v>366</v>
      </c>
      <c r="AQ122" s="999"/>
      <c r="AR122" s="999"/>
      <c r="AS122" s="999"/>
      <c r="AT122" s="1000"/>
      <c r="AU122" s="1028"/>
      <c r="AV122" s="1029"/>
      <c r="AW122" s="1029"/>
      <c r="AX122" s="1029"/>
      <c r="AY122" s="1030"/>
      <c r="AZ122" s="1016" t="s">
        <v>460</v>
      </c>
      <c r="BA122" s="1007"/>
      <c r="BB122" s="1007"/>
      <c r="BC122" s="1007"/>
      <c r="BD122" s="1007"/>
      <c r="BE122" s="1007"/>
      <c r="BF122" s="1007"/>
      <c r="BG122" s="1007"/>
      <c r="BH122" s="1007"/>
      <c r="BI122" s="1007"/>
      <c r="BJ122" s="1007"/>
      <c r="BK122" s="1007"/>
      <c r="BL122" s="1007"/>
      <c r="BM122" s="1007"/>
      <c r="BN122" s="1007"/>
      <c r="BO122" s="1007"/>
      <c r="BP122" s="1008"/>
      <c r="BQ122" s="1033">
        <v>554219232</v>
      </c>
      <c r="BR122" s="1034"/>
      <c r="BS122" s="1034"/>
      <c r="BT122" s="1034"/>
      <c r="BU122" s="1034"/>
      <c r="BV122" s="1034">
        <v>550074483</v>
      </c>
      <c r="BW122" s="1034"/>
      <c r="BX122" s="1034"/>
      <c r="BY122" s="1034"/>
      <c r="BZ122" s="1034"/>
      <c r="CA122" s="1034">
        <v>539700792</v>
      </c>
      <c r="CB122" s="1034"/>
      <c r="CC122" s="1034"/>
      <c r="CD122" s="1034"/>
      <c r="CE122" s="1034"/>
      <c r="CF122" s="1053">
        <v>158.6</v>
      </c>
      <c r="CG122" s="1054"/>
      <c r="CH122" s="1054"/>
      <c r="CI122" s="1054"/>
      <c r="CJ122" s="1054"/>
      <c r="CK122" s="1045"/>
      <c r="CL122" s="1046"/>
      <c r="CM122" s="1046"/>
      <c r="CN122" s="1046"/>
      <c r="CO122" s="1047"/>
      <c r="CP122" s="1055" t="s">
        <v>390</v>
      </c>
      <c r="CQ122" s="1056"/>
      <c r="CR122" s="1056"/>
      <c r="CS122" s="1056"/>
      <c r="CT122" s="1056"/>
      <c r="CU122" s="1056"/>
      <c r="CV122" s="1056"/>
      <c r="CW122" s="1056"/>
      <c r="CX122" s="1056"/>
      <c r="CY122" s="1056"/>
      <c r="CZ122" s="1056"/>
      <c r="DA122" s="1056"/>
      <c r="DB122" s="1056"/>
      <c r="DC122" s="1056"/>
      <c r="DD122" s="1056"/>
      <c r="DE122" s="1056"/>
      <c r="DF122" s="1057"/>
      <c r="DG122" s="961">
        <v>6327694</v>
      </c>
      <c r="DH122" s="962"/>
      <c r="DI122" s="962"/>
      <c r="DJ122" s="962"/>
      <c r="DK122" s="962"/>
      <c r="DL122" s="962">
        <v>5998953</v>
      </c>
      <c r="DM122" s="962"/>
      <c r="DN122" s="962"/>
      <c r="DO122" s="962"/>
      <c r="DP122" s="962"/>
      <c r="DQ122" s="962">
        <v>5598351</v>
      </c>
      <c r="DR122" s="962"/>
      <c r="DS122" s="962"/>
      <c r="DT122" s="962"/>
      <c r="DU122" s="962"/>
      <c r="DV122" s="963">
        <v>1.6</v>
      </c>
      <c r="DW122" s="963"/>
      <c r="DX122" s="963"/>
      <c r="DY122" s="963"/>
      <c r="DZ122" s="964"/>
    </row>
    <row r="123" spans="1:130" s="235" customFormat="1" ht="26.25" customHeight="1" x14ac:dyDescent="0.2">
      <c r="A123" s="1099"/>
      <c r="B123" s="988"/>
      <c r="C123" s="958" t="s">
        <v>447</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994" t="s">
        <v>366</v>
      </c>
      <c r="AB123" s="995"/>
      <c r="AC123" s="995"/>
      <c r="AD123" s="995"/>
      <c r="AE123" s="996"/>
      <c r="AF123" s="997" t="s">
        <v>427</v>
      </c>
      <c r="AG123" s="995"/>
      <c r="AH123" s="995"/>
      <c r="AI123" s="995"/>
      <c r="AJ123" s="996"/>
      <c r="AK123" s="997" t="s">
        <v>366</v>
      </c>
      <c r="AL123" s="995"/>
      <c r="AM123" s="995"/>
      <c r="AN123" s="995"/>
      <c r="AO123" s="996"/>
      <c r="AP123" s="998" t="s">
        <v>366</v>
      </c>
      <c r="AQ123" s="999"/>
      <c r="AR123" s="999"/>
      <c r="AS123" s="999"/>
      <c r="AT123" s="1000"/>
      <c r="AU123" s="1031"/>
      <c r="AV123" s="1032"/>
      <c r="AW123" s="1032"/>
      <c r="AX123" s="1032"/>
      <c r="AY123" s="1032"/>
      <c r="AZ123" s="266" t="s">
        <v>156</v>
      </c>
      <c r="BA123" s="266"/>
      <c r="BB123" s="266"/>
      <c r="BC123" s="266"/>
      <c r="BD123" s="266"/>
      <c r="BE123" s="266"/>
      <c r="BF123" s="266"/>
      <c r="BG123" s="266"/>
      <c r="BH123" s="266"/>
      <c r="BI123" s="266"/>
      <c r="BJ123" s="266"/>
      <c r="BK123" s="266"/>
      <c r="BL123" s="266"/>
      <c r="BM123" s="266"/>
      <c r="BN123" s="266"/>
      <c r="BO123" s="1017" t="s">
        <v>461</v>
      </c>
      <c r="BP123" s="1041"/>
      <c r="BQ123" s="1105">
        <v>664375037</v>
      </c>
      <c r="BR123" s="1106"/>
      <c r="BS123" s="1106"/>
      <c r="BT123" s="1106"/>
      <c r="BU123" s="1106"/>
      <c r="BV123" s="1106">
        <v>661194080</v>
      </c>
      <c r="BW123" s="1106"/>
      <c r="BX123" s="1106"/>
      <c r="BY123" s="1106"/>
      <c r="BZ123" s="1106"/>
      <c r="CA123" s="1106">
        <v>648245777</v>
      </c>
      <c r="CB123" s="1106"/>
      <c r="CC123" s="1106"/>
      <c r="CD123" s="1106"/>
      <c r="CE123" s="1106"/>
      <c r="CF123" s="1035"/>
      <c r="CG123" s="1036"/>
      <c r="CH123" s="1036"/>
      <c r="CI123" s="1036"/>
      <c r="CJ123" s="1037"/>
      <c r="CK123" s="1045"/>
      <c r="CL123" s="1046"/>
      <c r="CM123" s="1046"/>
      <c r="CN123" s="1046"/>
      <c r="CO123" s="1047"/>
      <c r="CP123" s="1055" t="s">
        <v>397</v>
      </c>
      <c r="CQ123" s="1056"/>
      <c r="CR123" s="1056"/>
      <c r="CS123" s="1056"/>
      <c r="CT123" s="1056"/>
      <c r="CU123" s="1056"/>
      <c r="CV123" s="1056"/>
      <c r="CW123" s="1056"/>
      <c r="CX123" s="1056"/>
      <c r="CY123" s="1056"/>
      <c r="CZ123" s="1056"/>
      <c r="DA123" s="1056"/>
      <c r="DB123" s="1056"/>
      <c r="DC123" s="1056"/>
      <c r="DD123" s="1056"/>
      <c r="DE123" s="1056"/>
      <c r="DF123" s="1057"/>
      <c r="DG123" s="961">
        <v>802327</v>
      </c>
      <c r="DH123" s="962"/>
      <c r="DI123" s="962"/>
      <c r="DJ123" s="962"/>
      <c r="DK123" s="962"/>
      <c r="DL123" s="962">
        <v>945119</v>
      </c>
      <c r="DM123" s="962"/>
      <c r="DN123" s="962"/>
      <c r="DO123" s="962"/>
      <c r="DP123" s="962"/>
      <c r="DQ123" s="962">
        <v>744153</v>
      </c>
      <c r="DR123" s="962"/>
      <c r="DS123" s="962"/>
      <c r="DT123" s="962"/>
      <c r="DU123" s="962"/>
      <c r="DV123" s="963">
        <v>0.2</v>
      </c>
      <c r="DW123" s="963"/>
      <c r="DX123" s="963"/>
      <c r="DY123" s="963"/>
      <c r="DZ123" s="964"/>
    </row>
    <row r="124" spans="1:130" s="235" customFormat="1" ht="26.25" customHeight="1" thickBot="1" x14ac:dyDescent="0.25">
      <c r="A124" s="1099"/>
      <c r="B124" s="988"/>
      <c r="C124" s="958" t="s">
        <v>450</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994" t="s">
        <v>366</v>
      </c>
      <c r="AB124" s="995"/>
      <c r="AC124" s="995"/>
      <c r="AD124" s="995"/>
      <c r="AE124" s="996"/>
      <c r="AF124" s="997" t="s">
        <v>366</v>
      </c>
      <c r="AG124" s="995"/>
      <c r="AH124" s="995"/>
      <c r="AI124" s="995"/>
      <c r="AJ124" s="996"/>
      <c r="AK124" s="997" t="s">
        <v>366</v>
      </c>
      <c r="AL124" s="995"/>
      <c r="AM124" s="995"/>
      <c r="AN124" s="995"/>
      <c r="AO124" s="996"/>
      <c r="AP124" s="998" t="s">
        <v>427</v>
      </c>
      <c r="AQ124" s="999"/>
      <c r="AR124" s="999"/>
      <c r="AS124" s="999"/>
      <c r="AT124" s="1000"/>
      <c r="AU124" s="1101" t="s">
        <v>462</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47.5</v>
      </c>
      <c r="BR124" s="1065"/>
      <c r="BS124" s="1065"/>
      <c r="BT124" s="1065"/>
      <c r="BU124" s="1065"/>
      <c r="BV124" s="1065">
        <v>45</v>
      </c>
      <c r="BW124" s="1065"/>
      <c r="BX124" s="1065"/>
      <c r="BY124" s="1065"/>
      <c r="BZ124" s="1065"/>
      <c r="CA124" s="1065">
        <v>42.6</v>
      </c>
      <c r="CB124" s="1065"/>
      <c r="CC124" s="1065"/>
      <c r="CD124" s="1065"/>
      <c r="CE124" s="1065"/>
      <c r="CF124" s="1066"/>
      <c r="CG124" s="1067"/>
      <c r="CH124" s="1067"/>
      <c r="CI124" s="1067"/>
      <c r="CJ124" s="1068"/>
      <c r="CK124" s="1048"/>
      <c r="CL124" s="1048"/>
      <c r="CM124" s="1048"/>
      <c r="CN124" s="1048"/>
      <c r="CO124" s="1049"/>
      <c r="CP124" s="1069" t="s">
        <v>463</v>
      </c>
      <c r="CQ124" s="1070"/>
      <c r="CR124" s="1070"/>
      <c r="CS124" s="1070"/>
      <c r="CT124" s="1070"/>
      <c r="CU124" s="1070"/>
      <c r="CV124" s="1070"/>
      <c r="CW124" s="1070"/>
      <c r="CX124" s="1070"/>
      <c r="CY124" s="1070"/>
      <c r="CZ124" s="1070"/>
      <c r="DA124" s="1070"/>
      <c r="DB124" s="1070"/>
      <c r="DC124" s="1070"/>
      <c r="DD124" s="1070"/>
      <c r="DE124" s="1070"/>
      <c r="DF124" s="1071"/>
      <c r="DG124" s="1033">
        <v>1451457</v>
      </c>
      <c r="DH124" s="1034"/>
      <c r="DI124" s="1034"/>
      <c r="DJ124" s="1034"/>
      <c r="DK124" s="1034"/>
      <c r="DL124" s="1034">
        <v>1148734</v>
      </c>
      <c r="DM124" s="1034"/>
      <c r="DN124" s="1034"/>
      <c r="DO124" s="1034"/>
      <c r="DP124" s="1034"/>
      <c r="DQ124" s="1034">
        <v>1114515</v>
      </c>
      <c r="DR124" s="1034"/>
      <c r="DS124" s="1034"/>
      <c r="DT124" s="1034"/>
      <c r="DU124" s="1034"/>
      <c r="DV124" s="1058">
        <v>0.3</v>
      </c>
      <c r="DW124" s="1058"/>
      <c r="DX124" s="1058"/>
      <c r="DY124" s="1058"/>
      <c r="DZ124" s="1059"/>
    </row>
    <row r="125" spans="1:130" s="235" customFormat="1" ht="26.25" customHeight="1" x14ac:dyDescent="0.2">
      <c r="A125" s="1099"/>
      <c r="B125" s="988"/>
      <c r="C125" s="958" t="s">
        <v>452</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994" t="s">
        <v>118</v>
      </c>
      <c r="AB125" s="995"/>
      <c r="AC125" s="995"/>
      <c r="AD125" s="995"/>
      <c r="AE125" s="996"/>
      <c r="AF125" s="997" t="s">
        <v>118</v>
      </c>
      <c r="AG125" s="995"/>
      <c r="AH125" s="995"/>
      <c r="AI125" s="995"/>
      <c r="AJ125" s="996"/>
      <c r="AK125" s="997" t="s">
        <v>366</v>
      </c>
      <c r="AL125" s="995"/>
      <c r="AM125" s="995"/>
      <c r="AN125" s="995"/>
      <c r="AO125" s="996"/>
      <c r="AP125" s="998" t="s">
        <v>366</v>
      </c>
      <c r="AQ125" s="999"/>
      <c r="AR125" s="999"/>
      <c r="AS125" s="999"/>
      <c r="AT125" s="100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60" t="s">
        <v>464</v>
      </c>
      <c r="CL125" s="1043"/>
      <c r="CM125" s="1043"/>
      <c r="CN125" s="1043"/>
      <c r="CO125" s="1044"/>
      <c r="CP125" s="982" t="s">
        <v>465</v>
      </c>
      <c r="CQ125" s="931"/>
      <c r="CR125" s="931"/>
      <c r="CS125" s="931"/>
      <c r="CT125" s="931"/>
      <c r="CU125" s="931"/>
      <c r="CV125" s="931"/>
      <c r="CW125" s="931"/>
      <c r="CX125" s="931"/>
      <c r="CY125" s="931"/>
      <c r="CZ125" s="931"/>
      <c r="DA125" s="931"/>
      <c r="DB125" s="931"/>
      <c r="DC125" s="931"/>
      <c r="DD125" s="931"/>
      <c r="DE125" s="931"/>
      <c r="DF125" s="932"/>
      <c r="DG125" s="968" t="s">
        <v>366</v>
      </c>
      <c r="DH125" s="969"/>
      <c r="DI125" s="969"/>
      <c r="DJ125" s="969"/>
      <c r="DK125" s="969"/>
      <c r="DL125" s="969" t="s">
        <v>118</v>
      </c>
      <c r="DM125" s="969"/>
      <c r="DN125" s="969"/>
      <c r="DO125" s="969"/>
      <c r="DP125" s="969"/>
      <c r="DQ125" s="969" t="s">
        <v>366</v>
      </c>
      <c r="DR125" s="969"/>
      <c r="DS125" s="969"/>
      <c r="DT125" s="969"/>
      <c r="DU125" s="969"/>
      <c r="DV125" s="970" t="s">
        <v>118</v>
      </c>
      <c r="DW125" s="970"/>
      <c r="DX125" s="970"/>
      <c r="DY125" s="970"/>
      <c r="DZ125" s="971"/>
    </row>
    <row r="126" spans="1:130" s="235" customFormat="1" ht="26.25" customHeight="1" thickBot="1" x14ac:dyDescent="0.25">
      <c r="A126" s="1099"/>
      <c r="B126" s="988"/>
      <c r="C126" s="958" t="s">
        <v>454</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994" t="s">
        <v>366</v>
      </c>
      <c r="AB126" s="995"/>
      <c r="AC126" s="995"/>
      <c r="AD126" s="995"/>
      <c r="AE126" s="996"/>
      <c r="AF126" s="997" t="s">
        <v>118</v>
      </c>
      <c r="AG126" s="995"/>
      <c r="AH126" s="995"/>
      <c r="AI126" s="995"/>
      <c r="AJ126" s="996"/>
      <c r="AK126" s="997" t="s">
        <v>366</v>
      </c>
      <c r="AL126" s="995"/>
      <c r="AM126" s="995"/>
      <c r="AN126" s="995"/>
      <c r="AO126" s="996"/>
      <c r="AP126" s="998" t="s">
        <v>366</v>
      </c>
      <c r="AQ126" s="999"/>
      <c r="AR126" s="999"/>
      <c r="AS126" s="999"/>
      <c r="AT126" s="100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61"/>
      <c r="CL126" s="1046"/>
      <c r="CM126" s="1046"/>
      <c r="CN126" s="1046"/>
      <c r="CO126" s="1047"/>
      <c r="CP126" s="991" t="s">
        <v>466</v>
      </c>
      <c r="CQ126" s="992"/>
      <c r="CR126" s="992"/>
      <c r="CS126" s="992"/>
      <c r="CT126" s="992"/>
      <c r="CU126" s="992"/>
      <c r="CV126" s="992"/>
      <c r="CW126" s="992"/>
      <c r="CX126" s="992"/>
      <c r="CY126" s="992"/>
      <c r="CZ126" s="992"/>
      <c r="DA126" s="992"/>
      <c r="DB126" s="992"/>
      <c r="DC126" s="992"/>
      <c r="DD126" s="992"/>
      <c r="DE126" s="992"/>
      <c r="DF126" s="993"/>
      <c r="DG126" s="961" t="s">
        <v>118</v>
      </c>
      <c r="DH126" s="962"/>
      <c r="DI126" s="962"/>
      <c r="DJ126" s="962"/>
      <c r="DK126" s="962"/>
      <c r="DL126" s="962" t="s">
        <v>366</v>
      </c>
      <c r="DM126" s="962"/>
      <c r="DN126" s="962"/>
      <c r="DO126" s="962"/>
      <c r="DP126" s="962"/>
      <c r="DQ126" s="962" t="s">
        <v>118</v>
      </c>
      <c r="DR126" s="962"/>
      <c r="DS126" s="962"/>
      <c r="DT126" s="962"/>
      <c r="DU126" s="962"/>
      <c r="DV126" s="963" t="s">
        <v>366</v>
      </c>
      <c r="DW126" s="963"/>
      <c r="DX126" s="963"/>
      <c r="DY126" s="963"/>
      <c r="DZ126" s="964"/>
    </row>
    <row r="127" spans="1:130" s="235" customFormat="1" ht="26.25" customHeight="1" x14ac:dyDescent="0.2">
      <c r="A127" s="1100"/>
      <c r="B127" s="990"/>
      <c r="C127" s="1038" t="s">
        <v>467</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t="s">
        <v>118</v>
      </c>
      <c r="AB127" s="995"/>
      <c r="AC127" s="995"/>
      <c r="AD127" s="995"/>
      <c r="AE127" s="996"/>
      <c r="AF127" s="997" t="s">
        <v>366</v>
      </c>
      <c r="AG127" s="995"/>
      <c r="AH127" s="995"/>
      <c r="AI127" s="995"/>
      <c r="AJ127" s="996"/>
      <c r="AK127" s="997" t="s">
        <v>118</v>
      </c>
      <c r="AL127" s="995"/>
      <c r="AM127" s="995"/>
      <c r="AN127" s="995"/>
      <c r="AO127" s="996"/>
      <c r="AP127" s="998" t="s">
        <v>366</v>
      </c>
      <c r="AQ127" s="999"/>
      <c r="AR127" s="999"/>
      <c r="AS127" s="999"/>
      <c r="AT127" s="1000"/>
      <c r="AU127" s="271"/>
      <c r="AV127" s="271"/>
      <c r="AW127" s="271"/>
      <c r="AX127" s="1072" t="s">
        <v>468</v>
      </c>
      <c r="AY127" s="1073"/>
      <c r="AZ127" s="1073"/>
      <c r="BA127" s="1073"/>
      <c r="BB127" s="1073"/>
      <c r="BC127" s="1073"/>
      <c r="BD127" s="1073"/>
      <c r="BE127" s="1074"/>
      <c r="BF127" s="1075" t="s">
        <v>469</v>
      </c>
      <c r="BG127" s="1073"/>
      <c r="BH127" s="1073"/>
      <c r="BI127" s="1073"/>
      <c r="BJ127" s="1073"/>
      <c r="BK127" s="1073"/>
      <c r="BL127" s="1074"/>
      <c r="BM127" s="1075" t="s">
        <v>470</v>
      </c>
      <c r="BN127" s="1073"/>
      <c r="BO127" s="1073"/>
      <c r="BP127" s="1073"/>
      <c r="BQ127" s="1073"/>
      <c r="BR127" s="1073"/>
      <c r="BS127" s="1074"/>
      <c r="BT127" s="1075" t="s">
        <v>471</v>
      </c>
      <c r="BU127" s="1073"/>
      <c r="BV127" s="1073"/>
      <c r="BW127" s="1073"/>
      <c r="BX127" s="1073"/>
      <c r="BY127" s="1073"/>
      <c r="BZ127" s="1097"/>
      <c r="CA127" s="271"/>
      <c r="CB127" s="271"/>
      <c r="CC127" s="271"/>
      <c r="CD127" s="272"/>
      <c r="CE127" s="272"/>
      <c r="CF127" s="272"/>
      <c r="CG127" s="269"/>
      <c r="CH127" s="269"/>
      <c r="CI127" s="269"/>
      <c r="CJ127" s="270"/>
      <c r="CK127" s="1061"/>
      <c r="CL127" s="1046"/>
      <c r="CM127" s="1046"/>
      <c r="CN127" s="1046"/>
      <c r="CO127" s="1047"/>
      <c r="CP127" s="991" t="s">
        <v>472</v>
      </c>
      <c r="CQ127" s="992"/>
      <c r="CR127" s="992"/>
      <c r="CS127" s="992"/>
      <c r="CT127" s="992"/>
      <c r="CU127" s="992"/>
      <c r="CV127" s="992"/>
      <c r="CW127" s="992"/>
      <c r="CX127" s="992"/>
      <c r="CY127" s="992"/>
      <c r="CZ127" s="992"/>
      <c r="DA127" s="992"/>
      <c r="DB127" s="992"/>
      <c r="DC127" s="992"/>
      <c r="DD127" s="992"/>
      <c r="DE127" s="992"/>
      <c r="DF127" s="993"/>
      <c r="DG127" s="961" t="s">
        <v>366</v>
      </c>
      <c r="DH127" s="962"/>
      <c r="DI127" s="962"/>
      <c r="DJ127" s="962"/>
      <c r="DK127" s="962"/>
      <c r="DL127" s="962" t="s">
        <v>366</v>
      </c>
      <c r="DM127" s="962"/>
      <c r="DN127" s="962"/>
      <c r="DO127" s="962"/>
      <c r="DP127" s="962"/>
      <c r="DQ127" s="962" t="s">
        <v>366</v>
      </c>
      <c r="DR127" s="962"/>
      <c r="DS127" s="962"/>
      <c r="DT127" s="962"/>
      <c r="DU127" s="962"/>
      <c r="DV127" s="963" t="s">
        <v>366</v>
      </c>
      <c r="DW127" s="963"/>
      <c r="DX127" s="963"/>
      <c r="DY127" s="963"/>
      <c r="DZ127" s="964"/>
    </row>
    <row r="128" spans="1:130" s="235" customFormat="1" ht="26.25" customHeight="1" thickBot="1" x14ac:dyDescent="0.25">
      <c r="A128" s="1083" t="s">
        <v>473</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474</v>
      </c>
      <c r="X128" s="1085"/>
      <c r="Y128" s="1085"/>
      <c r="Z128" s="1086"/>
      <c r="AA128" s="1087">
        <v>7183690</v>
      </c>
      <c r="AB128" s="1088"/>
      <c r="AC128" s="1088"/>
      <c r="AD128" s="1088"/>
      <c r="AE128" s="1089"/>
      <c r="AF128" s="1090">
        <v>3533978</v>
      </c>
      <c r="AG128" s="1088"/>
      <c r="AH128" s="1088"/>
      <c r="AI128" s="1088"/>
      <c r="AJ128" s="1089"/>
      <c r="AK128" s="1090">
        <v>2543458</v>
      </c>
      <c r="AL128" s="1088"/>
      <c r="AM128" s="1088"/>
      <c r="AN128" s="1088"/>
      <c r="AO128" s="1089"/>
      <c r="AP128" s="1091"/>
      <c r="AQ128" s="1092"/>
      <c r="AR128" s="1092"/>
      <c r="AS128" s="1092"/>
      <c r="AT128" s="1093"/>
      <c r="AU128" s="271"/>
      <c r="AV128" s="271"/>
      <c r="AW128" s="271"/>
      <c r="AX128" s="930" t="s">
        <v>475</v>
      </c>
      <c r="AY128" s="931"/>
      <c r="AZ128" s="931"/>
      <c r="BA128" s="931"/>
      <c r="BB128" s="931"/>
      <c r="BC128" s="931"/>
      <c r="BD128" s="931"/>
      <c r="BE128" s="932"/>
      <c r="BF128" s="1094" t="s">
        <v>118</v>
      </c>
      <c r="BG128" s="1095"/>
      <c r="BH128" s="1095"/>
      <c r="BI128" s="1095"/>
      <c r="BJ128" s="1095"/>
      <c r="BK128" s="1095"/>
      <c r="BL128" s="1096"/>
      <c r="BM128" s="1094">
        <v>3.75</v>
      </c>
      <c r="BN128" s="1095"/>
      <c r="BO128" s="1095"/>
      <c r="BP128" s="1095"/>
      <c r="BQ128" s="1095"/>
      <c r="BR128" s="1095"/>
      <c r="BS128" s="1096"/>
      <c r="BT128" s="1094">
        <v>5</v>
      </c>
      <c r="BU128" s="1095"/>
      <c r="BV128" s="1095"/>
      <c r="BW128" s="1095"/>
      <c r="BX128" s="1095"/>
      <c r="BY128" s="1095"/>
      <c r="BZ128" s="1119"/>
      <c r="CA128" s="272"/>
      <c r="CB128" s="272"/>
      <c r="CC128" s="272"/>
      <c r="CD128" s="272"/>
      <c r="CE128" s="272"/>
      <c r="CF128" s="272"/>
      <c r="CG128" s="269"/>
      <c r="CH128" s="269"/>
      <c r="CI128" s="269"/>
      <c r="CJ128" s="270"/>
      <c r="CK128" s="1062"/>
      <c r="CL128" s="1063"/>
      <c r="CM128" s="1063"/>
      <c r="CN128" s="1063"/>
      <c r="CO128" s="1064"/>
      <c r="CP128" s="1076" t="s">
        <v>476</v>
      </c>
      <c r="CQ128" s="1077"/>
      <c r="CR128" s="1077"/>
      <c r="CS128" s="1077"/>
      <c r="CT128" s="1077"/>
      <c r="CU128" s="1077"/>
      <c r="CV128" s="1077"/>
      <c r="CW128" s="1077"/>
      <c r="CX128" s="1077"/>
      <c r="CY128" s="1077"/>
      <c r="CZ128" s="1077"/>
      <c r="DA128" s="1077"/>
      <c r="DB128" s="1077"/>
      <c r="DC128" s="1077"/>
      <c r="DD128" s="1077"/>
      <c r="DE128" s="1077"/>
      <c r="DF128" s="1078"/>
      <c r="DG128" s="1079">
        <v>644389</v>
      </c>
      <c r="DH128" s="1080"/>
      <c r="DI128" s="1080"/>
      <c r="DJ128" s="1080"/>
      <c r="DK128" s="1080"/>
      <c r="DL128" s="1080">
        <v>833977</v>
      </c>
      <c r="DM128" s="1080"/>
      <c r="DN128" s="1080"/>
      <c r="DO128" s="1080"/>
      <c r="DP128" s="1080"/>
      <c r="DQ128" s="1080">
        <v>1283116</v>
      </c>
      <c r="DR128" s="1080"/>
      <c r="DS128" s="1080"/>
      <c r="DT128" s="1080"/>
      <c r="DU128" s="1080"/>
      <c r="DV128" s="1081">
        <v>0.4</v>
      </c>
      <c r="DW128" s="1081"/>
      <c r="DX128" s="1081"/>
      <c r="DY128" s="1081"/>
      <c r="DZ128" s="1082"/>
    </row>
    <row r="129" spans="1:131" s="235" customFormat="1" ht="26.25" customHeight="1" x14ac:dyDescent="0.2">
      <c r="A129" s="972" t="s">
        <v>100</v>
      </c>
      <c r="B129" s="973"/>
      <c r="C129" s="973"/>
      <c r="D129" s="973"/>
      <c r="E129" s="973"/>
      <c r="F129" s="973"/>
      <c r="G129" s="973"/>
      <c r="H129" s="973"/>
      <c r="I129" s="973"/>
      <c r="J129" s="973"/>
      <c r="K129" s="973"/>
      <c r="L129" s="973"/>
      <c r="M129" s="973"/>
      <c r="N129" s="973"/>
      <c r="O129" s="973"/>
      <c r="P129" s="973"/>
      <c r="Q129" s="973"/>
      <c r="R129" s="973"/>
      <c r="S129" s="973"/>
      <c r="T129" s="973"/>
      <c r="U129" s="973"/>
      <c r="V129" s="973"/>
      <c r="W129" s="1113" t="s">
        <v>477</v>
      </c>
      <c r="X129" s="1114"/>
      <c r="Y129" s="1114"/>
      <c r="Z129" s="1115"/>
      <c r="AA129" s="994">
        <v>373832319</v>
      </c>
      <c r="AB129" s="995"/>
      <c r="AC129" s="995"/>
      <c r="AD129" s="995"/>
      <c r="AE129" s="996"/>
      <c r="AF129" s="997">
        <v>378095892</v>
      </c>
      <c r="AG129" s="995"/>
      <c r="AH129" s="995"/>
      <c r="AI129" s="995"/>
      <c r="AJ129" s="996"/>
      <c r="AK129" s="997">
        <v>382996717</v>
      </c>
      <c r="AL129" s="995"/>
      <c r="AM129" s="995"/>
      <c r="AN129" s="995"/>
      <c r="AO129" s="996"/>
      <c r="AP129" s="1116"/>
      <c r="AQ129" s="1117"/>
      <c r="AR129" s="1117"/>
      <c r="AS129" s="1117"/>
      <c r="AT129" s="1118"/>
      <c r="AU129" s="273"/>
      <c r="AV129" s="273"/>
      <c r="AW129" s="273"/>
      <c r="AX129" s="1107" t="s">
        <v>478</v>
      </c>
      <c r="AY129" s="992"/>
      <c r="AZ129" s="992"/>
      <c r="BA129" s="992"/>
      <c r="BB129" s="992"/>
      <c r="BC129" s="992"/>
      <c r="BD129" s="992"/>
      <c r="BE129" s="993"/>
      <c r="BF129" s="1108" t="s">
        <v>118</v>
      </c>
      <c r="BG129" s="1109"/>
      <c r="BH129" s="1109"/>
      <c r="BI129" s="1109"/>
      <c r="BJ129" s="1109"/>
      <c r="BK129" s="1109"/>
      <c r="BL129" s="1110"/>
      <c r="BM129" s="1108">
        <v>8.75</v>
      </c>
      <c r="BN129" s="1109"/>
      <c r="BO129" s="1109"/>
      <c r="BP129" s="1109"/>
      <c r="BQ129" s="1109"/>
      <c r="BR129" s="1109"/>
      <c r="BS129" s="1110"/>
      <c r="BT129" s="1108">
        <v>15</v>
      </c>
      <c r="BU129" s="1111"/>
      <c r="BV129" s="1111"/>
      <c r="BW129" s="1111"/>
      <c r="BX129" s="1111"/>
      <c r="BY129" s="1111"/>
      <c r="BZ129" s="111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72" t="s">
        <v>479</v>
      </c>
      <c r="B130" s="973"/>
      <c r="C130" s="973"/>
      <c r="D130" s="973"/>
      <c r="E130" s="973"/>
      <c r="F130" s="973"/>
      <c r="G130" s="973"/>
      <c r="H130" s="973"/>
      <c r="I130" s="973"/>
      <c r="J130" s="973"/>
      <c r="K130" s="973"/>
      <c r="L130" s="973"/>
      <c r="M130" s="973"/>
      <c r="N130" s="973"/>
      <c r="O130" s="973"/>
      <c r="P130" s="973"/>
      <c r="Q130" s="973"/>
      <c r="R130" s="973"/>
      <c r="S130" s="973"/>
      <c r="T130" s="973"/>
      <c r="U130" s="973"/>
      <c r="V130" s="973"/>
      <c r="W130" s="1113" t="s">
        <v>480</v>
      </c>
      <c r="X130" s="1114"/>
      <c r="Y130" s="1114"/>
      <c r="Z130" s="1115"/>
      <c r="AA130" s="994">
        <v>41929792</v>
      </c>
      <c r="AB130" s="995"/>
      <c r="AC130" s="995"/>
      <c r="AD130" s="995"/>
      <c r="AE130" s="996"/>
      <c r="AF130" s="997">
        <v>42321236</v>
      </c>
      <c r="AG130" s="995"/>
      <c r="AH130" s="995"/>
      <c r="AI130" s="995"/>
      <c r="AJ130" s="996"/>
      <c r="AK130" s="997">
        <v>42710000</v>
      </c>
      <c r="AL130" s="995"/>
      <c r="AM130" s="995"/>
      <c r="AN130" s="995"/>
      <c r="AO130" s="996"/>
      <c r="AP130" s="1116"/>
      <c r="AQ130" s="1117"/>
      <c r="AR130" s="1117"/>
      <c r="AS130" s="1117"/>
      <c r="AT130" s="1118"/>
      <c r="AU130" s="273"/>
      <c r="AV130" s="273"/>
      <c r="AW130" s="273"/>
      <c r="AX130" s="1107" t="s">
        <v>481</v>
      </c>
      <c r="AY130" s="992"/>
      <c r="AZ130" s="992"/>
      <c r="BA130" s="992"/>
      <c r="BB130" s="992"/>
      <c r="BC130" s="992"/>
      <c r="BD130" s="992"/>
      <c r="BE130" s="993"/>
      <c r="BF130" s="1144">
        <v>7.9</v>
      </c>
      <c r="BG130" s="1145"/>
      <c r="BH130" s="1145"/>
      <c r="BI130" s="1145"/>
      <c r="BJ130" s="1145"/>
      <c r="BK130" s="1145"/>
      <c r="BL130" s="1146"/>
      <c r="BM130" s="1144">
        <v>25</v>
      </c>
      <c r="BN130" s="1145"/>
      <c r="BO130" s="1145"/>
      <c r="BP130" s="1145"/>
      <c r="BQ130" s="1145"/>
      <c r="BR130" s="1145"/>
      <c r="BS130" s="1146"/>
      <c r="BT130" s="1144">
        <v>35</v>
      </c>
      <c r="BU130" s="1147"/>
      <c r="BV130" s="1147"/>
      <c r="BW130" s="1147"/>
      <c r="BX130" s="1147"/>
      <c r="BY130" s="1147"/>
      <c r="BZ130" s="114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49"/>
      <c r="B131" s="1150"/>
      <c r="C131" s="1150"/>
      <c r="D131" s="1150"/>
      <c r="E131" s="1150"/>
      <c r="F131" s="1150"/>
      <c r="G131" s="1150"/>
      <c r="H131" s="1150"/>
      <c r="I131" s="1150"/>
      <c r="J131" s="1150"/>
      <c r="K131" s="1150"/>
      <c r="L131" s="1150"/>
      <c r="M131" s="1150"/>
      <c r="N131" s="1150"/>
      <c r="O131" s="1150"/>
      <c r="P131" s="1150"/>
      <c r="Q131" s="1150"/>
      <c r="R131" s="1150"/>
      <c r="S131" s="1150"/>
      <c r="T131" s="1150"/>
      <c r="U131" s="1150"/>
      <c r="V131" s="1150"/>
      <c r="W131" s="1151" t="s">
        <v>482</v>
      </c>
      <c r="X131" s="1152"/>
      <c r="Y131" s="1152"/>
      <c r="Z131" s="1153"/>
      <c r="AA131" s="1154">
        <v>331902527</v>
      </c>
      <c r="AB131" s="1155"/>
      <c r="AC131" s="1155"/>
      <c r="AD131" s="1155"/>
      <c r="AE131" s="1156"/>
      <c r="AF131" s="1157">
        <v>335774656</v>
      </c>
      <c r="AG131" s="1155"/>
      <c r="AH131" s="1155"/>
      <c r="AI131" s="1155"/>
      <c r="AJ131" s="1156"/>
      <c r="AK131" s="1157">
        <v>340286717</v>
      </c>
      <c r="AL131" s="1155"/>
      <c r="AM131" s="1155"/>
      <c r="AN131" s="1155"/>
      <c r="AO131" s="1156"/>
      <c r="AP131" s="1158"/>
      <c r="AQ131" s="1159"/>
      <c r="AR131" s="1159"/>
      <c r="AS131" s="1159"/>
      <c r="AT131" s="1160"/>
      <c r="AU131" s="273"/>
      <c r="AV131" s="273"/>
      <c r="AW131" s="273"/>
      <c r="AX131" s="1126" t="s">
        <v>483</v>
      </c>
      <c r="AY131" s="1077"/>
      <c r="AZ131" s="1077"/>
      <c r="BA131" s="1077"/>
      <c r="BB131" s="1077"/>
      <c r="BC131" s="1077"/>
      <c r="BD131" s="1077"/>
      <c r="BE131" s="1078"/>
      <c r="BF131" s="1127">
        <v>42.6</v>
      </c>
      <c r="BG131" s="1128"/>
      <c r="BH131" s="1128"/>
      <c r="BI131" s="1128"/>
      <c r="BJ131" s="1128"/>
      <c r="BK131" s="1128"/>
      <c r="BL131" s="1129"/>
      <c r="BM131" s="1127">
        <v>400</v>
      </c>
      <c r="BN131" s="1128"/>
      <c r="BO131" s="1128"/>
      <c r="BP131" s="1128"/>
      <c r="BQ131" s="1128"/>
      <c r="BR131" s="1128"/>
      <c r="BS131" s="1129"/>
      <c r="BT131" s="1130"/>
      <c r="BU131" s="1131"/>
      <c r="BV131" s="1131"/>
      <c r="BW131" s="1131"/>
      <c r="BX131" s="1131"/>
      <c r="BY131" s="1131"/>
      <c r="BZ131" s="113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33" t="s">
        <v>484</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485</v>
      </c>
      <c r="W132" s="1137"/>
      <c r="X132" s="1137"/>
      <c r="Y132" s="1137"/>
      <c r="Z132" s="1138"/>
      <c r="AA132" s="1139">
        <v>8.8998334139999997</v>
      </c>
      <c r="AB132" s="1140"/>
      <c r="AC132" s="1140"/>
      <c r="AD132" s="1140"/>
      <c r="AE132" s="1141"/>
      <c r="AF132" s="1142">
        <v>7.5847829920000001</v>
      </c>
      <c r="AG132" s="1140"/>
      <c r="AH132" s="1140"/>
      <c r="AI132" s="1140"/>
      <c r="AJ132" s="1141"/>
      <c r="AK132" s="1142">
        <v>7.4048576510000004</v>
      </c>
      <c r="AL132" s="1140"/>
      <c r="AM132" s="1140"/>
      <c r="AN132" s="1140"/>
      <c r="AO132" s="1141"/>
      <c r="AP132" s="1035"/>
      <c r="AQ132" s="1036"/>
      <c r="AR132" s="1036"/>
      <c r="AS132" s="1036"/>
      <c r="AT132" s="114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20" t="s">
        <v>486</v>
      </c>
      <c r="W133" s="1120"/>
      <c r="X133" s="1120"/>
      <c r="Y133" s="1120"/>
      <c r="Z133" s="1121"/>
      <c r="AA133" s="1122">
        <v>9</v>
      </c>
      <c r="AB133" s="1123"/>
      <c r="AC133" s="1123"/>
      <c r="AD133" s="1123"/>
      <c r="AE133" s="1124"/>
      <c r="AF133" s="1122">
        <v>8.4</v>
      </c>
      <c r="AG133" s="1123"/>
      <c r="AH133" s="1123"/>
      <c r="AI133" s="1123"/>
      <c r="AJ133" s="1124"/>
      <c r="AK133" s="1122">
        <v>7.9</v>
      </c>
      <c r="AL133" s="1123"/>
      <c r="AM133" s="1123"/>
      <c r="AN133" s="1123"/>
      <c r="AO133" s="1124"/>
      <c r="AP133" s="1066"/>
      <c r="AQ133" s="1067"/>
      <c r="AR133" s="1067"/>
      <c r="AS133" s="1067"/>
      <c r="AT133" s="112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A6A6TJnrAtPrbYXyMdwSExh55VkeMpMPP0SU5QsBBLChlzDxZG8kvVhhu/u50li7foYalXxgJD8v2NDxpa6Rg==" saltValue="J1jmgsZ83hoybruIhcQg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487</v>
      </c>
    </row>
  </sheetData>
  <sheetProtection algorithmName="SHA-512" hashValue="7yz7XUYsrOjLOtsvpk1imz/vOqnC+kBYxx5PhA5Nh6sl6i5kFVMIYriTT9q+Lu1qtaFev/YnMKc7L38MO9hcjQ==" saltValue="I2ovqHdEdPyHtViDK8G4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488</v>
      </c>
    </row>
  </sheetData>
  <sheetProtection algorithmName="SHA-512" hashValue="566mguEMtVUpg1M3m2Qa2WBp3k8KQs2C/yyMrv+PNXhHE2FCgILn5S47sBL3x9DKKw8hT/pPCfAnc4KRmPf1jA==" saltValue="MYIrmJMzzML8n7axbPMS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61" t="s">
        <v>491</v>
      </c>
      <c r="AP7" s="294"/>
      <c r="AQ7" s="295" t="s">
        <v>492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2"/>
      <c r="AP8" s="300" t="s">
        <v>493</v>
      </c>
      <c r="AQ8" s="301" t="s">
        <v>494</v>
      </c>
      <c r="AR8" s="302" t="s">
        <v>495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63" t="s">
        <v>496</v>
      </c>
      <c r="AL9" s="1164"/>
      <c r="AM9" s="1164"/>
      <c r="AN9" s="1165"/>
      <c r="AO9" s="303">
        <v>198850033</v>
      </c>
      <c r="AP9" s="303">
        <v>134218</v>
      </c>
      <c r="AQ9" s="304">
        <v>137642</v>
      </c>
      <c r="AR9" s="305">
        <v>-2.5</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63" t="s">
        <v>497</v>
      </c>
      <c r="AL10" s="1164"/>
      <c r="AM10" s="1164"/>
      <c r="AN10" s="1165"/>
      <c r="AO10" s="303" t="s">
        <v>498</v>
      </c>
      <c r="AP10" s="303" t="s">
        <v>498</v>
      </c>
      <c r="AQ10" s="304">
        <v>356</v>
      </c>
      <c r="AR10" s="305" t="s">
        <v>498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63" t="s">
        <v>499</v>
      </c>
      <c r="AL11" s="1164"/>
      <c r="AM11" s="1164"/>
      <c r="AN11" s="1165"/>
      <c r="AO11" s="303">
        <v>4646469</v>
      </c>
      <c r="AP11" s="303">
        <v>3136</v>
      </c>
      <c r="AQ11" s="304">
        <v>821</v>
      </c>
      <c r="AR11" s="305">
        <v>282</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63" t="s">
        <v>500</v>
      </c>
      <c r="AL12" s="1164"/>
      <c r="AM12" s="1164"/>
      <c r="AN12" s="1165"/>
      <c r="AO12" s="303" t="s">
        <v>498</v>
      </c>
      <c r="AP12" s="303" t="s">
        <v>498</v>
      </c>
      <c r="AQ12" s="304" t="s">
        <v>498</v>
      </c>
      <c r="AR12" s="305" t="s">
        <v>498</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63" t="s">
        <v>501</v>
      </c>
      <c r="AL13" s="1164"/>
      <c r="AM13" s="1164"/>
      <c r="AN13" s="1165"/>
      <c r="AO13" s="303">
        <v>34882</v>
      </c>
      <c r="AP13" s="303">
        <v>24</v>
      </c>
      <c r="AQ13" s="304">
        <v>4</v>
      </c>
      <c r="AR13" s="305">
        <v>500</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63" t="s">
        <v>502</v>
      </c>
      <c r="AL14" s="1164"/>
      <c r="AM14" s="1164"/>
      <c r="AN14" s="1165"/>
      <c r="AO14" s="303">
        <v>3217319</v>
      </c>
      <c r="AP14" s="303">
        <v>2172</v>
      </c>
      <c r="AQ14" s="304">
        <v>2718</v>
      </c>
      <c r="AR14" s="305">
        <v>-20.100000000000001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63" t="s">
        <v>503</v>
      </c>
      <c r="AL15" s="1164"/>
      <c r="AM15" s="1164"/>
      <c r="AN15" s="1165"/>
      <c r="AO15" s="303">
        <v>-12161866</v>
      </c>
      <c r="AP15" s="303">
        <v>-8209</v>
      </c>
      <c r="AQ15" s="304">
        <v>-12046</v>
      </c>
      <c r="AR15" s="305">
        <v>-31.9</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69" t="s">
        <v>156</v>
      </c>
      <c r="AL16" s="1170"/>
      <c r="AM16" s="1170"/>
      <c r="AN16" s="1171"/>
      <c r="AO16" s="303">
        <v>194586837</v>
      </c>
      <c r="AP16" s="303">
        <v>131340</v>
      </c>
      <c r="AQ16" s="304">
        <v>129495</v>
      </c>
      <c r="AR16" s="305">
        <v>1.4</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505</v>
      </c>
      <c r="AP20" s="314" t="s">
        <v>506</v>
      </c>
      <c r="AQ20" s="315" t="s">
        <v>507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72" t="s">
        <v>508</v>
      </c>
      <c r="AL21" s="1173"/>
      <c r="AM21" s="1173"/>
      <c r="AN21" s="1174"/>
      <c r="AO21" s="318">
        <v>1455.03</v>
      </c>
      <c r="AP21" s="319">
        <v>1466.01</v>
      </c>
      <c r="AQ21" s="320">
        <v>-10.98</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72" t="s">
        <v>509</v>
      </c>
      <c r="AL22" s="1173"/>
      <c r="AM22" s="1173"/>
      <c r="AN22" s="1174"/>
      <c r="AO22" s="323">
        <v>98.2</v>
      </c>
      <c r="AP22" s="324">
        <v>98.8</v>
      </c>
      <c r="AQ22" s="325">
        <v>-0.6</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61" t="s">
        <v>491</v>
      </c>
      <c r="AP30" s="294"/>
      <c r="AQ30" s="295" t="s">
        <v>492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2"/>
      <c r="AP31" s="300" t="s">
        <v>493</v>
      </c>
      <c r="AQ31" s="301" t="s">
        <v>494</v>
      </c>
      <c r="AR31" s="302" t="s">
        <v>495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66" t="s">
        <v>513</v>
      </c>
      <c r="AL32" s="1167"/>
      <c r="AM32" s="1167"/>
      <c r="AN32" s="1168"/>
      <c r="AO32" s="303">
        <v>66534357</v>
      </c>
      <c r="AP32" s="303">
        <v>44909</v>
      </c>
      <c r="AQ32" s="304">
        <v>72769</v>
      </c>
      <c r="AR32" s="305">
        <v>-38.299999999999997</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66" t="s">
        <v>514</v>
      </c>
      <c r="AL33" s="1167"/>
      <c r="AM33" s="1167"/>
      <c r="AN33" s="1168"/>
      <c r="AO33" s="303" t="s">
        <v>498</v>
      </c>
      <c r="AP33" s="303" t="s">
        <v>498</v>
      </c>
      <c r="AQ33" s="304" t="s">
        <v>498</v>
      </c>
      <c r="AR33" s="305" t="s">
        <v>498</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66" t="s">
        <v>515</v>
      </c>
      <c r="AL34" s="1167"/>
      <c r="AM34" s="1167"/>
      <c r="AN34" s="1168"/>
      <c r="AO34" s="303" t="s">
        <v>498</v>
      </c>
      <c r="AP34" s="303" t="s">
        <v>498</v>
      </c>
      <c r="AQ34" s="304">
        <v>4467</v>
      </c>
      <c r="AR34" s="305" t="s">
        <v>498</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66" t="s">
        <v>516</v>
      </c>
      <c r="AL35" s="1167"/>
      <c r="AM35" s="1167"/>
      <c r="AN35" s="1168"/>
      <c r="AO35" s="303">
        <v>3430062</v>
      </c>
      <c r="AP35" s="303">
        <v>2315</v>
      </c>
      <c r="AQ35" s="304">
        <v>1780</v>
      </c>
      <c r="AR35" s="305">
        <v>30.1</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66" t="s">
        <v>517</v>
      </c>
      <c r="AL36" s="1167"/>
      <c r="AM36" s="1167"/>
      <c r="AN36" s="1168"/>
      <c r="AO36" s="303">
        <v>465783</v>
      </c>
      <c r="AP36" s="303">
        <v>314</v>
      </c>
      <c r="AQ36" s="304">
        <v>164</v>
      </c>
      <c r="AR36" s="305">
        <v>91.5</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66" t="s">
        <v>518</v>
      </c>
      <c r="AL37" s="1167"/>
      <c r="AM37" s="1167"/>
      <c r="AN37" s="1168"/>
      <c r="AO37" s="303">
        <v>13445</v>
      </c>
      <c r="AP37" s="303">
        <v>9</v>
      </c>
      <c r="AQ37" s="304">
        <v>647</v>
      </c>
      <c r="AR37" s="305">
        <v>-98.6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75" t="s">
        <v>519</v>
      </c>
      <c r="AL38" s="1176"/>
      <c r="AM38" s="1176"/>
      <c r="AN38" s="1177"/>
      <c r="AO38" s="333">
        <v>7558</v>
      </c>
      <c r="AP38" s="333">
        <v>5</v>
      </c>
      <c r="AQ38" s="334">
        <v>2</v>
      </c>
      <c r="AR38" s="325">
        <v>150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75" t="s">
        <v>520</v>
      </c>
      <c r="AL39" s="1176"/>
      <c r="AM39" s="1176"/>
      <c r="AN39" s="1177"/>
      <c r="AO39" s="303">
        <v>-2543458</v>
      </c>
      <c r="AP39" s="303">
        <v>-1717</v>
      </c>
      <c r="AQ39" s="304">
        <v>-2529</v>
      </c>
      <c r="AR39" s="305">
        <v>-32.1</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66" t="s">
        <v>521</v>
      </c>
      <c r="AL40" s="1167"/>
      <c r="AM40" s="1167"/>
      <c r="AN40" s="1168"/>
      <c r="AO40" s="303">
        <v>-42710000</v>
      </c>
      <c r="AP40" s="303">
        <v>-28828</v>
      </c>
      <c r="AQ40" s="304">
        <v>-51424</v>
      </c>
      <c r="AR40" s="305">
        <v>-43.9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69" t="s">
        <v>522</v>
      </c>
      <c r="AL41" s="1170"/>
      <c r="AM41" s="1170"/>
      <c r="AN41" s="1171"/>
      <c r="AO41" s="303">
        <v>25197747</v>
      </c>
      <c r="AP41" s="303">
        <v>17008</v>
      </c>
      <c r="AQ41" s="304">
        <v>25875</v>
      </c>
      <c r="AR41" s="305">
        <v>-34.299999999999997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8" t="s">
        <v>491</v>
      </c>
      <c r="AN49" s="1180" t="s">
        <v>525</v>
      </c>
      <c r="AO49" s="1181"/>
      <c r="AP49" s="1181"/>
      <c r="AQ49" s="1181"/>
      <c r="AR49" s="118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9"/>
      <c r="AN50" s="345" t="s">
        <v>526</v>
      </c>
      <c r="AO50" s="346" t="s">
        <v>527</v>
      </c>
      <c r="AP50" s="347" t="s">
        <v>528</v>
      </c>
      <c r="AQ50" s="348" t="s">
        <v>529</v>
      </c>
      <c r="AR50" s="349" t="s">
        <v>530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531</v>
      </c>
      <c r="AL51" s="342"/>
      <c r="AM51" s="350">
        <v>178139116</v>
      </c>
      <c r="AN51" s="351">
        <v>121910</v>
      </c>
      <c r="AO51" s="352">
        <v>0.9</v>
      </c>
      <c r="AP51" s="353">
        <v>97161</v>
      </c>
      <c r="AQ51" s="354">
        <v>-21.4</v>
      </c>
      <c r="AR51" s="355">
        <v>22.3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532</v>
      </c>
      <c r="AM52" s="358">
        <v>14776572</v>
      </c>
      <c r="AN52" s="359">
        <v>10112</v>
      </c>
      <c r="AO52" s="360">
        <v>28.6</v>
      </c>
      <c r="AP52" s="361">
        <v>26543</v>
      </c>
      <c r="AQ52" s="362">
        <v>-8</v>
      </c>
      <c r="AR52" s="363">
        <v>36.6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533</v>
      </c>
      <c r="AL53" s="342"/>
      <c r="AM53" s="350">
        <v>180924551</v>
      </c>
      <c r="AN53" s="351">
        <v>123324</v>
      </c>
      <c r="AO53" s="352">
        <v>1.2</v>
      </c>
      <c r="AP53" s="353">
        <v>101731</v>
      </c>
      <c r="AQ53" s="354">
        <v>4.7</v>
      </c>
      <c r="AR53" s="355">
        <v>-3.5</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532</v>
      </c>
      <c r="AM54" s="358">
        <v>22521441</v>
      </c>
      <c r="AN54" s="359">
        <v>15351</v>
      </c>
      <c r="AO54" s="360">
        <v>51.8</v>
      </c>
      <c r="AP54" s="361">
        <v>26906</v>
      </c>
      <c r="AQ54" s="362">
        <v>1.4</v>
      </c>
      <c r="AR54" s="363">
        <v>50.4</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534</v>
      </c>
      <c r="AL55" s="342"/>
      <c r="AM55" s="350">
        <v>156443642</v>
      </c>
      <c r="AN55" s="351">
        <v>106313</v>
      </c>
      <c r="AO55" s="352">
        <v>-13.8</v>
      </c>
      <c r="AP55" s="353">
        <v>108224</v>
      </c>
      <c r="AQ55" s="354">
        <v>6.4</v>
      </c>
      <c r="AR55" s="355">
        <v>-20.2</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532</v>
      </c>
      <c r="AM56" s="358">
        <v>12018215</v>
      </c>
      <c r="AN56" s="359">
        <v>8167</v>
      </c>
      <c r="AO56" s="360">
        <v>-46.8</v>
      </c>
      <c r="AP56" s="361">
        <v>27358</v>
      </c>
      <c r="AQ56" s="362">
        <v>1.7</v>
      </c>
      <c r="AR56" s="363">
        <v>-48.5</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535</v>
      </c>
      <c r="AL57" s="342"/>
      <c r="AM57" s="350">
        <v>134964161</v>
      </c>
      <c r="AN57" s="351">
        <v>91428</v>
      </c>
      <c r="AO57" s="352">
        <v>-14</v>
      </c>
      <c r="AP57" s="353">
        <v>105585</v>
      </c>
      <c r="AQ57" s="354">
        <v>-2.4</v>
      </c>
      <c r="AR57" s="355">
        <v>-11.6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532</v>
      </c>
      <c r="AM58" s="358">
        <v>11305711</v>
      </c>
      <c r="AN58" s="359">
        <v>7659</v>
      </c>
      <c r="AO58" s="360">
        <v>-6.2</v>
      </c>
      <c r="AP58" s="361">
        <v>26225</v>
      </c>
      <c r="AQ58" s="362">
        <v>-4.0999999999999996</v>
      </c>
      <c r="AR58" s="363">
        <v>-2.1</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536</v>
      </c>
      <c r="AL59" s="342"/>
      <c r="AM59" s="350">
        <v>124389676</v>
      </c>
      <c r="AN59" s="351">
        <v>83959</v>
      </c>
      <c r="AO59" s="352">
        <v>-8.1999999999999993</v>
      </c>
      <c r="AP59" s="353">
        <v>111577</v>
      </c>
      <c r="AQ59" s="354">
        <v>5.7</v>
      </c>
      <c r="AR59" s="355">
        <v>-13.9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532</v>
      </c>
      <c r="AM60" s="358">
        <v>11866230</v>
      </c>
      <c r="AN60" s="359">
        <v>8009</v>
      </c>
      <c r="AO60" s="360">
        <v>4.5999999999999996</v>
      </c>
      <c r="AP60" s="361">
        <v>26257</v>
      </c>
      <c r="AQ60" s="362">
        <v>0.1</v>
      </c>
      <c r="AR60" s="363">
        <v>4.5</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537</v>
      </c>
      <c r="AL61" s="364"/>
      <c r="AM61" s="365">
        <v>154972229</v>
      </c>
      <c r="AN61" s="366">
        <v>105387</v>
      </c>
      <c r="AO61" s="367">
        <v>-6.8</v>
      </c>
      <c r="AP61" s="368">
        <v>104856</v>
      </c>
      <c r="AQ61" s="369">
        <v>-1.4</v>
      </c>
      <c r="AR61" s="355">
        <v>-5.4</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532</v>
      </c>
      <c r="AM62" s="358">
        <v>14497634</v>
      </c>
      <c r="AN62" s="359">
        <v>9860</v>
      </c>
      <c r="AO62" s="360">
        <v>6.4</v>
      </c>
      <c r="AP62" s="361">
        <v>26658</v>
      </c>
      <c r="AQ62" s="362">
        <v>-1.8</v>
      </c>
      <c r="AR62" s="363">
        <v>8.1999999999999993</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FLtdr9vTrpcACHp9Yc/k9XhcNcvP0iEYbEiVQJLZSL9f4iYIZli08NcxMzUBD/9SseYQ7P/O0Ls68H+hp46gkA==" saltValue="HGZ6UHzrM8k7tVADeri63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538</v>
      </c>
    </row>
    <row r="121" spans="125:125" ht="13.5" hidden="1" customHeight="1" x14ac:dyDescent="0.2">
      <c r="DU121" s="279"/>
    </row>
  </sheetData>
  <sheetProtection algorithmName="SHA-512" hashValue="MYltvt0JqWHsavUqziuEnpiXlKJCFvwYLhGyCVtAKnRe9VUg4c4ik8/LvCOpwV0kVITVtrjnVlIeiJTJxY1s+w==" saltValue="N74usMjt2WTSeIwVqSfn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539</v>
      </c>
    </row>
  </sheetData>
  <sheetProtection algorithmName="SHA-512" hashValue="1aLZfqllbcyH9sScrPkBlOT2qYJ/UIjIlojCvImRrafO6LRLBEVefZB8PymV/s1Cpa9SltSys+2HO8svselLaQ==" saltValue="eOcHuA50CG3ETZaHD7l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540</v>
      </c>
      <c r="G46" s="373" t="s">
        <v>541</v>
      </c>
      <c r="H46" s="373" t="s">
        <v>542</v>
      </c>
      <c r="I46" s="373" t="s">
        <v>543</v>
      </c>
      <c r="J46" s="374" t="s">
        <v>544</v>
      </c>
    </row>
    <row r="47" spans="2:10" ht="57.75" customHeight="1" x14ac:dyDescent="0.2">
      <c r="B47" s="7"/>
      <c r="C47" s="1183" t="s">
        <v>3</v>
      </c>
      <c r="D47" s="1183"/>
      <c r="E47" s="1184"/>
      <c r="F47" s="375">
        <v>6.41</v>
      </c>
      <c r="G47" s="376">
        <v>6.42</v>
      </c>
      <c r="H47" s="376">
        <v>6.15</v>
      </c>
      <c r="I47" s="376">
        <v>5.79</v>
      </c>
      <c r="J47" s="377">
        <v>5.97</v>
      </c>
    </row>
    <row r="48" spans="2:10" ht="57.75" customHeight="1" x14ac:dyDescent="0.2">
      <c r="B48" s="8"/>
      <c r="C48" s="1185" t="s">
        <v>4</v>
      </c>
      <c r="D48" s="1185"/>
      <c r="E48" s="1186"/>
      <c r="F48" s="378">
        <v>1</v>
      </c>
      <c r="G48" s="379">
        <v>0.94</v>
      </c>
      <c r="H48" s="379">
        <v>0.95</v>
      </c>
      <c r="I48" s="379">
        <v>1.08</v>
      </c>
      <c r="J48" s="380">
        <v>0.8</v>
      </c>
    </row>
    <row r="49" spans="2:10" ht="57.75" customHeight="1" thickBot="1" x14ac:dyDescent="0.25">
      <c r="B49" s="9"/>
      <c r="C49" s="1187" t="s">
        <v>5</v>
      </c>
      <c r="D49" s="1187"/>
      <c r="E49" s="1188"/>
      <c r="F49" s="381">
        <v>0.08</v>
      </c>
      <c r="G49" s="382" t="s">
        <v>545</v>
      </c>
      <c r="H49" s="382" t="s">
        <v>546</v>
      </c>
      <c r="I49" s="382" t="s">
        <v>547</v>
      </c>
      <c r="J49" s="383" t="s">
        <v>548</v>
      </c>
    </row>
    <row r="50" spans="2:10" ht="13.5" customHeight="1" x14ac:dyDescent="0.2"/>
  </sheetData>
  <sheetProtection algorithmName="SHA-512" hashValue="XvhnV3fSx7WkwSXoLi/XeWEFC81lMuFy58NSGmg6mvRdrZl4jHJIoH2DGubLSox045gMhkhuIofJVklv04/ycw==" saltValue="lfwmHVcsg3yxDGcpdhRi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2021-03-09T06:09:57Z</cp:lastPrinted>
  <dcterms:created xsi:type="dcterms:W3CDTF">2021-02-02T04:21:09Z</dcterms:created>
  <dcterms:modified xsi:type="dcterms:W3CDTF">2021-10-29T02:40:25Z</dcterms:modified>
  <cp:category/>
</cp:coreProperties>
</file>