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E8A03F98-B701-401D-809B-E3FFC168EC31}"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U40" i="10"/>
  <c r="BW39" i="10"/>
  <c r="BE39" i="10"/>
  <c r="U39" i="10"/>
  <c r="BW38" i="10"/>
  <c r="BE38" i="10"/>
  <c r="U38" i="10"/>
  <c r="BW37" i="10"/>
  <c r="C36" i="10"/>
  <c r="C37" i="10" s="1"/>
  <c r="C35" i="10"/>
  <c r="C34" i="10"/>
  <c r="C38" i="10" l="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AM38" i="10" s="1"/>
  <c r="AM39" i="10" s="1"/>
  <c r="AM40" i="10" s="1"/>
  <c r="BE34" i="10" l="1"/>
  <c r="BE35" i="10" s="1"/>
  <c r="BE36" i="10" s="1"/>
  <c r="BE37" i="10" s="1"/>
  <c r="BW34" i="10" l="1"/>
  <c r="BW35" i="10" l="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<sst xmlns="http://schemas.openxmlformats.org/spreadsheetml/2006/main" count="1085" uniqueCount="652">
  <si>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</si>
  <si>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</si>
  <si>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</si>
  <si>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</si>
  <si>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</si>
  <si>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</si>
  <si>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</si>
  <si>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</si>
  <si>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</si>
  <si>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</si>
  <si>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</si>
  <si>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</si>
  <si>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</si>
  <si>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</si>
  <si>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</si>
  <si>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</si>
  <si>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</si>
  <si>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</si>
  <si>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</si>
  <si>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</si>
  <si>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</si>
  <si>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</si>
  <si>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</si>
  <si>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</si>
  <si>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</si>
  <si>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</si>
  <si>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</si>
  <si>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</si>
  <si>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</si>
  <si>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</si>
  <si>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</si>
  <si>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</si>
  <si>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</si>
  <si>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</si>
  <si>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</si>
  <si>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</si>
  <si>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</si>
  <si>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</si>
  <si>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</si>
  <si>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</si>
  <si>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</si>
  <si>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</si>
  <si>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</si>
  <si>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</si>
  <si>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</si>
  <si>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</si>
  <si>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</si>
  <si>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</si>
  <si>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</si>
  <si>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</si>
  <si>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</si>
  <si>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</si>
  <si>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</si>
  <si>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</si>
  <si>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</si>
  <si>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</si>
  <si>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</si>
  <si>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</si>
  <si>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</si>
  <si>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</si>
  <si>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</si>
  <si>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</si>
  <si>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</si>
  <si>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</si>
  <si>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</si>
  <si>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</si>
  <si>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</si>
  <si>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</si>
  <si>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</si>
  <si>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</si>
  <si>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</si>
  <si>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</si>
  <si>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</si>
  <si>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</si>
  <si>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</si>
  <si>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</si>
  <si>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</si>
  <si>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</si>
  <si>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</si>
  <si>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</si>
  <si>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</si>
  <si>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</si>
  <si>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</si>
  <si>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</si>
  <si>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</si>
  <si>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</si>
  <si>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</si>
  <si>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</si>
  <si>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</si>
  <si>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</si>
  <si>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</si>
  <si>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</si>
  <si>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</si>
  <si>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</si>
  <si>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</si>
  <si>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</si>
  <si>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</si>
  <si>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</si>
  <si>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</si>
  <si>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</si>
  <si>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</si>
  <si>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</si>
  <si>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</si>
  <si>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</si>
  <si>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</si>
  <si>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</si>
  <si>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</si>
  <si>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</si>
  <si>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</si>
  <si>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</si>
  <si>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</si>
  <si>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</si>
  <si>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</si>
  <si>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</si>
  <si>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</si>
  <si>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</si>
  <si>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</si>
  <si>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</si>
  <si>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</si>
  <si>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</si>
  <si>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</si>
  <si>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</si>
  <si>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</si>
  <si>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</si>
  <si>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</si>
  <si>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</si>
  <si>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</si>
  <si>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</si>
  <si>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</si>
  <si>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</si>
  <si>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</si>
  <si>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</si>
  <si>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</si>
  <si>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</si>
  <si>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</si>
  <si>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</si>
  <si>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</si>
  <si>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</si>
  <si>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</si>
  <si>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</si>
  <si>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</si>
  <si>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</si>
  <si>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</si>
  <si>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</si>
  <si>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</si>
  <si>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</si>
  <si>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</si>
  <si>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</si>
  <si>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</si>
  <si>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</si>
  <si>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</si>
  <si>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</si>
  <si>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</si>
  <si>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</si>
  <si>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</si>
  <si>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</si>
  <si>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</si>
  <si>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</si>
  <si>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</si>
  <si>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</si>
  <si>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</si>
  <si>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</si>
  <si>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</si>
  <si>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</si>
  <si>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</si>
  <si>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</si>
  <si>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</si>
  <si>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</si>
  <si>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</si>
  <si>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</si>
  <si>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</si>
  <si>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</si>
  <si>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</si>
  <si>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</si>
  <si>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</si>
  <si>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</si>
  <si>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</si>
  <si>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</si>
  <si>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</si>
  <si>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</si>
  <si>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</si>
  <si>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</si>
  <si>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</si>
  <si>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</si>
  <si>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</si>
  <si>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</si>
  <si>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</si>
  <si>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</si>
  <si>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</si>
  <si>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</si>
  <si>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</si>
  <si>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</si>
  <si>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</si>
  <si>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</si>
  <si>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</si>
  <si>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</si>
  <si>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</si>
  <si>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</si>
  <si>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</si>
  <si>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</si>
  <si>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</si>
  <si>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</si>
  <si>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</si>
  <si>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</si>
  <si>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</si>
  <si>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</si>
  <si>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</si>
  <si>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</si>
  <si>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</si>
  <si>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</si>
  <si>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</si>
  <si>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</si>
  <si>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</si>
  <si>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</si>
  <si>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</si>
  <si>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</si>
  <si>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</si>
  <si>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</si>
  <si>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</si>
  <si>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</si>
  <si>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</si>
  <si>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</si>
  <si>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</si>
  <si>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</si>
  <si>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</si>
  <si>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</si>
  <si>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</si>
  <si>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</si>
  <si>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</si>
  <si>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</si>
  <si>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</si>
  <si>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</si>
  <si>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</si>
  <si>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</si>
  <si>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</si>
  <si>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</si>
  <si>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</si>
  <si>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</si>
  <si>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</si>
  <si>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</si>
  <si>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</si>
  <si>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</si>
  <si>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</si>
  <si>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</si>
  <si>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</si>
  <si>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</si>
  <si>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</si>
  <si>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</si>
  <si>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</si>
  <si>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</si>
  <si>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</si>
  <si>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</si>
  <si>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</si>
  <si>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</si>
  <si>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</si>
  <si>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</si>
  <si>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</si>
  <si>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</si>
  <si>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</si>
  <si>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</si>
  <si>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</si>
  <si>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</si>
  <si>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</si>
  <si>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</si>
  <si>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</si>
  <si>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</si>
  <si>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</si>
  <si>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</si>
  <si>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</si>
  <si>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</si>
  <si>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</si>
  <si>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</si>
  <si>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</si>
  <si>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</si>
  <si>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</si>
  <si>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</si>
  <si>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</si>
  <si>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</si>
  <si>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</si>
  <si>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</si>
  <si>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</si>
  <si>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</si>
  <si>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</si>
  <si>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</si>
  <si>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</si>
  <si>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</si>
  <si>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</si>
  <si>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</si>
  <si>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</si>
  <si>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</si>
  <si>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</si>
  <si>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</si>
  <si>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</si>
  <si>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</si>
  <si>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</si>
  <si>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</si>
  <si>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</si>
  <si>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</si>
  <si>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</si>
  <si>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</si>
  <si>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</si>
  <si>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</si>
  <si>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</si>
  <si>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</si>
  <si>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</si>
  <si>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</si>
  <si>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</si>
  <si>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</si>
  <si>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</si>
  <si>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</si>
  <si>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</si>
  <si>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</si>
  <si>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</si>
  <si>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</si>
  <si>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</si>
  <si>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</si>
  <si>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</si>
  <si>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</si>
  <si>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</si>
  <si>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</si>
  <si>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</si>
  <si>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</si>
  <si>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</si>
  <si>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</si>
  <si>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</si>
  <si>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</si>
  <si>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</si>
  <si>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</si>
  <si>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</si>
  <si>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</si>
  <si>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</si>
  <si>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</si>
  <si>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</si>
  <si>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</si>
  <si>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</si>
  <si>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</si>
  <si>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</si>
  <si>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</si>
  <si>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</si>
  <si>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</si>
  <si>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</si>
  <si>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</si>
  <si>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</si>
  <si>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</si>
  <si>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</si>
  <si>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</si>
  <si>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</si>
  <si>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</si>
  <si>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</si>
  <si>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</si>
  <si>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</si>
  <si>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</si>
  <si>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</si>
  <si>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</si>
  <si>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</si>
  <si>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</si>
  <si>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</si>
  <si>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</si>
  <si>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</si>
  <si>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</si>
  <si>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</si>
  <si>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</si>
  <si>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</si>
  <si>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</si>
  <si>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</si>
  <si>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</si>
  <si>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</si>
  <si>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</si>
  <si>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</si>
  <si>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</si>
  <si>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</si>
  <si>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</si>
  <si>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</si>
  <si>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</si>
  <si>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</si>
  <si>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</si>
  <si>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</si>
  <si>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</si>
  <si>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</si>
  <si>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</si>
  <si>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</si>
  <si>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</si>
  <si>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</si>
  <si>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</si>
  <si>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</si>
  <si>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</si>
  <si>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</si>
  <si>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</si>
  <si>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</si>
  <si>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</si>
  <si>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</si>
  <si>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</si>
  <si>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</si>
  <si>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</si>
  <si>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</si>
  <si>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</si>
  <si>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</si>
  <si>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</si>
  <si>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</si>
  <si>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</si>
  <si>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</si>
  <si>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</si>
  <si>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</si>
  <si>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</si>
  <si>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</si>
  <si>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</si>
  <si>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</si>
  <si>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</si>
  <si>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</si>
  <si>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</si>
  <si>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</si>
  <si>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</si>
  <si>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</si>
  <si>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</si>
  <si>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</si>
  <si>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</si>
  <si>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</si>
  <si>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</si>
  <si>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</si>
  <si>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</si>
  <si>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</si>
  <si>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</si>
  <si>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</si>
  <si>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</si>
  <si>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</si>
  <si>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</si>
  <si>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</si>
  <si>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</si>
  <si>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</si>
  <si>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</si>
  <si>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</si>
  <si>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</si>
  <si>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</si>
  <si>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</si>
  <si>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</si>
  <si>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</si>
  <si>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</si>
  <si>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</si>
  <si>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</si>
  <si>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</si>
  <si>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</si>
  <si>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</si>
  <si>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</si>
  <si>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</si>
  <si>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</si>
  <si>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</si>
  <si>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</si>
  <si>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</si>
  <si>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</si>
  <si>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</si>
  <si>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</si>
  <si>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</si>
  <si>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</si>
  <si>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</si>
  <si>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</si>
  <si>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</si>
  <si>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</si>
  <si>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</si>
  <si>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</si>
  <si>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</si>
  <si>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</si>
  <si>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</si>
  <si>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</si>
  <si>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</si>
  <si>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</si>
  <si>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</si>
  <si>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</si>
  <si>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</si>
  <si>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</si>
  <si>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</si>
  <si>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</si>
  <si>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</si>
  <si>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</si>
  <si>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</si>
  <si>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</si>
  <si>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</si>
  <si>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</si>
  <si>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</si>
  <si>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</si>
  <si>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</si>
  <si>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</si>
  <si>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</si>
  <si>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</si>
  <si>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</si>
  <si>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</si>
  <si>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</si>
  <si>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</si>
  <si>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</si>
  <si>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</si>
  <si>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</si>
  <si>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</si>
  <si>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</si>
  <si>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</si>
  <si>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</si>
  <si>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</si>
  <si>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</si>
  <si>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</si>
  <si>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</si>
  <si>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</si>
  <si>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</si>
  <si>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</si>
  <si>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</si>
  <si>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</si>
  <si>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</si>
  <si>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</si>
  <si>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</si>
  <si>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</si>
  <si>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</si>
  <si>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</si>
  <si>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</si>
  <si>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</si>
  <si>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</si>
  <si>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</si>
  <si>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</si>
  <si>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</si>
  <si>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</si>
  <si>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</si>
  <si>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</si>
  <si>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</si>
  <si>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</si>
  <si>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</si>
  <si>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</si>
  <si>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</si>
  <si>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</si>
  <si>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</si>
  <si>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</si>
  <si>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</si>
  <si>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</si>
  <si>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</si>
  <si>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</si>
  <si>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</si>
  <si>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</si>
  <si>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</si>
  <si>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</si>
  <si>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</si>
  <si>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</si>
  <si>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</si>
  <si>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</si>
  <si>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</si>
  <si>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</si>
  <si>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</si>
  <si>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</si>
  <si>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</si>
  <si>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</si>
  <si>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</si>
  <si>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</si>
  <si>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</si>
  <si>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</si>
  <si>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</si>
  <si>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</si>
  <si>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</si>
  <si>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</si>
  <si>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</si>
  <si>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</si>
  <si>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</si>
  <si>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</si>
  <si>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</si>
  <si>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</si>
  <si>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</si>
  <si>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</si>
  <si>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</si>
  <si>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</si>
  <si>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</si>
  <si>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</si>
  <si>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</si>
  <si>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</si>
  <si>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</si>
  <si>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</si>
  <si>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</si>
  <si>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</si>
  <si>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</si>
  <si>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</si>
  <si>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</si>
  <si>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</si>
  <si>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1.75</t>
  </si>
  <si>
    <t>▲ 1.21</t>
  </si>
  <si>
    <t>下水道事業会計</t>
  </si>
  <si>
    <t>水道事業会計</t>
  </si>
  <si>
    <t>高速鉄道事業会計</t>
  </si>
  <si>
    <t>自動車事業会計</t>
  </si>
  <si>
    <t>工業用水道事業会計</t>
  </si>
  <si>
    <t>一般会計</t>
  </si>
  <si>
    <t>介護保険事業費会計</t>
  </si>
  <si>
    <t>国民健康保険事業費会計</t>
  </si>
  <si>
    <t>その他会計（赤字）</t>
  </si>
  <si>
    <t>その他会計（黒字）</t>
  </si>
  <si>
    <t>H26末</t>
    <phoneticPr fontId="5"/>
  </si>
  <si>
    <t>H27末</t>
    <phoneticPr fontId="5"/>
  </si>
  <si>
    <t>H28末</t>
    <phoneticPr fontId="5"/>
  </si>
  <si>
    <t>H29末</t>
    <phoneticPr fontId="5"/>
  </si>
  <si>
    <t>H30末</t>
    <phoneticPr fontId="5"/>
  </si>
  <si>
    <t>文化基金</t>
    <rPh sb="0" eb="2">
      <t>ブンカ</t>
    </rPh>
    <rPh sb="2" eb="4">
      <t>キキン</t>
    </rPh>
    <phoneticPr fontId="5"/>
  </si>
  <si>
    <t>災害救助基金</t>
    <rPh sb="0" eb="2">
      <t>サイガイ</t>
    </rPh>
    <rPh sb="2" eb="4">
      <t>キュウジョ</t>
    </rPh>
    <rPh sb="4" eb="6">
      <t>キキン</t>
    </rPh>
    <phoneticPr fontId="5"/>
  </si>
  <si>
    <t>墓地等運営基金</t>
    <rPh sb="0" eb="3">
      <t>ボチナド</t>
    </rPh>
    <rPh sb="3" eb="5">
      <t>ウンエイ</t>
    </rPh>
    <rPh sb="5" eb="7">
      <t>キキン</t>
    </rPh>
    <phoneticPr fontId="5"/>
  </si>
  <si>
    <t>環境保全基金</t>
    <rPh sb="0" eb="2">
      <t>カンキョウ</t>
    </rPh>
    <rPh sb="2" eb="4">
      <t>ホゼン</t>
    </rPh>
    <rPh sb="4" eb="6">
      <t>キキン</t>
    </rPh>
    <phoneticPr fontId="5"/>
  </si>
  <si>
    <t>学校給食費調整基金</t>
    <rPh sb="0" eb="2">
      <t>ガッコウ</t>
    </rPh>
    <rPh sb="2" eb="4">
      <t>キュウショク</t>
    </rPh>
    <rPh sb="4" eb="5">
      <t>ヒ</t>
    </rPh>
    <rPh sb="5" eb="7">
      <t>チョウセイ</t>
    </rPh>
    <rPh sb="7" eb="9">
      <t>キキン</t>
    </rPh>
    <phoneticPr fontId="5"/>
  </si>
  <si>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</si>
  <si>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</si>
  <si>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</si>
  <si>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</si>
  <si>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</si>
  <si>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</si>
  <si>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</si>
  <si>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</si>
  <si>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</si>
  <si>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</si>
  <si>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</si>
  <si>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</si>
  <si>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</si>
  <si>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23"/>
  </si>
  <si>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</si>
  <si>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</si>
  <si>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</si>
  <si>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</si>
  <si>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</si>
  <si>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</si>
  <si>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3"/>
  </si>
  <si>
    <t>社会福祉法人横浜市リハビリテーション事業団</t>
    <rPh sb="6" eb="9">
      <t>ヨコハマシ</t>
    </rPh>
    <rPh sb="18" eb="20">
      <t>ジギョウ</t>
    </rPh>
    <rPh sb="20" eb="21">
      <t>ダン</t>
    </rPh>
    <phoneticPr fontId="23"/>
  </si>
  <si>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</si>
  <si>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</si>
  <si>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</si>
  <si>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</si>
  <si>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</si>
  <si>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</si>
  <si>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</si>
  <si>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</si>
  <si>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</si>
  <si>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</si>
  <si>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</si>
  <si>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</si>
  <si>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</si>
  <si>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</si>
  <si>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</si>
  <si>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</si>
  <si>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</si>
  <si>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</si>
  <si>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</si>
  <si>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</si>
  <si>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</si>
  <si>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</si>
  <si>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</si>
  <si>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</si>
  <si>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</si>
  <si>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</si>
  <si>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</si>
  <si>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将来負担比率及び実質公債費比率は、類似団体と比較して高くなっています。
本市の経年比較では、将来負担比率は、企業会計・外郭団体等の借入金等の返済を進めてきたことにより、平成30年度までは比率は年々減少傾向にありました。令和元年度は、企業会計・外郭団体の借入金は引き続き減少した一方、一般会計等に係る地方債の現在高の増やＭＩＣＥ施設の竣工に伴う債務負担行為に基づく支出予定額の増加により、分子である将来負担額が増加したため、前年度と比較してポイントが上昇しています。実質公債費比率は、公営企業債償還のための繰出金の減少や減債基金積立不足による加算額の減少などにより、平成27年度以降、比率が低下しています。</t>
    <rPh sb="282" eb="284">
      <t>ヘイセイ</t>
    </rPh>
    <rPh sb="286" eb="288">
      <t>ネンド</t>
    </rPh>
    <rPh sb="288" eb="290">
      <t>イコウ</t>
    </rPh>
    <rPh sb="294" eb="296">
      <t>テイカ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</si>
  <si>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</si>
  <si>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</si>
  <si>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</si>
  <si>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類似団体と比較すると、将来負担比率は高い水準にある一方、有形固定資産減価償却率は、道路、庁舎、橋りょう・トンネルの整備などを進めたこと等により、低い水準となっています。
本市の経年比較では、将来負担比率は、企業会計・外郭団体等の借入金等の返済を進めてきたことにより、平成30年度までは比率は年々減少傾向にありました。令和元年度は、企業会計・外郭団体の借入金は引き続き減少した一方、一般会計等に係る地方債の現在高の増やＭＩＣＥ施設の竣工に伴う債務負担行為に基づく支出予定額の増加により、分子である将来負担額が増加したため、前年度と比較してポイントが上昇しています。有形固定資産減価償却率は、平成30年度までは公共施設の取得から年度が経過したことにより、年々上昇していました。令和元年度は、横浜北西線や新市庁舎の整備などを進めたことで有形固定資産が増加したため、前年度と比較して有形固定資産減価償却率は減少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t>
    <rPh sb="41" eb="43">
      <t>ドウロ</t>
    </rPh>
    <rPh sb="294" eb="296">
      <t>ヘイセイ</t>
    </rPh>
    <rPh sb="298" eb="300">
      <t>ネンド</t>
    </rPh>
    <rPh sb="325" eb="327">
      <t>ネンネン</t>
    </rPh>
    <rPh sb="336" eb="338">
      <t>レイワ</t>
    </rPh>
    <rPh sb="338" eb="341">
      <t>ガンネンド</t>
    </rPh>
    <rPh sb="343" eb="345">
      <t>ヨコハマ</t>
    </rPh>
    <rPh sb="345" eb="347">
      <t>ホクセイ</t>
    </rPh>
    <rPh sb="347" eb="348">
      <t>セン</t>
    </rPh>
    <rPh sb="349" eb="353">
      <t>シンシチョウシャ</t>
    </rPh>
    <rPh sb="354" eb="356">
      <t>セイビ</t>
    </rPh>
    <rPh sb="359" eb="360">
      <t>スス</t>
    </rPh>
    <rPh sb="365" eb="371">
      <t>ユウケイコテイシサン</t>
    </rPh>
    <rPh sb="372" eb="374">
      <t>ゾウカ</t>
    </rPh>
    <rPh sb="379" eb="382">
      <t>ゼンネンド</t>
    </rPh>
    <rPh sb="383" eb="385">
      <t>ヒカク</t>
    </rPh>
    <rPh sb="399" eb="401">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</si>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</sst>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49D917E-D9F5-4BFF-A22D-A7140702927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2310-4633-9C89-15ABC3675D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58470</c:v>
                </c:pt>
                <c:pt idx="1">
                  <c:v>58178</c:v>
                </c:pt>
                <c:pt idx="2">
                  <c:v>54167</c:v>
                </c:pt>
                <c:pt idx="3">
                  <c:v>62800</c:v>
                </c:pt>
                <c:pt idx="4">
                  <c:v>62653</c:v>
                </c:pt>
              </c:numCache>
            </c:numRef>
          </c:val>
          <c:smooth val="0"/>
          <c:extLst>
            <c:ext xmlns:c16="http://schemas.microsoft.com/office/drawing/2014/chart" uri="{C3380CC4-5D6E-409C-BE32-E72D297353CC}">
              <c16:uniqueId val="{00000001-2310-4633-9C89-15ABC3675D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1.59</c:v>
                </c:pt>
                <c:pt idx="1">
                  <c:v>1</c:v>
                </c:pt>
                <c:pt idx="2">
                  <c:v>1.39</c:v>
                </c:pt>
                <c:pt idx="3">
                  <c:v>0.51</c:v>
                </c:pt>
                <c:pt idx="4">
                  <c:v>0.86</c:v>
                </c:pt>
              </c:numCache>
            </c:numRef>
          </c:val>
          <c:extLst>
            <c:ext xmlns:c16="http://schemas.microsoft.com/office/drawing/2014/chart" uri="{C3380CC4-5D6E-409C-BE32-E72D297353CC}">
              <c16:uniqueId val="{00000000-B9C1-4D2D-99AC-E1B9269FD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2.84</c:v>
                </c:pt>
                <c:pt idx="1">
                  <c:v>2.12</c:v>
                </c:pt>
                <c:pt idx="2">
                  <c:v>2.8</c:v>
                </c:pt>
                <c:pt idx="3">
                  <c:v>2.31</c:v>
                </c:pt>
                <c:pt idx="4">
                  <c:v>0.84</c:v>
                </c:pt>
              </c:numCache>
            </c:numRef>
          </c:val>
          <c:extLst>
            <c:ext xmlns:c16="http://schemas.microsoft.com/office/drawing/2014/chart" uri="{C3380CC4-5D6E-409C-BE32-E72D297353CC}">
              <c16:uniqueId val="{00000001-B9C1-4D2D-99AC-E1B9269FD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0.64</c:v>
                </c:pt>
                <c:pt idx="1">
                  <c:v>-1.65</c:v>
                </c:pt>
                <c:pt idx="2">
                  <c:v>1.33</c:v>
                </c:pt>
                <c:pt idx="3">
                  <c:v>-1.75</c:v>
                </c:pt>
                <c:pt idx="4">
                  <c:v>-1.21</c:v>
                </c:pt>
              </c:numCache>
            </c:numRef>
          </c:val>
          <c:smooth val="0"/>
          <c:extLst>
            <c:ext xmlns:c16="http://schemas.microsoft.com/office/drawing/2014/chart" uri="{C3380CC4-5D6E-409C-BE32-E72D297353CC}">
              <c16:uniqueId val="{00000002-B9C1-4D2D-99AC-E1B9269FD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1.04</c:v>
                </c:pt>
                <c:pt idx="2">
                  <c:v>#N/A</c:v>
                </c:pt>
                <c:pt idx="3">
                  <c:v>0.88</c:v>
                </c:pt>
                <c:pt idx="4">
                  <c:v>#N/A</c:v>
                </c:pt>
                <c:pt idx="5">
                  <c:v>0.69</c:v>
                </c:pt>
                <c:pt idx="6">
                  <c:v>#N/A</c:v>
                </c:pt>
                <c:pt idx="7">
                  <c:v>0.57999999999999996</c:v>
                </c:pt>
                <c:pt idx="8">
                  <c:v>#N/A</c:v>
                </c:pt>
                <c:pt idx="9">
                  <c:v>0.77</c:v>
                </c:pt>
              </c:numCache>
            </c:numRef>
          </c:val>
          <c:extLst>
            <c:ext xmlns:c16="http://schemas.microsoft.com/office/drawing/2014/chart" uri="{C3380CC4-5D6E-409C-BE32-E72D297353CC}">
              <c16:uniqueId val="{00000000-7A9B-4282-A4EA-3953B97762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9B-4282-A4EA-3953B977629B}"/>
            </c:ext>
          </c:extLst>
        </c:ser>
        <c:ser>
          <c:idx val="2"/>
          <c:order val="2"/>
          <c:tx>
            <c:strRef>
              <c:f>データシート!$A$29</c:f>
              <c:strCache>
                <c:ptCount val="1"/>
                <c:pt idx="0">
                  <c:v>国民健康保険事業費会計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1.44</c:v>
                </c:pt>
                <c:pt idx="2">
                  <c:v>#N/A</c:v>
                </c:pt>
                <c:pt idx="3">
                  <c:v>1.22</c:v>
                </c:pt>
                <c:pt idx="4">
                  <c:v>#N/A</c:v>
                </c:pt>
                <c:pt idx="5">
                  <c:v>1.4</c:v>
                </c:pt>
                <c:pt idx="6">
                  <c:v>#N/A</c:v>
                </c:pt>
                <c:pt idx="7">
                  <c:v>0.45</c:v>
                </c:pt>
                <c:pt idx="8">
                  <c:v>#N/A</c:v>
                </c:pt>
                <c:pt idx="9">
                  <c:v>0.34</c:v>
                </c:pt>
              </c:numCache>
            </c:numRef>
          </c:val>
          <c:extLst>
            <c:ext xmlns:c16="http://schemas.microsoft.com/office/drawing/2014/chart" uri="{C3380CC4-5D6E-409C-BE32-E72D297353CC}">
              <c16:uniqueId val="{00000002-7A9B-4282-A4EA-3953B977629B}"/>
            </c:ext>
          </c:extLst>
        </c:ser>
        <c:ser>
          <c:idx val="3"/>
          <c:order val="3"/>
          <c:tx>
            <c:strRef>
              <c:f>データシート!$A$30</c:f>
              <c:strCache>
                <c:ptCount val="1"/>
                <c:pt idx="0">
                  <c:v>介護保険事業費会計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0.55000000000000004</c:v>
                </c:pt>
                <c:pt idx="2">
                  <c:v>#N/A</c:v>
                </c:pt>
                <c:pt idx="3">
                  <c:v>1.3</c:v>
                </c:pt>
                <c:pt idx="4">
                  <c:v>#N/A</c:v>
                </c:pt>
                <c:pt idx="5">
                  <c:v>0.28999999999999998</c:v>
                </c:pt>
                <c:pt idx="6">
                  <c:v>#N/A</c:v>
                </c:pt>
                <c:pt idx="7">
                  <c:v>0.59</c:v>
                </c:pt>
                <c:pt idx="8">
                  <c:v>#N/A</c:v>
                </c:pt>
                <c:pt idx="9">
                  <c:v>0.44</c:v>
                </c:pt>
              </c:numCache>
            </c:numRef>
          </c:val>
          <c:extLst>
            <c:ext xmlns:c16="http://schemas.microsoft.com/office/drawing/2014/chart" uri="{C3380CC4-5D6E-409C-BE32-E72D297353CC}">
              <c16:uniqueId val="{00000003-7A9B-4282-A4EA-3953B977629B}"/>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0.74</c:v>
                </c:pt>
                <c:pt idx="2">
                  <c:v>#N/A</c:v>
                </c:pt>
                <c:pt idx="3">
                  <c:v>0.3</c:v>
                </c:pt>
                <c:pt idx="4">
                  <c:v>#N/A</c:v>
                </c:pt>
                <c:pt idx="5">
                  <c:v>0.77</c:v>
                </c:pt>
                <c:pt idx="6">
                  <c:v>#N/A</c:v>
                </c:pt>
                <c:pt idx="7">
                  <c:v>0.21</c:v>
                </c:pt>
                <c:pt idx="8">
                  <c:v>#N/A</c:v>
                </c:pt>
                <c:pt idx="9">
                  <c:v>0.44</c:v>
                </c:pt>
              </c:numCache>
            </c:numRef>
          </c:val>
          <c:extLst>
            <c:ext xmlns:c16="http://schemas.microsoft.com/office/drawing/2014/chart" uri="{C3380CC4-5D6E-409C-BE32-E72D297353CC}">
              <c16:uniqueId val="{00000004-7A9B-4282-A4EA-3953B977629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0.55000000000000004</c:v>
                </c:pt>
                <c:pt idx="4">
                  <c:v>#N/A</c:v>
                </c:pt>
                <c:pt idx="5">
                  <c:v>0.52</c:v>
                </c:pt>
                <c:pt idx="6">
                  <c:v>#N/A</c:v>
                </c:pt>
                <c:pt idx="7">
                  <c:v>0.51</c:v>
                </c:pt>
                <c:pt idx="8">
                  <c:v>#N/A</c:v>
                </c:pt>
                <c:pt idx="9">
                  <c:v>0.47</c:v>
                </c:pt>
              </c:numCache>
            </c:numRef>
          </c:val>
          <c:extLst>
            <c:ext xmlns:c16="http://schemas.microsoft.com/office/drawing/2014/chart" uri="{C3380CC4-5D6E-409C-BE32-E72D297353CC}">
              <c16:uniqueId val="{00000005-7A9B-4282-A4EA-3953B977629B}"/>
            </c:ext>
          </c:extLst>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0.82</c:v>
                </c:pt>
                <c:pt idx="2">
                  <c:v>#N/A</c:v>
                </c:pt>
                <c:pt idx="3">
                  <c:v>0.86</c:v>
                </c:pt>
                <c:pt idx="4">
                  <c:v>#N/A</c:v>
                </c:pt>
                <c:pt idx="5">
                  <c:v>0.7</c:v>
                </c:pt>
                <c:pt idx="6">
                  <c:v>#N/A</c:v>
                </c:pt>
                <c:pt idx="7">
                  <c:v>0.68</c:v>
                </c:pt>
                <c:pt idx="8">
                  <c:v>#N/A</c:v>
                </c:pt>
                <c:pt idx="9">
                  <c:v>0.68</c:v>
                </c:pt>
              </c:numCache>
            </c:numRef>
          </c:val>
          <c:extLst>
            <c:ext xmlns:c16="http://schemas.microsoft.com/office/drawing/2014/chart" uri="{C3380CC4-5D6E-409C-BE32-E72D297353CC}">
              <c16:uniqueId val="{00000006-7A9B-4282-A4EA-3953B977629B}"/>
            </c:ext>
          </c:extLst>
        </c:ser>
        <c:ser>
          <c:idx val="7"/>
          <c:order val="7"/>
          <c:tx>
            <c:strRef>
              <c:f>データシート!$A$34</c:f>
              <c:strCache>
                <c:ptCount val="1"/>
                <c:pt idx="0">
                  <c:v>高速鉄道事業会計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0.64</c:v>
                </c:pt>
                <c:pt idx="2">
                  <c:v>#N/A</c:v>
                </c:pt>
                <c:pt idx="3">
                  <c:v>1.03</c:v>
                </c:pt>
                <c:pt idx="4">
                  <c:v>#N/A</c:v>
                </c:pt>
                <c:pt idx="5">
                  <c:v>0.9</c:v>
                </c:pt>
                <c:pt idx="6">
                  <c:v>#N/A</c:v>
                </c:pt>
                <c:pt idx="7">
                  <c:v>1.1200000000000001</c:v>
                </c:pt>
                <c:pt idx="8">
                  <c:v>#N/A</c:v>
                </c:pt>
                <c:pt idx="9">
                  <c:v>1.21</c:v>
                </c:pt>
              </c:numCache>
            </c:numRef>
          </c:val>
          <c:extLst>
            <c:ext xmlns:c16="http://schemas.microsoft.com/office/drawing/2014/chart" uri="{C3380CC4-5D6E-409C-BE32-E72D297353CC}">
              <c16:uniqueId val="{00000007-7A9B-4282-A4EA-3953B97762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3.12</c:v>
                </c:pt>
                <c:pt idx="4">
                  <c:v>#N/A</c:v>
                </c:pt>
                <c:pt idx="5">
                  <c:v>2.46</c:v>
                </c:pt>
                <c:pt idx="6">
                  <c:v>#N/A</c:v>
                </c:pt>
                <c:pt idx="7">
                  <c:v>2.34</c:v>
                </c:pt>
                <c:pt idx="8">
                  <c:v>#N/A</c:v>
                </c:pt>
                <c:pt idx="9">
                  <c:v>2.34</c:v>
                </c:pt>
              </c:numCache>
            </c:numRef>
          </c:val>
          <c:extLst>
            <c:ext xmlns:c16="http://schemas.microsoft.com/office/drawing/2014/chart" uri="{C3380CC4-5D6E-409C-BE32-E72D297353CC}">
              <c16:uniqueId val="{00000008-7A9B-4282-A4EA-3953B977629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2.16</c:v>
                </c:pt>
                <c:pt idx="2">
                  <c:v>#N/A</c:v>
                </c:pt>
                <c:pt idx="3">
                  <c:v>3.49</c:v>
                </c:pt>
                <c:pt idx="4">
                  <c:v>#N/A</c:v>
                </c:pt>
                <c:pt idx="5">
                  <c:v>3.78</c:v>
                </c:pt>
                <c:pt idx="6">
                  <c:v>#N/A</c:v>
                </c:pt>
                <c:pt idx="7">
                  <c:v>4.3099999999999996</c:v>
                </c:pt>
                <c:pt idx="8">
                  <c:v>#N/A</c:v>
                </c:pt>
                <c:pt idx="9">
                  <c:v>4.46</c:v>
                </c:pt>
              </c:numCache>
            </c:numRef>
          </c:val>
          <c:extLst>
            <c:ext xmlns:c16="http://schemas.microsoft.com/office/drawing/2014/chart" uri="{C3380CC4-5D6E-409C-BE32-E72D297353CC}">
              <c16:uniqueId val="{00000009-7A9B-4282-A4EA-3953B97762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178901</c:v>
                </c:pt>
                <c:pt idx="5">
                  <c:v>179633</c:v>
                </c:pt>
                <c:pt idx="8">
                  <c:v>179831</c:v>
                </c:pt>
                <c:pt idx="11">
                  <c:v>183591</c:v>
                </c:pt>
                <c:pt idx="14">
                  <c:v>175855</c:v>
                </c:pt>
              </c:numCache>
            </c:numRef>
          </c:val>
          <c:extLst>
            <c:ext xmlns:c16="http://schemas.microsoft.com/office/drawing/2014/chart" uri="{C3380CC4-5D6E-409C-BE32-E72D297353CC}">
              <c16:uniqueId val="{00000000-C23B-4A72-93EF-B054AD6FE4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3B-4A72-93EF-B054AD6FE4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1652</c:v>
                </c:pt>
                <c:pt idx="3">
                  <c:v>1653</c:v>
                </c:pt>
                <c:pt idx="6">
                  <c:v>1654</c:v>
                </c:pt>
                <c:pt idx="9">
                  <c:v>1655</c:v>
                </c:pt>
                <c:pt idx="12">
                  <c:v>2556</c:v>
                </c:pt>
              </c:numCache>
            </c:numRef>
          </c:val>
          <c:extLst>
            <c:ext xmlns:c16="http://schemas.microsoft.com/office/drawing/2014/chart" uri="{C3380CC4-5D6E-409C-BE32-E72D297353CC}">
              <c16:uniqueId val="{00000002-C23B-4A72-93EF-B054AD6FE4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3B-4A72-93EF-B054AD6FE4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59166</c:v>
                </c:pt>
                <c:pt idx="3">
                  <c:v>57351</c:v>
                </c:pt>
                <c:pt idx="6">
                  <c:v>56443</c:v>
                </c:pt>
                <c:pt idx="9">
                  <c:v>53308</c:v>
                </c:pt>
                <c:pt idx="12">
                  <c:v>48636</c:v>
                </c:pt>
              </c:numCache>
            </c:numRef>
          </c:val>
          <c:extLst>
            <c:ext xmlns:c16="http://schemas.microsoft.com/office/drawing/2014/chart" uri="{C3380CC4-5D6E-409C-BE32-E72D297353CC}">
              <c16:uniqueId val="{00000004-C23B-4A72-93EF-B054AD6FE4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78757</c:v>
                </c:pt>
                <c:pt idx="3">
                  <c:v>74182</c:v>
                </c:pt>
                <c:pt idx="6">
                  <c:v>69842</c:v>
                </c:pt>
                <c:pt idx="9">
                  <c:v>66507</c:v>
                </c:pt>
                <c:pt idx="12">
                  <c:v>61378</c:v>
                </c:pt>
              </c:numCache>
            </c:numRef>
          </c:val>
          <c:extLst>
            <c:ext xmlns:c16="http://schemas.microsoft.com/office/drawing/2014/chart" uri="{C3380CC4-5D6E-409C-BE32-E72D297353CC}">
              <c16:uniqueId val="{00000005-C23B-4A72-93EF-B054AD6FE4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47442</c:v>
                </c:pt>
                <c:pt idx="3">
                  <c:v>42139</c:v>
                </c:pt>
                <c:pt idx="6">
                  <c:v>29184</c:v>
                </c:pt>
                <c:pt idx="9">
                  <c:v>38039</c:v>
                </c:pt>
                <c:pt idx="12">
                  <c:v>37686</c:v>
                </c:pt>
              </c:numCache>
            </c:numRef>
          </c:val>
          <c:extLst>
            <c:ext xmlns:c16="http://schemas.microsoft.com/office/drawing/2014/chart" uri="{C3380CC4-5D6E-409C-BE32-E72D297353CC}">
              <c16:uniqueId val="{00000006-C23B-4A72-93EF-B054AD6FE4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104527</c:v>
                </c:pt>
                <c:pt idx="3">
                  <c:v>106090</c:v>
                </c:pt>
                <c:pt idx="6">
                  <c:v>102444</c:v>
                </c:pt>
                <c:pt idx="9">
                  <c:v>105495</c:v>
                </c:pt>
                <c:pt idx="12">
                  <c:v>119475</c:v>
                </c:pt>
              </c:numCache>
            </c:numRef>
          </c:val>
          <c:extLst>
            <c:ext xmlns:c16="http://schemas.microsoft.com/office/drawing/2014/chart" uri="{C3380CC4-5D6E-409C-BE32-E72D297353CC}">
              <c16:uniqueId val="{00000007-C23B-4A72-93EF-B054AD6FE4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112643</c:v>
                </c:pt>
                <c:pt idx="2">
                  <c:v>#N/A</c:v>
                </c:pt>
                <c:pt idx="3">
                  <c:v>#N/A</c:v>
                </c:pt>
                <c:pt idx="4">
                  <c:v>101782</c:v>
                </c:pt>
                <c:pt idx="5">
                  <c:v>#N/A</c:v>
                </c:pt>
                <c:pt idx="6">
                  <c:v>#N/A</c:v>
                </c:pt>
                <c:pt idx="7">
                  <c:v>79736</c:v>
                </c:pt>
                <c:pt idx="8">
                  <c:v>#N/A</c:v>
                </c:pt>
                <c:pt idx="9">
                  <c:v>#N/A</c:v>
                </c:pt>
                <c:pt idx="10">
                  <c:v>81413</c:v>
                </c:pt>
                <c:pt idx="11">
                  <c:v>#N/A</c:v>
                </c:pt>
                <c:pt idx="12">
                  <c:v>#N/A</c:v>
                </c:pt>
                <c:pt idx="13">
                  <c:v>93876</c:v>
                </c:pt>
                <c:pt idx="14">
                  <c:v>#N/A</c:v>
                </c:pt>
              </c:numCache>
            </c:numRef>
          </c:val>
          <c:smooth val="0"/>
          <c:extLst>
            <c:ext xmlns:c16="http://schemas.microsoft.com/office/drawing/2014/chart" uri="{C3380CC4-5D6E-409C-BE32-E72D297353CC}">
              <c16:uniqueId val="{00000008-C23B-4A72-93EF-B054AD6FE4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1406770</c:v>
                </c:pt>
                <c:pt idx="5">
                  <c:v>1403720</c:v>
                </c:pt>
                <c:pt idx="8">
                  <c:v>1392552</c:v>
                </c:pt>
                <c:pt idx="11">
                  <c:v>1377858</c:v>
                </c:pt>
                <c:pt idx="14">
                  <c:v>1367852</c:v>
                </c:pt>
              </c:numCache>
            </c:numRef>
          </c:val>
          <c:extLst>
            <c:ext xmlns:c16="http://schemas.microsoft.com/office/drawing/2014/chart" uri="{C3380CC4-5D6E-409C-BE32-E72D297353CC}">
              <c16:uniqueId val="{00000000-F395-4885-AE3B-7F1143B914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646672</c:v>
                </c:pt>
                <c:pt idx="5">
                  <c:v>706008</c:v>
                </c:pt>
                <c:pt idx="8">
                  <c:v>715000</c:v>
                </c:pt>
                <c:pt idx="11">
                  <c:v>746716</c:v>
                </c:pt>
                <c:pt idx="14">
                  <c:v>777314</c:v>
                </c:pt>
              </c:numCache>
            </c:numRef>
          </c:val>
          <c:extLst>
            <c:ext xmlns:c16="http://schemas.microsoft.com/office/drawing/2014/chart" uri="{C3380CC4-5D6E-409C-BE32-E72D297353CC}">
              <c16:uniqueId val="{00000001-F395-4885-AE3B-7F1143B914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139041</c:v>
                </c:pt>
                <c:pt idx="5">
                  <c:v>132395</c:v>
                </c:pt>
                <c:pt idx="8">
                  <c:v>155643</c:v>
                </c:pt>
                <c:pt idx="11">
                  <c:v>182347</c:v>
                </c:pt>
                <c:pt idx="14">
                  <c:v>181000</c:v>
                </c:pt>
              </c:numCache>
            </c:numRef>
          </c:val>
          <c:extLst>
            <c:ext xmlns:c16="http://schemas.microsoft.com/office/drawing/2014/chart" uri="{C3380CC4-5D6E-409C-BE32-E72D297353CC}">
              <c16:uniqueId val="{00000002-F395-4885-AE3B-7F1143B914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95-4885-AE3B-7F1143B914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95-4885-AE3B-7F1143B914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70388</c:v>
                </c:pt>
                <c:pt idx="3">
                  <c:v>64639</c:v>
                </c:pt>
                <c:pt idx="6">
                  <c:v>57500</c:v>
                </c:pt>
                <c:pt idx="9">
                  <c:v>50501</c:v>
                </c:pt>
                <c:pt idx="12">
                  <c:v>38574</c:v>
                </c:pt>
              </c:numCache>
            </c:numRef>
          </c:val>
          <c:extLst>
            <c:ext xmlns:c16="http://schemas.microsoft.com/office/drawing/2014/chart" uri="{C3380CC4-5D6E-409C-BE32-E72D297353CC}">
              <c16:uniqueId val="{00000005-F395-4885-AE3B-7F1143B914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146890</c:v>
                </c:pt>
                <c:pt idx="3">
                  <c:v>143758</c:v>
                </c:pt>
                <c:pt idx="6">
                  <c:v>227722</c:v>
                </c:pt>
                <c:pt idx="9">
                  <c:v>207077</c:v>
                </c:pt>
                <c:pt idx="12">
                  <c:v>204782</c:v>
                </c:pt>
              </c:numCache>
            </c:numRef>
          </c:val>
          <c:extLst>
            <c:ext xmlns:c16="http://schemas.microsoft.com/office/drawing/2014/chart" uri="{C3380CC4-5D6E-409C-BE32-E72D297353CC}">
              <c16:uniqueId val="{00000006-F395-4885-AE3B-7F1143B914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983</c:v>
                </c:pt>
                <c:pt idx="3">
                  <c:v>590</c:v>
                </c:pt>
                <c:pt idx="6">
                  <c:v>296</c:v>
                </c:pt>
                <c:pt idx="9">
                  <c:v>105</c:v>
                </c:pt>
                <c:pt idx="12">
                  <c:v>0</c:v>
                </c:pt>
              </c:numCache>
            </c:numRef>
          </c:val>
          <c:extLst>
            <c:ext xmlns:c16="http://schemas.microsoft.com/office/drawing/2014/chart" uri="{C3380CC4-5D6E-409C-BE32-E72D297353CC}">
              <c16:uniqueId val="{00000007-F395-4885-AE3B-7F1143B914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601221</c:v>
                </c:pt>
                <c:pt idx="3">
                  <c:v>572183</c:v>
                </c:pt>
                <c:pt idx="6">
                  <c:v>552351</c:v>
                </c:pt>
                <c:pt idx="9">
                  <c:v>520361</c:v>
                </c:pt>
                <c:pt idx="12">
                  <c:v>493202</c:v>
                </c:pt>
              </c:numCache>
            </c:numRef>
          </c:val>
          <c:extLst>
            <c:ext xmlns:c16="http://schemas.microsoft.com/office/drawing/2014/chart" uri="{C3380CC4-5D6E-409C-BE32-E72D297353CC}">
              <c16:uniqueId val="{00000008-F395-4885-AE3B-7F1143B914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12603</c:v>
                </c:pt>
                <c:pt idx="3">
                  <c:v>11072</c:v>
                </c:pt>
                <c:pt idx="6">
                  <c:v>27605</c:v>
                </c:pt>
                <c:pt idx="9">
                  <c:v>41831</c:v>
                </c:pt>
                <c:pt idx="12">
                  <c:v>95988</c:v>
                </c:pt>
              </c:numCache>
            </c:numRef>
          </c:val>
          <c:extLst>
            <c:ext xmlns:c16="http://schemas.microsoft.com/office/drawing/2014/chart" uri="{C3380CC4-5D6E-409C-BE32-E72D297353CC}">
              <c16:uniqueId val="{00000009-F395-4885-AE3B-7F1143B914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2598085</c:v>
                </c:pt>
                <c:pt idx="3">
                  <c:v>2587859</c:v>
                </c:pt>
                <c:pt idx="6">
                  <c:v>2599222</c:v>
                </c:pt>
                <c:pt idx="9">
                  <c:v>2639495</c:v>
                </c:pt>
                <c:pt idx="12">
                  <c:v>2671095</c:v>
                </c:pt>
              </c:numCache>
            </c:numRef>
          </c:val>
          <c:extLst>
            <c:ext xmlns:c16="http://schemas.microsoft.com/office/drawing/2014/chart" uri="{C3380CC4-5D6E-409C-BE32-E72D297353CC}">
              <c16:uniqueId val="{0000000A-F395-4885-AE3B-7F1143B914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1237688</c:v>
                </c:pt>
                <c:pt idx="2">
                  <c:v>#N/A</c:v>
                </c:pt>
                <c:pt idx="3">
                  <c:v>#N/A</c:v>
                </c:pt>
                <c:pt idx="4">
                  <c:v>1137979</c:v>
                </c:pt>
                <c:pt idx="5">
                  <c:v>#N/A</c:v>
                </c:pt>
                <c:pt idx="6">
                  <c:v>#N/A</c:v>
                </c:pt>
                <c:pt idx="7">
                  <c:v>1201501</c:v>
                </c:pt>
                <c:pt idx="8">
                  <c:v>#N/A</c:v>
                </c:pt>
                <c:pt idx="9">
                  <c:v>#N/A</c:v>
                </c:pt>
                <c:pt idx="10">
                  <c:v>1152448</c:v>
                </c:pt>
                <c:pt idx="11">
                  <c:v>#N/A</c:v>
                </c:pt>
                <c:pt idx="12">
                  <c:v>#N/A</c:v>
                </c:pt>
                <c:pt idx="13">
                  <c:v>1177474</c:v>
                </c:pt>
                <c:pt idx="14">
                  <c:v>#N/A</c:v>
                </c:pt>
              </c:numCache>
            </c:numRef>
          </c:val>
          <c:smooth val="0"/>
          <c:extLst>
            <c:ext xmlns:c16="http://schemas.microsoft.com/office/drawing/2014/chart" uri="{C3380CC4-5D6E-409C-BE32-E72D297353CC}">
              <c16:uniqueId val="{0000000B-F395-4885-AE3B-7F1143B914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26247</c:v>
                </c:pt>
                <c:pt idx="1">
                  <c:v>21690</c:v>
                </c:pt>
                <c:pt idx="2">
                  <c:v>7965</c:v>
                </c:pt>
              </c:numCache>
            </c:numRef>
          </c:val>
          <c:extLst>
            <c:ext xmlns:c16="http://schemas.microsoft.com/office/drawing/2014/chart" uri="{C3380CC4-5D6E-409C-BE32-E72D297353CC}">
              <c16:uniqueId val="{00000000-608B-49E2-B0E5-AF569CF1B9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08B-49E2-B0E5-AF569CF1B9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15367</c:v>
                </c:pt>
                <c:pt idx="1">
                  <c:v>14530</c:v>
                </c:pt>
                <c:pt idx="2">
                  <c:v>16740</c:v>
                </c:pt>
              </c:numCache>
            </c:numRef>
          </c:val>
          <c:extLst>
            <c:ext xmlns:c16="http://schemas.microsoft.com/office/drawing/2014/chart" uri="{C3380CC4-5D6E-409C-BE32-E72D297353CC}">
              <c16:uniqueId val="{00000002-608B-49E2-B0E5-AF569CF1B9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{80A17641-6B27-49C8-A4F3-867341B76370}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69-4D4D-AC27-8FF220A069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{472EBE09-47C3-4A5A-A057-DEF272A5E160}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69-4D4D-AC27-8FF220A069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{F67F8ED3-DFE4-4A71-AB0B-8DB2EC406139}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69-4D4D-AC27-8FF220A069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{0B7C440E-5768-4852-AA9E-F038778FA8A5}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69-4D4D-AC27-8FF220A069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{FF2E73EE-2EC2-407D-A10B-4D3FCCAF1CE0}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69-4D4D-AC27-8FF220A069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{562C5881-D8B0-46CE-9FEB-D39DF2B2B2DF}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69-4D4D-AC27-8FF220A069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{DF86FAF4-CE5D-446A-A7AA-7B6316E49E6F}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69-4D4D-AC27-8FF220A069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{EB9CBFA1-1333-4DDC-81F2-8014B50FD61D}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69-4D4D-AC27-8FF220A069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{E29BEE3F-86EF-4B85-829A-7F3DDFFBF982}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69-4D4D-AC27-8FF220A069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55.2</c:v>
                </c:pt>
                <c:pt idx="24">
                  <c:v>56.4</c:v>
                </c:pt>
                <c:pt idx="32">
                  <c:v>55.4</c:v>
                </c:pt>
              </c:numCache>
            </c:numRef>
          </c:xVal>
          <c:yVal>
            <c:numRef>
              <c:f>公会計指標分析・財政指標組合せ分析表!$BP$51:$DC$51</c:f>
              <c:numCache>
                <c:formatCode>#,##0.0;"▲ "#,##0.0</c:formatCode>
                <c:ptCount val="40"/>
                <c:pt idx="8">
                  <c:v>160.69999999999999</c:v>
                </c:pt>
                <c:pt idx="16">
                  <c:v>145.6</c:v>
                </c:pt>
                <c:pt idx="24">
                  <c:v>138.5</c:v>
                </c:pt>
                <c:pt idx="32">
                  <c:v>140.4</c:v>
                </c:pt>
              </c:numCache>
            </c:numRef>
          </c:yVal>
          <c:smooth val="0"/>
          <c:extLst>
            <c:ext xmlns:c16="http://schemas.microsoft.com/office/drawing/2014/chart" uri="{C3380CC4-5D6E-409C-BE32-E72D297353CC}">
              <c16:uniqueId val="{00000009-A969-4D4D-AC27-8FF220A069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{C6E7B394-6587-4E04-B99C-3CB9F06C7D1B}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69-4D4D-AC27-8FF220A069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{72DE082E-1C46-43DD-933D-658736641AE8}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69-4D4D-AC27-8FF220A069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{20D6606B-7ED2-4B3B-B255-9CB40065FB5C}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69-4D4D-AC27-8FF220A069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{C987C5CE-17F7-4DAD-AF3D-94ADD2D72A74}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69-4D4D-AC27-8FF220A069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{69C631B6-E044-46B5-A259-D5512D0AF541}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69-4D4D-AC27-8FF220A069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{1868BE53-65CA-405B-AD22-97196A437C90}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69-4D4D-AC27-8FF220A069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{B3C7B0A2-1C19-4298-B776-0EB72E5CD7DC}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69-4D4D-AC27-8FF220A069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{1B2DF33B-BBC8-40B8-A92B-BE7C75C0541B}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69-4D4D-AC27-8FF220A069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{1EAD3D23-7D8D-43C7-B7AE-196463FCB30D}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69-4D4D-AC27-8FF220A069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c:v>
                </c:pt>
                <c:pt idx="16">
                  <c:v>62</c:v>
                </c:pt>
                <c:pt idx="24">
                  <c:v>62.9</c:v>
                </c:pt>
                <c:pt idx="32">
                  <c:v>63.3</c:v>
                </c:pt>
              </c:numCache>
            </c:numRef>
          </c:xVal>
          <c:yVal>
            <c:numRef>
              <c:f>公会計指標分析・財政指標組合せ分析表!$BP$55:$DC$55</c:f>
              <c:numCache>
                <c:formatCode>#,##0.0;"▲ "#,##0.0</c:formatCode>
                <c:ptCount val="40"/>
                <c:pt idx="8">
                  <c:v>115.7</c:v>
                </c:pt>
                <c:pt idx="16">
                  <c:v>106</c:v>
                </c:pt>
                <c:pt idx="24">
                  <c:v>97.6</c:v>
                </c:pt>
                <c:pt idx="32">
                  <c:v>91.6</c:v>
                </c:pt>
              </c:numCache>
            </c:numRef>
          </c:yVal>
          <c:smooth val="0"/>
          <c:extLst>
            <c:ext xmlns:c16="http://schemas.microsoft.com/office/drawing/2014/chart" uri="{C3380CC4-5D6E-409C-BE32-E72D297353CC}">
              <c16:uniqueId val="{00000013-A969-4D4D-AC27-8FF220A0696A}"/>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3"/>
          <c:min val="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{7540C241-9841-4707-B3F3-4A21957B8742}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07-4DC1-9993-86F7AC3750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{982DC246-A4AD-43B0-B270-E6BCC01B2206}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07-4DC1-9993-86F7AC3750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{919A69E8-B794-4163-A69A-0FFBDE82BAE5}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07-4DC1-9993-86F7AC3750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{47452330-BDB3-4E9B-AE21-F106B4A68796}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07-4DC1-9993-86F7AC3750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{83A34C93-99A5-45E3-8E18-C5A2A1F98760}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07-4DC1-9993-86F7AC3750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{5E2558F0-9A69-4D1C-92FC-E19DEEDC57A6}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07-4DC1-9993-86F7AC3750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{FB86ECE2-1845-42CB-90CC-0CD8525F3DA9}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07-4DC1-9993-86F7AC3750F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{C4379E8B-24E1-46C0-B673-9D666F4C74B5}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07-4DC1-9993-86F7AC3750F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{B9F0746A-F20B-4907-A2E5-231629493497}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07-4DC1-9993-86F7AC3750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16.5</c:v>
                </c:pt>
                <c:pt idx="16">
                  <c:v>13.3</c:v>
                </c:pt>
                <c:pt idx="24">
                  <c:v>11.2</c:v>
                </c:pt>
                <c:pt idx="32">
                  <c:v>10.199999999999999</c:v>
                </c:pt>
              </c:numCache>
            </c:numRef>
          </c:xVal>
          <c:yVal>
            <c:numRef>
              <c:f>公会計指標分析・財政指標組合せ分析表!$BP$73:$DC$73</c:f>
              <c:numCache>
                <c:formatCode>#,##0.0;"▲ "#,##0.0</c:formatCode>
                <c:ptCount val="40"/>
                <c:pt idx="0">
                  <c:v>175.6</c:v>
                </c:pt>
                <c:pt idx="8">
                  <c:v>160.69999999999999</c:v>
                </c:pt>
                <c:pt idx="16">
                  <c:v>145.6</c:v>
                </c:pt>
                <c:pt idx="24">
                  <c:v>138.5</c:v>
                </c:pt>
                <c:pt idx="32">
                  <c:v>140.4</c:v>
                </c:pt>
              </c:numCache>
            </c:numRef>
          </c:yVal>
          <c:smooth val="0"/>
          <c:extLst>
            <c:ext xmlns:c16="http://schemas.microsoft.com/office/drawing/2014/chart" uri="{C3380CC4-5D6E-409C-BE32-E72D297353CC}">
              <c16:uniqueId val="{00000009-6807-4DC1-9993-86F7AC3750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{B3B104AA-3FA1-4D83-AB2E-65AED44C3EAE}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07-4DC1-9993-86F7AC3750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{068C5D34-EAA8-4BEE-8E06-1C466970A29B}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07-4DC1-9993-86F7AC3750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{9F3321C2-4EA8-4AE1-A9A9-5BA626E019FD}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07-4DC1-9993-86F7AC3750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{7C165110-00FA-4A14-BD1E-9B4C01F5DD96}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07-4DC1-9993-86F7AC3750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{F5E86BE8-1586-4027-BBC7-2F885F4B02C5}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07-4DC1-9993-86F7AC3750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{A396CA2F-41F2-4E1A-896E-52F8719E1851}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07-4DC1-9993-86F7AC3750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{00EED345-5A06-4676-96E1-5210A28E49F5}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07-4DC1-9993-86F7AC3750F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{522FCF53-5597-4387-A9E9-A4DE2E9071D9}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07-4DC1-9993-86F7AC3750F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{861C5C86-83B7-4CAC-A7BF-FFFB2F26927D}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07-4DC1-9993-86F7AC3750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6807-4DC1-9993-86F7AC3750F3}"/>
            </c:ext>
          </c:extLst>
        </c:ser>
        <c:dLbls>
          <c:showLegendKey val="0"/>
          <c:showVal val="1"/>
          <c:showCatName val="0"/>
          <c:showSerName val="0"/>
          <c:showPercent val="0"/>
          <c:showBubbleSize val="0"/>
        </c:dLbls>
        <c:axId val="84219776"/>
        <c:axId val="84234240"/>
      </c:scatterChart>
      <c:valAx>
        <c:axId val="84219776"/>
        <c:scaling>
          <c:orientation val="minMax"/>
          <c:max val="17.90000000000000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令和元年度は前年度に比べて、元利償還金や債務負担行為に基づく支出額は増加したものの、満期一括償還地方債に係る年度割相当額及び公営企業債の元利償還金に対する繰入金等は減少となっています。その結果、元利償還金等（</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）はほぼ横ばいとなりました。</a:t>
          </a:r>
        </a:p>
        <a:p>
          <a:r>
            <a:rPr kumimoji="1" lang="ja-JP" altLang="en-US" sz="1100">
              <a:solidFill>
                <a:sysClr val="windowText" lastClr="000000"/>
              </a:solidFill>
              <a:latin typeface="ＭＳ ゴシック" pitchFamily="49" charset="-128"/>
              <a:ea typeface="ＭＳ ゴシック" pitchFamily="49" charset="-128"/>
            </a:rPr>
            <a:t>　また、特定財源の額の減等に伴い算入公債費等（</a:t>
          </a: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）は減少となりました。</a:t>
          </a:r>
        </a:p>
        <a:p>
          <a:r>
            <a:rPr kumimoji="1" lang="ja-JP" altLang="en-US" sz="11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経済事情の変動等により公債費の財源が不足したことで減債基金を活用してきたため、減債基金積立相当額に比べ減債基金残高が少ない状況となっていますが、毎年度の市債償還に支障のないよう基金残高を管理しています</a:t>
          </a:r>
          <a:r>
            <a:rPr kumimoji="1" lang="ja-JP" altLang="en-US" sz="1000">
              <a:solidFill>
                <a:srgbClr val="FF0000"/>
              </a:solidFill>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100">
              <a:solidFill>
                <a:sysClr val="windowText" lastClr="000000"/>
              </a:solidFill>
              <a:latin typeface="ＭＳ ゴシック" pitchFamily="49" charset="-128"/>
              <a:ea typeface="ＭＳ ゴシック" pitchFamily="49" charset="-128"/>
            </a:rPr>
            <a:t>　これまで、企業会計・外郭団体の借入金等の返済を進め、比率は減少傾向にありました。特に設立法人等の負債額等負担見込額は、本市が損失補償を付与する団体の債務の減に伴い、年々減少しています。</a:t>
          </a:r>
        </a:p>
        <a:p>
          <a:r>
            <a:rPr kumimoji="1" lang="ja-JP" altLang="en-US" sz="1100">
              <a:solidFill>
                <a:sysClr val="windowText" lastClr="000000"/>
              </a:solidFill>
              <a:latin typeface="ＭＳ ゴシック" pitchFamily="49" charset="-128"/>
              <a:ea typeface="ＭＳ ゴシック" pitchFamily="49" charset="-128"/>
            </a:rPr>
            <a:t>　しかし、令和元年度は、都市計画税収等の充当可能特定歳入が増加した一方で、一般会計等に係る地方債の現在高及び</a:t>
          </a:r>
          <a:r>
            <a:rPr kumimoji="1" lang="is-IS" altLang="ja-JP" sz="1100">
              <a:solidFill>
                <a:sysClr val="windowText" lastClr="000000"/>
              </a:solidFill>
              <a:latin typeface="ＭＳ ゴシック" pitchFamily="49" charset="-128"/>
              <a:ea typeface="ＭＳ ゴシック" pitchFamily="49" charset="-128"/>
            </a:rPr>
            <a:t>PFI</a:t>
          </a:r>
          <a:r>
            <a:rPr kumimoji="1" lang="ja-JP" altLang="en-US" sz="1100">
              <a:solidFill>
                <a:sysClr val="windowText" lastClr="000000"/>
              </a:solidFill>
              <a:latin typeface="ＭＳ ゴシック" pitchFamily="49" charset="-128"/>
              <a:ea typeface="ＭＳ ゴシック" pitchFamily="49" charset="-128"/>
            </a:rPr>
            <a:t>事業やそれに準ずる事業に係る債務負担行為に基づく支出予定額が増加したため、将来負担比率は上昇しました（財政比較分析表の「将来負担の状況」のとおり）。</a:t>
          </a:r>
        </a:p>
        <a:p>
          <a:r>
            <a:rPr kumimoji="1" lang="ja-JP" altLang="en-US" sz="11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財源の年度間調整などにより、財政調整基金の取崩額が積立額より大きかったことから、財政調整基金の残高が大きく減少し、結果として、基金全体で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億円減少しました。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引き続き、基金の適正管理を含めた、持続可能な財政運営を進めていきます。</a:t>
          </a: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　　　：環境保全等活動等に活用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災害救助基金の新設による増</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財源の年度間調整による取崩し、災害救助基金への積み替えなどにより残高が大きく減少しました。 </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効率的・効果的な執行により翌年度予算に活用する財源として積み立てた額（年度間調整分）を除いた場合の残高は、</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10,247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12,690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7,465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コロナ禍における令和２年度の臨時的な対応や、今後のリスクへの対応などを考えると、機動性や弾力性といった観点から、一定程度の残高が必要だと認識しています。今後、適正な規模、計画的な積み立てや管理のあり方などについて検討していきます。</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A8D588-7803-4BB9-BD42-904CF43F7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C130C3-045B-416D-B8B7-23B9BA44A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11A15C-1C86-46F8-B1AC-F991EDAB2AA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D099EC5-89D3-43C5-9B11-07E761B0BFB2}"/>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F6D7340-80CB-435F-AFEF-0649DA48ECEB}"/>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96A5B2E-0C3D-407C-8467-F6C9529EE334}"/>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84EF33-897E-4EF1-952C-45D906026224}"/>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9046B9-0C4F-4322-BE01-23E3E1DED0FF}"/>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D4F8188-7F65-4EA3-B353-E5A821FA00E0}"/>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7FFDBA1-839A-44E1-A542-8B441DB63165}"/>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FE8C51F-A273-4B8B-9AC8-196E782DFE09}"/>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F3E600A-D659-4C35-B01A-7E0AE175E8C3}"/>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3494E03-D234-44B2-B8FC-EBD376CDCC5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5165FEF-B915-4916-989A-852751D4D661}"/>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C77E819-94A2-43F0-A901-2CDDA129DAB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B888B9F-EFED-45C8-A375-584CF4F2EC6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C7CA65-8301-4824-9844-75FB41645B3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BA46164-06F5-4EEC-9204-801E5743C07A}"/>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7FF8B51-8C14-4B2C-997B-BF58C59B9004}"/>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A9CCB9A-DE6E-4A1F-A972-DD7B013B3EEE}"/>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D7935CF-E230-4B57-827A-26674C6E05EB}"/>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B366381-AA50-4A61-8D73-CE436903655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283A3F7-31A1-4CA6-9E17-020656197B87}"/>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E8FC1C4-1858-4E90-89FE-97E151B3FDED}"/>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19BB0A7-7FA8-4038-B50E-BB86FF480BA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807AC2-2C9F-4B91-8F77-C9111E70AAC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F078C4B-8A79-4728-89AC-68614FA36D2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131DB8-8C47-4225-8ADB-0232A185EDB1}"/>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2C051DC-2BB3-4CA8-954E-021650078028}"/>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CCE122-CBBC-4D8C-B15A-6D953D6B04F8}"/>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A1BF3DC-7903-486C-B72B-ECEFCF016BFD}"/>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738EC2D-DB84-4DB8-8EA3-68150A323C54}"/>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BA41E40-6FDF-4731-BCB1-5D75DF0F0EA3}"/>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79568F4-05EF-44BF-8AFD-701B278C787D}"/>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E0A6F7C-6ED5-4548-A843-2F2B4345621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8366708-DD8F-4416-B8F5-556596EB1DB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F3F6666-E127-4103-B8E0-A5A8C2C6159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710BDB8-0DFA-444F-87D6-4A86AF2D4C17}"/>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357CD10-1D6E-4473-88AD-39EB66E74ED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8D74030-E28C-498E-95D9-78E05463421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E16CF9C-09F5-48B2-8510-CCB33174D839}"/>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3555554-3FD0-4E5D-B82C-B93260785C33}"/>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F86A87C-9AD6-4721-B802-39EF5964F57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F671DA0-86F0-4E58-ADA5-D35167492280}"/>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032EC3-DE42-4A39-95D4-D425C632B24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F5CE68A-F9FC-4F01-80C8-F2702A6FA01F}"/>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DCB4A78-5846-40EB-81DB-3828B42FF260}"/>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　この中で類似団体と比較して有形固定資産減価償却率が高くなっている施設には、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D09447-652D-4874-8B77-77251F16F394}"/>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412A151-99A0-40F1-80ED-F68BDE76F8FB}"/>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3AD202B-6E1C-4CB4-8365-A5D886A08D8E}"/>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79ED361-C854-4830-AB70-8FC6BF8FFDA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6F93C37-7905-43FE-B1FB-63EF433CEDAC}"/>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5A20BC3-4C66-4231-BEFE-9643AEB459BF}"/>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936CD98-7195-43F7-8520-7D5F2DC60DA5}"/>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0B23072-2BB5-4A52-9114-B0C82CFA3E95}"/>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FE9E215-948E-4D7F-BDC6-F3046DCB96FF}"/>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46F9328-FB3D-4909-8420-84CCA4D87F69}"/>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39B1224-2128-4CFE-BEF0-A02E518C920A}"/>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4869476-9E62-48A0-8134-2FD09E084A3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75AF46F-E6E2-4AAC-8423-4650CEC328A4}"/>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07F4CC0-F1E7-4ED1-BE36-7F30CBEFE985}"/>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CEB94347-DE17-4AC7-A991-081C7EA408A6}"/>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80B1FF2A-5178-42B2-BA14-1A599E7F8F79}"/>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80FE53E3-2AA6-4BD5-846D-F42717DDC9AB}"/>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B9C41310-E6B9-474F-A6DC-5169A5113BA8}"/>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390CE3AB-52B8-4C60-9195-628110A72C72}"/>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114190</xdr:rowOff>
    </xdr:from>
    <xdr:ext cx="405111" cy="259045"/>
    <xdr:sp macro="" textlink="">
      <xdr:nvSpPr>
        <xdr:cNvPr id="68" name="有形固定資産減価償却率平均値テキスト">
          <a:extLst>
            <a:ext uri="{FF2B5EF4-FFF2-40B4-BE49-F238E27FC236}">
              <a16:creationId xmlns:a16="http://schemas.microsoft.com/office/drawing/2014/main" id="{FB0E9B26-C2A3-4E0C-A466-78DE0FEE97D6}"/>
            </a:ext>
          </a:extLst>
        </xdr:cNvPr>
        <xdr:cNvSpPr txBox="1"/>
      </xdr:nvSpPr>
      <xdr:spPr>
        <a:xfrm>
          <a:off x="4359275" y="497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6066EDB1-EFCB-4666-AB28-6B2CBAC3AED9}"/>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5359B081-44F5-4E5B-AC02-C27798314343}"/>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45803E31-3FDA-4932-BD57-523F73B0F1D1}"/>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1F3A3A4B-0210-4E9C-A8CE-3839328FE437}"/>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3DB72305-288B-4D3D-8122-1FEF489BC64D}"/>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A6FADA0-28B6-4560-A107-9570348B016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6E0B1A6-B979-44A4-BEE2-5E61FC430C3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E7BE7FC-66DF-4B85-A668-5B509C360BA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8F0EB27-8783-4052-ABEA-98D202B5A39C}"/>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3851A2-D403-40F0-B828-2967FFF83B9B}"/>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139319</xdr:rowOff>
    </xdr:from>
    <xdr:to>
      <xdr:col>23</xdr:col>
      <xdr:colOff>136525</xdr:colOff>
      <xdr:row>27</xdr:row>
      <xdr:rowOff>69469</xdr:rowOff>
    </xdr:to>
    <xdr:sp macro="" textlink="">
      <xdr:nvSpPr>
        <xdr:cNvPr id="79" name="楕円 78">
          <a:extLst>
            <a:ext uri="{FF2B5EF4-FFF2-40B4-BE49-F238E27FC236}">
              <a16:creationId xmlns:a16="http://schemas.microsoft.com/office/drawing/2014/main" id="{5692A1D4-730F-4E18-BF6C-5B3E2F78D4D3}"/>
            </a:ext>
          </a:extLst>
        </xdr:cNvPr>
        <xdr:cNvSpPr/>
      </xdr:nvSpPr>
      <xdr:spPr>
        <a:xfrm>
          <a:off x="4254500" y="435254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92346</xdr:rowOff>
    </xdr:from>
    <xdr:ext cx="405111" cy="259045"/>
    <xdr:sp macro="" textlink="">
      <xdr:nvSpPr>
        <xdr:cNvPr id="80" name="有形固定資産減価償却率該当値テキスト">
          <a:extLst>
            <a:ext uri="{FF2B5EF4-FFF2-40B4-BE49-F238E27FC236}">
              <a16:creationId xmlns:a16="http://schemas.microsoft.com/office/drawing/2014/main" id="{3BDB9E4B-4E94-4BB7-BE18-350364C70D26}"/>
            </a:ext>
          </a:extLst>
        </xdr:cNvPr>
        <xdr:cNvSpPr txBox="1"/>
      </xdr:nvSpPr>
      <xdr:spPr>
        <a:xfrm>
          <a:off x="4359275" y="430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a:extLst>
            <a:ext uri="{FF2B5EF4-FFF2-40B4-BE49-F238E27FC236}">
              <a16:creationId xmlns:a16="http://schemas.microsoft.com/office/drawing/2014/main" id="{FEE2304A-48AE-49CC-9EA0-F25D74212A53}"/>
            </a:ext>
          </a:extLst>
        </xdr:cNvPr>
        <xdr:cNvSpPr/>
      </xdr:nvSpPr>
      <xdr:spPr>
        <a:xfrm>
          <a:off x="3616325" y="4426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18669</xdr:rowOff>
    </xdr:from>
    <xdr:to>
      <xdr:col>23</xdr:col>
      <xdr:colOff>85725</xdr:colOff>
      <xdr:row>27</xdr:row>
      <xdr:rowOff>105029</xdr:rowOff>
    </xdr:to>
    <xdr:cxnSp macro="">
      <xdr:nvCxnSpPr>
        <xdr:cNvPr id="82" name="直線コネクタ 81">
          <a:extLst>
            <a:ext uri="{FF2B5EF4-FFF2-40B4-BE49-F238E27FC236}">
              <a16:creationId xmlns:a16="http://schemas.microsoft.com/office/drawing/2014/main" id="{97AA0759-2BFB-4FFC-891E-1CA5AC2B96D6}"/>
            </a:ext>
          </a:extLst>
        </xdr:cNvPr>
        <xdr:cNvCxnSpPr/>
      </xdr:nvCxnSpPr>
      <xdr:spPr>
        <a:xfrm flipV="1">
          <a:off x="3673475" y="4390644"/>
          <a:ext cx="62865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122047</xdr:rowOff>
    </xdr:from>
    <xdr:to>
      <xdr:col>15</xdr:col>
      <xdr:colOff>187325</xdr:colOff>
      <xdr:row>27</xdr:row>
      <xdr:rowOff>52197</xdr:rowOff>
    </xdr:to>
    <xdr:sp macro="" textlink="">
      <xdr:nvSpPr>
        <xdr:cNvPr id="83" name="楕円 82">
          <a:extLst>
            <a:ext uri="{FF2B5EF4-FFF2-40B4-BE49-F238E27FC236}">
              <a16:creationId xmlns:a16="http://schemas.microsoft.com/office/drawing/2014/main" id="{03E92524-64A7-407C-8C49-29CCACBAFC0D}"/>
            </a:ext>
          </a:extLst>
        </xdr:cNvPr>
        <xdr:cNvSpPr/>
      </xdr:nvSpPr>
      <xdr:spPr>
        <a:xfrm>
          <a:off x="2930525" y="43352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1397</xdr:rowOff>
    </xdr:from>
    <xdr:to>
      <xdr:col>19</xdr:col>
      <xdr:colOff>136525</xdr:colOff>
      <xdr:row>27</xdr:row>
      <xdr:rowOff>105029</xdr:rowOff>
    </xdr:to>
    <xdr:cxnSp macro="">
      <xdr:nvCxnSpPr>
        <xdr:cNvPr id="84" name="直線コネクタ 83">
          <a:extLst>
            <a:ext uri="{FF2B5EF4-FFF2-40B4-BE49-F238E27FC236}">
              <a16:creationId xmlns:a16="http://schemas.microsoft.com/office/drawing/2014/main" id="{07A228C0-464A-41C8-9096-6B9C83822163}"/>
            </a:ext>
          </a:extLst>
        </xdr:cNvPr>
        <xdr:cNvCxnSpPr/>
      </xdr:nvCxnSpPr>
      <xdr:spPr>
        <a:xfrm>
          <a:off x="2987675" y="4373372"/>
          <a:ext cx="685800" cy="10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61595</xdr:rowOff>
    </xdr:from>
    <xdr:to>
      <xdr:col>11</xdr:col>
      <xdr:colOff>187325</xdr:colOff>
      <xdr:row>26</xdr:row>
      <xdr:rowOff>163195</xdr:rowOff>
    </xdr:to>
    <xdr:sp macro="" textlink="">
      <xdr:nvSpPr>
        <xdr:cNvPr id="85" name="楕円 84">
          <a:extLst>
            <a:ext uri="{FF2B5EF4-FFF2-40B4-BE49-F238E27FC236}">
              <a16:creationId xmlns:a16="http://schemas.microsoft.com/office/drawing/2014/main" id="{F46A72C1-A9D3-4EC8-AD09-A3EA7F1EA573}"/>
            </a:ext>
          </a:extLst>
        </xdr:cNvPr>
        <xdr:cNvSpPr/>
      </xdr:nvSpPr>
      <xdr:spPr>
        <a:xfrm>
          <a:off x="2244725" y="4274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112395</xdr:rowOff>
    </xdr:from>
    <xdr:to>
      <xdr:col>15</xdr:col>
      <xdr:colOff>136525</xdr:colOff>
      <xdr:row>27</xdr:row>
      <xdr:rowOff>1397</xdr:rowOff>
    </xdr:to>
    <xdr:cxnSp macro="">
      <xdr:nvCxnSpPr>
        <xdr:cNvPr id="86" name="直線コネクタ 85">
          <a:extLst>
            <a:ext uri="{FF2B5EF4-FFF2-40B4-BE49-F238E27FC236}">
              <a16:creationId xmlns:a16="http://schemas.microsoft.com/office/drawing/2014/main" id="{E88F440D-9ECB-46D7-B55C-3D964D46CEB6}"/>
            </a:ext>
          </a:extLst>
        </xdr:cNvPr>
        <xdr:cNvCxnSpPr/>
      </xdr:nvCxnSpPr>
      <xdr:spPr>
        <a:xfrm>
          <a:off x="2301875" y="4322445"/>
          <a:ext cx="6858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7" name="n_1aveValue有形固定資産減価償却率">
          <a:extLst>
            <a:ext uri="{FF2B5EF4-FFF2-40B4-BE49-F238E27FC236}">
              <a16:creationId xmlns:a16="http://schemas.microsoft.com/office/drawing/2014/main" id="{F7B7F176-26B5-464F-8785-8DAE1A9F31F9}"/>
            </a:ext>
          </a:extLst>
        </xdr:cNvPr>
        <xdr:cNvSpPr txBox="1"/>
      </xdr:nvSpPr>
      <xdr:spPr>
        <a:xfrm>
          <a:off x="3474094"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88" name="n_2aveValue有形固定資産減価償却率">
          <a:extLst>
            <a:ext uri="{FF2B5EF4-FFF2-40B4-BE49-F238E27FC236}">
              <a16:creationId xmlns:a16="http://schemas.microsoft.com/office/drawing/2014/main" id="{755BF14E-B43D-4ACE-90F5-2A697E961778}"/>
            </a:ext>
          </a:extLst>
        </xdr:cNvPr>
        <xdr:cNvSpPr txBox="1"/>
      </xdr:nvSpPr>
      <xdr:spPr>
        <a:xfrm>
          <a:off x="27978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89" name="n_3aveValue有形固定資産減価償却率">
          <a:extLst>
            <a:ext uri="{FF2B5EF4-FFF2-40B4-BE49-F238E27FC236}">
              <a16:creationId xmlns:a16="http://schemas.microsoft.com/office/drawing/2014/main" id="{71B871DB-9A07-424D-B1E0-7FBB77550AE2}"/>
            </a:ext>
          </a:extLst>
        </xdr:cNvPr>
        <xdr:cNvSpPr txBox="1"/>
      </xdr:nvSpPr>
      <xdr:spPr>
        <a:xfrm>
          <a:off x="21120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0" name="n_4aveValue有形固定資産減価償却率">
          <a:extLst>
            <a:ext uri="{FF2B5EF4-FFF2-40B4-BE49-F238E27FC236}">
              <a16:creationId xmlns:a16="http://schemas.microsoft.com/office/drawing/2014/main" id="{56A01A2F-3930-44F2-A845-73445DC08188}"/>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91" name="n_1mainValue有形固定資産減価償却率">
          <a:extLst>
            <a:ext uri="{FF2B5EF4-FFF2-40B4-BE49-F238E27FC236}">
              <a16:creationId xmlns:a16="http://schemas.microsoft.com/office/drawing/2014/main" id="{80836574-0994-4F60-8047-228CA375B17F}"/>
            </a:ext>
          </a:extLst>
        </xdr:cNvPr>
        <xdr:cNvSpPr txBox="1"/>
      </xdr:nvSpPr>
      <xdr:spPr>
        <a:xfrm>
          <a:off x="3474094" y="42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68724</xdr:rowOff>
    </xdr:from>
    <xdr:ext cx="405111" cy="259045"/>
    <xdr:sp macro="" textlink="">
      <xdr:nvSpPr>
        <xdr:cNvPr id="92" name="n_2mainValue有形固定資産減価償却率">
          <a:extLst>
            <a:ext uri="{FF2B5EF4-FFF2-40B4-BE49-F238E27FC236}">
              <a16:creationId xmlns:a16="http://schemas.microsoft.com/office/drawing/2014/main" id="{A659ED5E-D645-4898-B3D2-D45D566767C3}"/>
            </a:ext>
          </a:extLst>
        </xdr:cNvPr>
        <xdr:cNvSpPr txBox="1"/>
      </xdr:nvSpPr>
      <xdr:spPr>
        <a:xfrm>
          <a:off x="2797819" y="411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8272</xdr:rowOff>
    </xdr:from>
    <xdr:ext cx="405111" cy="259045"/>
    <xdr:sp macro="" textlink="">
      <xdr:nvSpPr>
        <xdr:cNvPr id="93" name="n_3mainValue有形固定資産減価償却率">
          <a:extLst>
            <a:ext uri="{FF2B5EF4-FFF2-40B4-BE49-F238E27FC236}">
              <a16:creationId xmlns:a16="http://schemas.microsoft.com/office/drawing/2014/main" id="{5E825CA8-8352-40F2-A8BB-EFAA84DB9289}"/>
            </a:ext>
          </a:extLst>
        </xdr:cNvPr>
        <xdr:cNvSpPr txBox="1"/>
      </xdr:nvSpPr>
      <xdr:spPr>
        <a:xfrm>
          <a:off x="2112019" y="405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923132D-C7AE-4763-8623-B424AB6CC85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60CEAAB-3FC9-4F46-B094-3A1599E24A4F}"/>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18BEE537-185A-4B53-AE26-1858A9CEAADC}"/>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C9AD6222-C78E-4A8C-B4FD-439606C92BDB}"/>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766F6DC1-2566-4359-B76B-A5D909F07AC1}"/>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F854E8B0-80AA-4E7F-831B-591FD065493D}"/>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E1BBFDD-7925-4D1B-92E0-59CD6E995D9B}"/>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647DB0E-73B6-414B-BA63-E468262A1BF9}"/>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9C0806DF-69F0-4374-916B-8573E86F62C8}"/>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192E71F-D832-4498-88F8-90DE7C4F6CC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6803B5C6-E9A8-4DC2-BD34-8DA41009ABAE}"/>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E6EB3577-0108-4102-863C-C80FA811844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39BBD2BF-006A-4277-8BE2-603A934A24D8}"/>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償還比率は、類似団体と比較して高い水準となっています。これは、類似団体と比較して近年に地方債を発行しながら公共施設の整備などをすすめた結果、将来負担額が高いことなどが考えられます。また、令和元年度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年度と比較して、一般会計等に係る地方債の現在高の増や</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ＭＩＣＥ施設の竣工に伴う</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債務負担行為に基づく支出予定額の増加により、分子である将来負担額が増加したこと等により、比率が上昇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8E24DC46-68B1-43E1-A198-93D6D3C4F065}"/>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CD10936B-443E-4BB6-B537-D8B93D3730B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435D8A4B-E798-4D79-85C7-52EE56B5F310}"/>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6CE9808F-DF53-480D-86A7-C064A55EE7E2}"/>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C007BBD6-8ACD-4207-9B24-0467DCFBD05D}"/>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272E78BA-816C-44BD-A71F-0ABC8E61DF13}"/>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17D58A48-5B4A-4515-A13E-8FD921BD5ED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4154F2FC-325F-4831-930B-C48C53ECED35}"/>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8E4D5A62-5170-4E7C-B619-1CF9C50414AE}"/>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CCB93DAA-C1AA-4AD2-BA0E-34EF8AE87571}"/>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CE1347B5-EC9B-4B6A-8162-0B9FD8D79E43}"/>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254D852E-39C9-43DB-801B-A46DD69A2BAE}"/>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a:extLst>
            <a:ext uri="{FF2B5EF4-FFF2-40B4-BE49-F238E27FC236}">
              <a16:creationId xmlns:a16="http://schemas.microsoft.com/office/drawing/2014/main" id="{C70AEBD8-ABE7-42E5-B7E5-F6D3848F9B8E}"/>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3D7C062E-684F-4E59-B265-E75BCDE4600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5CCA43C0-89A2-4235-BFED-8278B789BE1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74BB71E7-8F62-4798-89D4-AA7847C83F0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3" name="直線コネクタ 122">
          <a:extLst>
            <a:ext uri="{FF2B5EF4-FFF2-40B4-BE49-F238E27FC236}">
              <a16:creationId xmlns:a16="http://schemas.microsoft.com/office/drawing/2014/main" id="{26D01F3A-22BC-4211-A007-66A14C10D3ED}"/>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4" name="債務償還比率最小値テキスト">
          <a:extLst>
            <a:ext uri="{FF2B5EF4-FFF2-40B4-BE49-F238E27FC236}">
              <a16:creationId xmlns:a16="http://schemas.microsoft.com/office/drawing/2014/main" id="{6A6BC1D6-6039-4A48-8DFB-2A56A0635DD8}"/>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5" name="直線コネクタ 124">
          <a:extLst>
            <a:ext uri="{FF2B5EF4-FFF2-40B4-BE49-F238E27FC236}">
              <a16:creationId xmlns:a16="http://schemas.microsoft.com/office/drawing/2014/main" id="{E434E1DA-2CDA-4879-89BB-5E1080DC2BCA}"/>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6" name="債務償還比率最大値テキスト">
          <a:extLst>
            <a:ext uri="{FF2B5EF4-FFF2-40B4-BE49-F238E27FC236}">
              <a16:creationId xmlns:a16="http://schemas.microsoft.com/office/drawing/2014/main" id="{572780EE-D727-4998-8707-FACB26F034F3}"/>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27" name="直線コネクタ 126">
          <a:extLst>
            <a:ext uri="{FF2B5EF4-FFF2-40B4-BE49-F238E27FC236}">
              <a16:creationId xmlns:a16="http://schemas.microsoft.com/office/drawing/2014/main" id="{DFDE704B-4A3D-4FF6-9798-B03F59AB9B9D}"/>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28" name="債務償還比率平均値テキスト">
          <a:extLst>
            <a:ext uri="{FF2B5EF4-FFF2-40B4-BE49-F238E27FC236}">
              <a16:creationId xmlns:a16="http://schemas.microsoft.com/office/drawing/2014/main" id="{4EC9C0D1-0224-44CA-9EF9-FC0F107D4AE5}"/>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29" name="フローチャート: 判断 128">
          <a:extLst>
            <a:ext uri="{FF2B5EF4-FFF2-40B4-BE49-F238E27FC236}">
              <a16:creationId xmlns:a16="http://schemas.microsoft.com/office/drawing/2014/main" id="{C745A365-74AF-403E-B046-6B59D5839C9F}"/>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0" name="フローチャート: 判断 129">
          <a:extLst>
            <a:ext uri="{FF2B5EF4-FFF2-40B4-BE49-F238E27FC236}">
              <a16:creationId xmlns:a16="http://schemas.microsoft.com/office/drawing/2014/main" id="{D171965B-4354-4850-9D04-2C080EBD28E9}"/>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1" name="フローチャート: 判断 130">
          <a:extLst>
            <a:ext uri="{FF2B5EF4-FFF2-40B4-BE49-F238E27FC236}">
              <a16:creationId xmlns:a16="http://schemas.microsoft.com/office/drawing/2014/main" id="{9EFAD467-BE26-4383-9296-B3A264532261}"/>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2" name="フローチャート: 判断 131">
          <a:extLst>
            <a:ext uri="{FF2B5EF4-FFF2-40B4-BE49-F238E27FC236}">
              <a16:creationId xmlns:a16="http://schemas.microsoft.com/office/drawing/2014/main" id="{3BDBD3AA-9FB4-4709-B321-A6DE0B7A6884}"/>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3" name="フローチャート: 判断 132">
          <a:extLst>
            <a:ext uri="{FF2B5EF4-FFF2-40B4-BE49-F238E27FC236}">
              <a16:creationId xmlns:a16="http://schemas.microsoft.com/office/drawing/2014/main" id="{89B9712E-C967-48A9-A9BE-99812C532D74}"/>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EC3AE6D-EBBC-4ED6-A072-3406885C4BC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1F6CF94-6294-483D-8B68-8A3716BF798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F3CD28A-26FD-4313-A3CA-F7E0D8F1CAF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A447F7B-671A-46FE-8FE4-C523A5DE1D5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55A0ABC-7460-46B7-B97F-D293D562248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77900</xdr:rowOff>
    </xdr:from>
    <xdr:to>
      <xdr:col>76</xdr:col>
      <xdr:colOff>73025</xdr:colOff>
      <xdr:row>32</xdr:row>
      <xdr:rowOff>8050</xdr:rowOff>
    </xdr:to>
    <xdr:sp macro="" textlink="">
      <xdr:nvSpPr>
        <xdr:cNvPr id="139" name="楕円 138">
          <a:extLst>
            <a:ext uri="{FF2B5EF4-FFF2-40B4-BE49-F238E27FC236}">
              <a16:creationId xmlns:a16="http://schemas.microsoft.com/office/drawing/2014/main" id="{9C1E9AF5-85CD-4E9D-BB38-93E3C9014B7C}"/>
            </a:ext>
          </a:extLst>
        </xdr:cNvPr>
        <xdr:cNvSpPr/>
      </xdr:nvSpPr>
      <xdr:spPr>
        <a:xfrm>
          <a:off x="13293725" y="5097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56327</xdr:rowOff>
    </xdr:from>
    <xdr:ext cx="560923" cy="259045"/>
    <xdr:sp macro="" textlink="">
      <xdr:nvSpPr>
        <xdr:cNvPr id="140" name="債務償還比率該当値テキスト">
          <a:extLst>
            <a:ext uri="{FF2B5EF4-FFF2-40B4-BE49-F238E27FC236}">
              <a16:creationId xmlns:a16="http://schemas.microsoft.com/office/drawing/2014/main" id="{428C2815-25A3-4227-8224-4CCE66D027B8}"/>
            </a:ext>
          </a:extLst>
        </xdr:cNvPr>
        <xdr:cNvSpPr txBox="1"/>
      </xdr:nvSpPr>
      <xdr:spPr>
        <a:xfrm>
          <a:off x="13379450" y="50760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72072</xdr:rowOff>
    </xdr:from>
    <xdr:to>
      <xdr:col>72</xdr:col>
      <xdr:colOff>123825</xdr:colOff>
      <xdr:row>31</xdr:row>
      <xdr:rowOff>2222</xdr:rowOff>
    </xdr:to>
    <xdr:sp macro="" textlink="">
      <xdr:nvSpPr>
        <xdr:cNvPr id="141" name="楕円 140">
          <a:extLst>
            <a:ext uri="{FF2B5EF4-FFF2-40B4-BE49-F238E27FC236}">
              <a16:creationId xmlns:a16="http://schemas.microsoft.com/office/drawing/2014/main" id="{4446E127-2FC3-4B66-AD1F-DF1A872637D0}"/>
            </a:ext>
          </a:extLst>
        </xdr:cNvPr>
        <xdr:cNvSpPr/>
      </xdr:nvSpPr>
      <xdr:spPr>
        <a:xfrm>
          <a:off x="12646025" y="49266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122872</xdr:rowOff>
    </xdr:from>
    <xdr:to>
      <xdr:col>76</xdr:col>
      <xdr:colOff>22225</xdr:colOff>
      <xdr:row>31</xdr:row>
      <xdr:rowOff>128700</xdr:rowOff>
    </xdr:to>
    <xdr:cxnSp macro="">
      <xdr:nvCxnSpPr>
        <xdr:cNvPr id="142" name="直線コネクタ 141">
          <a:extLst>
            <a:ext uri="{FF2B5EF4-FFF2-40B4-BE49-F238E27FC236}">
              <a16:creationId xmlns:a16="http://schemas.microsoft.com/office/drawing/2014/main" id="{F897C103-ECCE-45DF-BED0-EE8B2C3E8345}"/>
            </a:ext>
          </a:extLst>
        </xdr:cNvPr>
        <xdr:cNvCxnSpPr/>
      </xdr:nvCxnSpPr>
      <xdr:spPr>
        <a:xfrm>
          <a:off x="12693650" y="4983797"/>
          <a:ext cx="638175" cy="1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98460</xdr:rowOff>
    </xdr:from>
    <xdr:to>
      <xdr:col>68</xdr:col>
      <xdr:colOff>123825</xdr:colOff>
      <xdr:row>31</xdr:row>
      <xdr:rowOff>28610</xdr:rowOff>
    </xdr:to>
    <xdr:sp macro="" textlink="">
      <xdr:nvSpPr>
        <xdr:cNvPr id="143" name="楕円 142">
          <a:extLst>
            <a:ext uri="{FF2B5EF4-FFF2-40B4-BE49-F238E27FC236}">
              <a16:creationId xmlns:a16="http://schemas.microsoft.com/office/drawing/2014/main" id="{BDA38AD8-573F-4D40-9286-ED6456422AC6}"/>
            </a:ext>
          </a:extLst>
        </xdr:cNvPr>
        <xdr:cNvSpPr/>
      </xdr:nvSpPr>
      <xdr:spPr>
        <a:xfrm>
          <a:off x="11960225" y="49593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122872</xdr:rowOff>
    </xdr:from>
    <xdr:to>
      <xdr:col>72</xdr:col>
      <xdr:colOff>73025</xdr:colOff>
      <xdr:row>30</xdr:row>
      <xdr:rowOff>149260</xdr:rowOff>
    </xdr:to>
    <xdr:cxnSp macro="">
      <xdr:nvCxnSpPr>
        <xdr:cNvPr id="144" name="直線コネクタ 143">
          <a:extLst>
            <a:ext uri="{FF2B5EF4-FFF2-40B4-BE49-F238E27FC236}">
              <a16:creationId xmlns:a16="http://schemas.microsoft.com/office/drawing/2014/main" id="{0DB7DD99-6D24-4D37-9AB6-C4172AB22663}"/>
            </a:ext>
          </a:extLst>
        </xdr:cNvPr>
        <xdr:cNvCxnSpPr/>
      </xdr:nvCxnSpPr>
      <xdr:spPr>
        <a:xfrm flipV="1">
          <a:off x="12007850" y="4983797"/>
          <a:ext cx="685800" cy="2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163950</xdr:rowOff>
    </xdr:from>
    <xdr:to>
      <xdr:col>64</xdr:col>
      <xdr:colOff>123825</xdr:colOff>
      <xdr:row>31</xdr:row>
      <xdr:rowOff>94100</xdr:rowOff>
    </xdr:to>
    <xdr:sp macro="" textlink="">
      <xdr:nvSpPr>
        <xdr:cNvPr id="145" name="楕円 144">
          <a:extLst>
            <a:ext uri="{FF2B5EF4-FFF2-40B4-BE49-F238E27FC236}">
              <a16:creationId xmlns:a16="http://schemas.microsoft.com/office/drawing/2014/main" id="{53FE23E8-9BEE-4C79-A896-975354B2D0D8}"/>
            </a:ext>
          </a:extLst>
        </xdr:cNvPr>
        <xdr:cNvSpPr/>
      </xdr:nvSpPr>
      <xdr:spPr>
        <a:xfrm>
          <a:off x="11274425" y="5018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149260</xdr:rowOff>
    </xdr:from>
    <xdr:to>
      <xdr:col>68</xdr:col>
      <xdr:colOff>73025</xdr:colOff>
      <xdr:row>31</xdr:row>
      <xdr:rowOff>43300</xdr:rowOff>
    </xdr:to>
    <xdr:cxnSp macro="">
      <xdr:nvCxnSpPr>
        <xdr:cNvPr id="146" name="直線コネクタ 145">
          <a:extLst>
            <a:ext uri="{FF2B5EF4-FFF2-40B4-BE49-F238E27FC236}">
              <a16:creationId xmlns:a16="http://schemas.microsoft.com/office/drawing/2014/main" id="{47E0FEC9-065E-406B-927E-ADA9CEFDF309}"/>
            </a:ext>
          </a:extLst>
        </xdr:cNvPr>
        <xdr:cNvCxnSpPr/>
      </xdr:nvCxnSpPr>
      <xdr:spPr>
        <a:xfrm flipV="1">
          <a:off x="11322050" y="5007010"/>
          <a:ext cx="685800" cy="5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169637</xdr:rowOff>
    </xdr:from>
    <xdr:to>
      <xdr:col>60</xdr:col>
      <xdr:colOff>123825</xdr:colOff>
      <xdr:row>30</xdr:row>
      <xdr:rowOff>99787</xdr:rowOff>
    </xdr:to>
    <xdr:sp macro="" textlink="">
      <xdr:nvSpPr>
        <xdr:cNvPr id="147" name="楕円 146">
          <a:extLst>
            <a:ext uri="{FF2B5EF4-FFF2-40B4-BE49-F238E27FC236}">
              <a16:creationId xmlns:a16="http://schemas.microsoft.com/office/drawing/2014/main" id="{A7191AD3-2605-4ADB-B112-94A78F91D71C}"/>
            </a:ext>
          </a:extLst>
        </xdr:cNvPr>
        <xdr:cNvSpPr/>
      </xdr:nvSpPr>
      <xdr:spPr>
        <a:xfrm>
          <a:off x="10588625" y="485593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48987</xdr:rowOff>
    </xdr:from>
    <xdr:to>
      <xdr:col>64</xdr:col>
      <xdr:colOff>73025</xdr:colOff>
      <xdr:row>31</xdr:row>
      <xdr:rowOff>43300</xdr:rowOff>
    </xdr:to>
    <xdr:cxnSp macro="">
      <xdr:nvCxnSpPr>
        <xdr:cNvPr id="148" name="直線コネクタ 147">
          <a:extLst>
            <a:ext uri="{FF2B5EF4-FFF2-40B4-BE49-F238E27FC236}">
              <a16:creationId xmlns:a16="http://schemas.microsoft.com/office/drawing/2014/main" id="{E36272A3-2B3E-4029-9B1D-738F926CC9C6}"/>
            </a:ext>
          </a:extLst>
        </xdr:cNvPr>
        <xdr:cNvCxnSpPr/>
      </xdr:nvCxnSpPr>
      <xdr:spPr>
        <a:xfrm>
          <a:off x="10636250" y="4903562"/>
          <a:ext cx="6858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49" name="n_1aveValue債務償還比率">
          <a:extLst>
            <a:ext uri="{FF2B5EF4-FFF2-40B4-BE49-F238E27FC236}">
              <a16:creationId xmlns:a16="http://schemas.microsoft.com/office/drawing/2014/main" id="{9DF21910-3D56-4371-841D-543FB81A180B}"/>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0" name="n_2aveValue債務償還比率">
          <a:extLst>
            <a:ext uri="{FF2B5EF4-FFF2-40B4-BE49-F238E27FC236}">
              <a16:creationId xmlns:a16="http://schemas.microsoft.com/office/drawing/2014/main" id="{2188F5AD-C7E4-40D0-AD55-613096A80A91}"/>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1" name="n_3aveValue債務償還比率">
          <a:extLst>
            <a:ext uri="{FF2B5EF4-FFF2-40B4-BE49-F238E27FC236}">
              <a16:creationId xmlns:a16="http://schemas.microsoft.com/office/drawing/2014/main" id="{0EB29592-8D30-4475-B4D6-6B8773D76680}"/>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2" name="n_4aveValue債務償還比率">
          <a:extLst>
            <a:ext uri="{FF2B5EF4-FFF2-40B4-BE49-F238E27FC236}">
              <a16:creationId xmlns:a16="http://schemas.microsoft.com/office/drawing/2014/main" id="{2669FD3A-9AFD-4836-87B6-583535066F00}"/>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164799</xdr:rowOff>
    </xdr:from>
    <xdr:ext cx="560923" cy="259045"/>
    <xdr:sp macro="" textlink="">
      <xdr:nvSpPr>
        <xdr:cNvPr id="153" name="n_1mainValue債務償還比率">
          <a:extLst>
            <a:ext uri="{FF2B5EF4-FFF2-40B4-BE49-F238E27FC236}">
              <a16:creationId xmlns:a16="http://schemas.microsoft.com/office/drawing/2014/main" id="{EF5521DE-B934-4FF0-A0A2-37C8E104511D}"/>
            </a:ext>
          </a:extLst>
        </xdr:cNvPr>
        <xdr:cNvSpPr txBox="1"/>
      </xdr:nvSpPr>
      <xdr:spPr>
        <a:xfrm>
          <a:off x="12441763" y="5019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19737</xdr:rowOff>
    </xdr:from>
    <xdr:ext cx="560923" cy="259045"/>
    <xdr:sp macro="" textlink="">
      <xdr:nvSpPr>
        <xdr:cNvPr id="154" name="n_2mainValue債務償還比率">
          <a:extLst>
            <a:ext uri="{FF2B5EF4-FFF2-40B4-BE49-F238E27FC236}">
              <a16:creationId xmlns:a16="http://schemas.microsoft.com/office/drawing/2014/main" id="{9D117F19-6107-4ACA-AB6E-001356239B00}"/>
            </a:ext>
          </a:extLst>
        </xdr:cNvPr>
        <xdr:cNvSpPr txBox="1"/>
      </xdr:nvSpPr>
      <xdr:spPr>
        <a:xfrm>
          <a:off x="11765488" y="50394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85227</xdr:rowOff>
    </xdr:from>
    <xdr:ext cx="560923" cy="259045"/>
    <xdr:sp macro="" textlink="">
      <xdr:nvSpPr>
        <xdr:cNvPr id="155" name="n_3mainValue債務償還比率">
          <a:extLst>
            <a:ext uri="{FF2B5EF4-FFF2-40B4-BE49-F238E27FC236}">
              <a16:creationId xmlns:a16="http://schemas.microsoft.com/office/drawing/2014/main" id="{24F79F4D-BB00-45F7-9794-B40EBD645557}"/>
            </a:ext>
          </a:extLst>
        </xdr:cNvPr>
        <xdr:cNvSpPr txBox="1"/>
      </xdr:nvSpPr>
      <xdr:spPr>
        <a:xfrm>
          <a:off x="11079688" y="51080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90914</xdr:rowOff>
    </xdr:from>
    <xdr:ext cx="560923" cy="259045"/>
    <xdr:sp macro="" textlink="">
      <xdr:nvSpPr>
        <xdr:cNvPr id="156" name="n_4mainValue債務償還比率">
          <a:extLst>
            <a:ext uri="{FF2B5EF4-FFF2-40B4-BE49-F238E27FC236}">
              <a16:creationId xmlns:a16="http://schemas.microsoft.com/office/drawing/2014/main" id="{92FDA636-0337-4256-AE77-9C896F4504B4}"/>
            </a:ext>
          </a:extLst>
        </xdr:cNvPr>
        <xdr:cNvSpPr txBox="1"/>
      </xdr:nvSpPr>
      <xdr:spPr>
        <a:xfrm>
          <a:off x="10393888" y="49454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E494D774-151B-4332-A66B-84AC2C07383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777E7C87-3872-470E-8D7C-387E1005AF4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3FFBBDFE-4988-4411-91FC-5C42494C54E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DD5C0FE6-F56F-48B4-97DE-DDB9956C7DA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91250AD1-C713-4AC4-827F-B6C383E65A02}"/>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EFF19265-D270-49C2-9101-89E443E822DD}"/>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973C4D-F47A-45C6-9764-42A4CB8B461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E2D95F-0DE4-4CE7-9D9A-FA2CDB1BEBA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1012A6-FD00-4EED-9D73-0587E6CDAEB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6FB3B3-C102-4EBA-BE56-CEAA84330D0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4B09C9-F03D-458B-9C9D-CD8D07A810A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C69C18-A112-4D89-A0E7-DD7225DB681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552637-F2F6-423F-B442-F684A61C461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DDCFC2-FC06-4FE7-9F5E-838AB55BE00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FEAFF5-DCA4-42C9-8859-3B9ED1B3CCC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B043C9-E704-46DE-866D-CB5BAADA151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0341EF-F2AE-4B28-909F-02A1BCB2B60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2D2883-97A9-4EB2-B43C-3B63AE5B1B7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778D2B-82D1-440A-A8FB-0209BF83F45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080455-AC89-485D-B601-B22B1A5AF6A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D17EF3-57E7-43EB-893D-F1AD850BBDF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D8F094F-DA79-4A39-B2DC-D81E9411BC74}"/>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9BCD9A-33FE-4767-AA0D-A5AC55031D7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12A0C6-8DB7-4617-9B5D-347C2CA24A2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55AFC8-67CC-474B-B022-86FA8CFAC81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C17E50-77D1-475E-9044-0683B60FE04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BA9BE5-F32E-48E4-8A0D-85C63F3EAA3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3E9DCB-4001-4C7B-AB1C-25203D48564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2A9B2D-5E6F-4C3B-A7B8-6CFAB0FCC2F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69E784-3E27-46FC-9493-F27C4C48BB3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0429EF-59B2-404C-8BD9-E5D5B859C1D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423B4C-D1A7-4D07-AB0F-D8E79C93294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EC9153-A5D6-47FB-BB81-881342ACB334}"/>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C7110B-7E90-4496-8F40-4CE0A729E3C4}"/>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29E151-0F56-4C85-8135-41F626B05B2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0121E87-BB57-4FE4-B40B-5BAB436923F2}"/>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C47D5D-6987-4061-A0A3-0DEE88B5412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66F1C3-B361-42DD-93D2-6F0EFBBB722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450E51-75FD-4C6C-83B0-5D706BF2A32D}"/>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62930F-129B-4FD6-B658-46D199D25D4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2905D7-0C19-41D8-95D1-1B9DD545A6B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E807A2-BFC3-44C6-9CD7-5005C0E6D62A}"/>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C06B2F-5F31-40FB-BC32-AB0BCAC4568F}"/>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545169-07D1-4D8B-AF1D-C1D07A0B61A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5AA592-6EEC-402C-B359-1298764AD6A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F73D58-FE46-449E-B23E-06E30013F4E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A08864-B44E-4DEC-8EAE-CC6FA02B9E1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B7430A-5064-4318-BD6E-B6E3B4F1947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47CFC6D-89D9-4687-8566-05260ADED722}"/>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5FD096D-D33C-4337-ADE6-6ABC078F63A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3D5075-F9F2-4991-BFE1-5B2581E325B1}"/>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01BE5D0-03BE-4768-8ADC-CC13451D9CFF}"/>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BEB90BA-6A2A-4006-A843-B4C8C44DD7D0}"/>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D0E077F-5B93-4E4C-B8D8-DC51D86821EF}"/>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B883C0E-C2F7-4942-8261-CE9684059DBE}"/>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F23F1B1-6422-41E1-A465-931B9A6944D4}"/>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128C2F6-4CEA-4C1D-853D-89EAC5487E0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B80D8D3-32A3-4ABC-831C-BA48661A500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0FAE357-B065-4D27-9786-10593FCF26F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21CE2E8A-395B-4133-8EF4-26DCBA8294E3}"/>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B0C34C9A-EEA1-444B-9497-8804F8DE7474}"/>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FB4588FD-C7F7-4668-B286-1F3AF96E437C}"/>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0CB96F7E-0E24-4B45-8CF7-0666C9FC1535}"/>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7F09F2EF-F788-4A6A-AB2A-E42AA36CC9A1}"/>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2286E2A2-86A6-4A73-BB40-466A33ECA28C}"/>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C1ED0547-FEAA-447B-B310-DFFB52ED5E4E}"/>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4D66550F-3915-413E-AD3A-B98531AAA300}"/>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40B6335D-F59F-4B8A-AF70-E4A9625517D1}"/>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745BE9E8-9493-49F2-B973-91CD7ECE7EEC}"/>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735A06E5-CF4C-4536-A7C4-7F257C9BB5DC}"/>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C929C96-929A-42C5-8D31-A9AF5121067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F43A8E-858B-4C23-8499-CECCDC084C2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072F2C-8F54-425F-89A1-AA08F4044D1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83D089-0E18-46D4-BD01-9986B9C02932}"/>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4F2A65-0375-411D-AD76-4545CF894E7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119126</xdr:rowOff>
    </xdr:from>
    <xdr:to>
      <xdr:col>24</xdr:col>
      <xdr:colOff>114300</xdr:colOff>
      <xdr:row>37</xdr:row>
      <xdr:rowOff>49276</xdr:rowOff>
    </xdr:to>
    <xdr:sp macro="" textlink="">
      <xdr:nvSpPr>
        <xdr:cNvPr id="71" name="楕円 70">
          <a:extLst>
            <a:ext uri="{FF2B5EF4-FFF2-40B4-BE49-F238E27FC236}">
              <a16:creationId xmlns:a16="http://schemas.microsoft.com/office/drawing/2014/main" id="{83D76C8D-F51E-4BDF-869A-CB92553A7448}"/>
            </a:ext>
          </a:extLst>
        </xdr:cNvPr>
        <xdr:cNvSpPr/>
      </xdr:nvSpPr>
      <xdr:spPr>
        <a:xfrm>
          <a:off x="4124325" y="59516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142003</xdr:rowOff>
    </xdr:from>
    <xdr:ext cx="405111" cy="259045"/>
    <xdr:sp macro="" textlink="">
      <xdr:nvSpPr>
        <xdr:cNvPr id="72" name="【道路】&#10;有形固定資産減価償却率該当値テキスト">
          <a:extLst>
            <a:ext uri="{FF2B5EF4-FFF2-40B4-BE49-F238E27FC236}">
              <a16:creationId xmlns:a16="http://schemas.microsoft.com/office/drawing/2014/main" id="{B7311525-B75F-41CC-85BB-DEB46EABAA7A}"/>
            </a:ext>
          </a:extLst>
        </xdr:cNvPr>
        <xdr:cNvSpPr txBox="1"/>
      </xdr:nvSpPr>
      <xdr:spPr>
        <a:xfrm>
          <a:off x="4219575" y="58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a:extLst>
            <a:ext uri="{FF2B5EF4-FFF2-40B4-BE49-F238E27FC236}">
              <a16:creationId xmlns:a16="http://schemas.microsoft.com/office/drawing/2014/main" id="{5C734E66-F5B3-4034-ABD7-87A2FBDBABE9}"/>
            </a:ext>
          </a:extLst>
        </xdr:cNvPr>
        <xdr:cNvSpPr/>
      </xdr:nvSpPr>
      <xdr:spPr>
        <a:xfrm>
          <a:off x="3381375" y="6247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38</xdr:row>
      <xdr:rowOff>144780</xdr:rowOff>
    </xdr:to>
    <xdr:cxnSp macro="">
      <xdr:nvCxnSpPr>
        <xdr:cNvPr id="74" name="直線コネクタ 73">
          <a:extLst>
            <a:ext uri="{FF2B5EF4-FFF2-40B4-BE49-F238E27FC236}">
              <a16:creationId xmlns:a16="http://schemas.microsoft.com/office/drawing/2014/main" id="{B80157AA-48BC-4FBD-B98D-3CC744964379}"/>
            </a:ext>
          </a:extLst>
        </xdr:cNvPr>
        <xdr:cNvCxnSpPr/>
      </xdr:nvCxnSpPr>
      <xdr:spPr>
        <a:xfrm flipV="1">
          <a:off x="3429000" y="5989701"/>
          <a:ext cx="752475" cy="3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75692</xdr:rowOff>
    </xdr:from>
    <xdr:to>
      <xdr:col>15</xdr:col>
      <xdr:colOff>101600</xdr:colOff>
      <xdr:row>39</xdr:row>
      <xdr:rowOff>5842</xdr:rowOff>
    </xdr:to>
    <xdr:sp macro="" textlink="">
      <xdr:nvSpPr>
        <xdr:cNvPr id="75" name="楕円 74">
          <a:extLst>
            <a:ext uri="{FF2B5EF4-FFF2-40B4-BE49-F238E27FC236}">
              <a16:creationId xmlns:a16="http://schemas.microsoft.com/office/drawing/2014/main" id="{3F8BA08F-D63E-459B-B132-43D81829BF0E}"/>
            </a:ext>
          </a:extLst>
        </xdr:cNvPr>
        <xdr:cNvSpPr/>
      </xdr:nvSpPr>
      <xdr:spPr>
        <a:xfrm>
          <a:off x="2571750" y="62288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126492</xdr:rowOff>
    </xdr:from>
    <xdr:to>
      <xdr:col>19</xdr:col>
      <xdr:colOff>177800</xdr:colOff>
      <xdr:row>38</xdr:row>
      <xdr:rowOff>144780</xdr:rowOff>
    </xdr:to>
    <xdr:cxnSp macro="">
      <xdr:nvCxnSpPr>
        <xdr:cNvPr id="76" name="直線コネクタ 75">
          <a:extLst>
            <a:ext uri="{FF2B5EF4-FFF2-40B4-BE49-F238E27FC236}">
              <a16:creationId xmlns:a16="http://schemas.microsoft.com/office/drawing/2014/main" id="{A50F5BCB-5A0A-4232-9965-978EE613542A}"/>
            </a:ext>
          </a:extLst>
        </xdr:cNvPr>
        <xdr:cNvCxnSpPr/>
      </xdr:nvCxnSpPr>
      <xdr:spPr>
        <a:xfrm>
          <a:off x="2619375" y="6276467"/>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89408</xdr:rowOff>
    </xdr:from>
    <xdr:to>
      <xdr:col>10</xdr:col>
      <xdr:colOff>165100</xdr:colOff>
      <xdr:row>39</xdr:row>
      <xdr:rowOff>19558</xdr:rowOff>
    </xdr:to>
    <xdr:sp macro="" textlink="">
      <xdr:nvSpPr>
        <xdr:cNvPr id="77" name="楕円 76">
          <a:extLst>
            <a:ext uri="{FF2B5EF4-FFF2-40B4-BE49-F238E27FC236}">
              <a16:creationId xmlns:a16="http://schemas.microsoft.com/office/drawing/2014/main" id="{FB8ACF06-6163-4B78-9B2D-A8FA1DE95A52}"/>
            </a:ext>
          </a:extLst>
        </xdr:cNvPr>
        <xdr:cNvSpPr/>
      </xdr:nvSpPr>
      <xdr:spPr>
        <a:xfrm>
          <a:off x="1781175" y="6239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140208</xdr:rowOff>
    </xdr:to>
    <xdr:cxnSp macro="">
      <xdr:nvCxnSpPr>
        <xdr:cNvPr id="78" name="直線コネクタ 77">
          <a:extLst>
            <a:ext uri="{FF2B5EF4-FFF2-40B4-BE49-F238E27FC236}">
              <a16:creationId xmlns:a16="http://schemas.microsoft.com/office/drawing/2014/main" id="{BF89BB42-08EB-4D0E-AAD2-FEAD1FA5A046}"/>
            </a:ext>
          </a:extLst>
        </xdr:cNvPr>
        <xdr:cNvCxnSpPr/>
      </xdr:nvCxnSpPr>
      <xdr:spPr>
        <a:xfrm flipV="1">
          <a:off x="1828800" y="6276467"/>
          <a:ext cx="79057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79" name="n_1aveValue【道路】&#10;有形固定資産減価償却率">
          <a:extLst>
            <a:ext uri="{FF2B5EF4-FFF2-40B4-BE49-F238E27FC236}">
              <a16:creationId xmlns:a16="http://schemas.microsoft.com/office/drawing/2014/main" id="{4BFBD3BF-16FB-498E-AFF5-6899D08F1B95}"/>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0" name="n_2aveValue【道路】&#10;有形固定資産減価償却率">
          <a:extLst>
            <a:ext uri="{FF2B5EF4-FFF2-40B4-BE49-F238E27FC236}">
              <a16:creationId xmlns:a16="http://schemas.microsoft.com/office/drawing/2014/main" id="{A21632C0-7516-4FD1-BDCD-D996AA73087C}"/>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1" name="n_3aveValue【道路】&#10;有形固定資産減価償却率">
          <a:extLst>
            <a:ext uri="{FF2B5EF4-FFF2-40B4-BE49-F238E27FC236}">
              <a16:creationId xmlns:a16="http://schemas.microsoft.com/office/drawing/2014/main" id="{A2B8C27B-63D3-4885-9105-B61E7A1CBC3A}"/>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2" name="n_4aveValue【道路】&#10;有形固定資産減価償却率">
          <a:extLst>
            <a:ext uri="{FF2B5EF4-FFF2-40B4-BE49-F238E27FC236}">
              <a16:creationId xmlns:a16="http://schemas.microsoft.com/office/drawing/2014/main" id="{6AAF0915-BCD9-4823-8F3B-FF881FE6D17E}"/>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3" name="n_1mainValue【道路】&#10;有形固定資産減価償却率">
          <a:extLst>
            <a:ext uri="{FF2B5EF4-FFF2-40B4-BE49-F238E27FC236}">
              <a16:creationId xmlns:a16="http://schemas.microsoft.com/office/drawing/2014/main" id="{0C3251A6-0B93-473E-87EC-446BCBC7FABA}"/>
            </a:ext>
          </a:extLst>
        </xdr:cNvPr>
        <xdr:cNvSpPr txBox="1"/>
      </xdr:nvSpPr>
      <xdr:spPr>
        <a:xfrm>
          <a:off x="32391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22369</xdr:rowOff>
    </xdr:from>
    <xdr:ext cx="405111" cy="259045"/>
    <xdr:sp macro="" textlink="">
      <xdr:nvSpPr>
        <xdr:cNvPr id="84" name="n_2mainValue【道路】&#10;有形固定資産減価償却率">
          <a:extLst>
            <a:ext uri="{FF2B5EF4-FFF2-40B4-BE49-F238E27FC236}">
              <a16:creationId xmlns:a16="http://schemas.microsoft.com/office/drawing/2014/main" id="{7AEC2A24-14C3-4105-BB5D-559DAEC0349B}"/>
            </a:ext>
          </a:extLst>
        </xdr:cNvPr>
        <xdr:cNvSpPr txBox="1"/>
      </xdr:nvSpPr>
      <xdr:spPr>
        <a:xfrm>
          <a:off x="2439044" y="601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36085</xdr:rowOff>
    </xdr:from>
    <xdr:ext cx="405111" cy="259045"/>
    <xdr:sp macro="" textlink="">
      <xdr:nvSpPr>
        <xdr:cNvPr id="85" name="n_3mainValue【道路】&#10;有形固定資産減価償却率">
          <a:extLst>
            <a:ext uri="{FF2B5EF4-FFF2-40B4-BE49-F238E27FC236}">
              <a16:creationId xmlns:a16="http://schemas.microsoft.com/office/drawing/2014/main" id="{F2252640-0202-4FFC-8787-50C2D4720C18}"/>
            </a:ext>
          </a:extLst>
        </xdr:cNvPr>
        <xdr:cNvSpPr txBox="1"/>
      </xdr:nvSpPr>
      <xdr:spPr>
        <a:xfrm>
          <a:off x="1648469" y="60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8A7C28D-399F-4D89-80B7-1CF01EE0026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B05F47F-85CF-479C-BCF1-286169EBA35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9D657CE-42C6-43E7-AAA1-30324F5E97BD}"/>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B9FDEC4-30C7-4A23-95DF-318838DD1CE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D74A7C1-FD4B-455E-BA40-7923D774C046}"/>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6F2ED6A-B5B0-41A3-9940-94903807928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6B2E8C5-1F79-4CC2-8EB6-19C58CC9C392}"/>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82668EB-7DD9-4B06-9E26-34D42E667DFD}"/>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A2F5A4CC-B555-48AB-9E8D-B9AAC0C6EB7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1821F59-0900-42FF-AB4E-0AB54C0E6F1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BF9EB82-947D-442F-9A34-B04C42B88C6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CC4350A5-9232-45BE-A3E3-A60728096C1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03F6F5E-71F7-4819-87B1-11174A52B51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BA1D625-EDEB-482D-8B89-71096DEE556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FFDBE9B-4ACE-4BFB-8009-DC1E9527775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2038579-52E7-4DA3-937C-1C01A5FCFD2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3F0F617A-A726-43E7-A207-C1E69B62BF8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EA9E6168-B177-4A78-A102-4FBF6EC614B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E0B3966-7F0E-4B99-A924-D978CC57CCA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566F0061-2F2E-4ECD-9428-ED54D629F613}"/>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B5AD210-8B0B-4938-8B53-4BC297FF371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37D15B0F-62B2-493B-A83E-18ABFE1585F0}"/>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5A41192-9911-46BA-A88B-E361ADA95CA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09" name="直線コネクタ 108">
          <a:extLst>
            <a:ext uri="{FF2B5EF4-FFF2-40B4-BE49-F238E27FC236}">
              <a16:creationId xmlns:a16="http://schemas.microsoft.com/office/drawing/2014/main" id="{A58D3140-E2FB-42A7-A8D4-F84748BDDCA2}"/>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0" name="【道路】&#10;一人当たり延長最小値テキスト">
          <a:extLst>
            <a:ext uri="{FF2B5EF4-FFF2-40B4-BE49-F238E27FC236}">
              <a16:creationId xmlns:a16="http://schemas.microsoft.com/office/drawing/2014/main" id="{2A74736A-811B-47CB-8812-341374EC4244}"/>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1" name="直線コネクタ 110">
          <a:extLst>
            <a:ext uri="{FF2B5EF4-FFF2-40B4-BE49-F238E27FC236}">
              <a16:creationId xmlns:a16="http://schemas.microsoft.com/office/drawing/2014/main" id="{D5916F6F-9F7F-4F0D-8313-38C400969EFA}"/>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2" name="【道路】&#10;一人当たり延長最大値テキスト">
          <a:extLst>
            <a:ext uri="{FF2B5EF4-FFF2-40B4-BE49-F238E27FC236}">
              <a16:creationId xmlns:a16="http://schemas.microsoft.com/office/drawing/2014/main" id="{883EC46E-8B7B-4D91-94DD-FA61B37215CE}"/>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3" name="直線コネクタ 112">
          <a:extLst>
            <a:ext uri="{FF2B5EF4-FFF2-40B4-BE49-F238E27FC236}">
              <a16:creationId xmlns:a16="http://schemas.microsoft.com/office/drawing/2014/main" id="{44B537A3-11E7-44C9-90F3-E6B452A3D058}"/>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4" name="【道路】&#10;一人当たり延長平均値テキスト">
          <a:extLst>
            <a:ext uri="{FF2B5EF4-FFF2-40B4-BE49-F238E27FC236}">
              <a16:creationId xmlns:a16="http://schemas.microsoft.com/office/drawing/2014/main" id="{281B805E-7602-4C01-865F-F34F85E3EE3D}"/>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5" name="フローチャート: 判断 114">
          <a:extLst>
            <a:ext uri="{FF2B5EF4-FFF2-40B4-BE49-F238E27FC236}">
              <a16:creationId xmlns:a16="http://schemas.microsoft.com/office/drawing/2014/main" id="{C8920892-7068-4137-A0A8-08675025E00C}"/>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6" name="フローチャート: 判断 115">
          <a:extLst>
            <a:ext uri="{FF2B5EF4-FFF2-40B4-BE49-F238E27FC236}">
              <a16:creationId xmlns:a16="http://schemas.microsoft.com/office/drawing/2014/main" id="{33BCB456-40FE-425A-9909-5501BC4D0445}"/>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17" name="フローチャート: 判断 116">
          <a:extLst>
            <a:ext uri="{FF2B5EF4-FFF2-40B4-BE49-F238E27FC236}">
              <a16:creationId xmlns:a16="http://schemas.microsoft.com/office/drawing/2014/main" id="{370FB39A-89B5-496A-9F65-C613BC32ABD8}"/>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18" name="フローチャート: 判断 117">
          <a:extLst>
            <a:ext uri="{FF2B5EF4-FFF2-40B4-BE49-F238E27FC236}">
              <a16:creationId xmlns:a16="http://schemas.microsoft.com/office/drawing/2014/main" id="{9E1816ED-5C28-4C2C-9CAD-74133B6E2489}"/>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19" name="フローチャート: 判断 118">
          <a:extLst>
            <a:ext uri="{FF2B5EF4-FFF2-40B4-BE49-F238E27FC236}">
              <a16:creationId xmlns:a16="http://schemas.microsoft.com/office/drawing/2014/main" id="{28B6D004-0479-411D-88FD-840953F91CB9}"/>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6E2F95C-EBBF-48DA-B981-89E4F13EAC1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60F2203-301F-49EA-AC5A-53747360D79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0ED0E2C-8397-48E9-B16A-8041F31A26E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4988F07-5AB4-44EE-8B37-479637B6C1D3}"/>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2CA39F-2C2C-4E70-AD60-028C56209B7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81153</xdr:rowOff>
    </xdr:from>
    <xdr:to>
      <xdr:col>55</xdr:col>
      <xdr:colOff>50800</xdr:colOff>
      <xdr:row>41</xdr:row>
      <xdr:rowOff>11303</xdr:rowOff>
    </xdr:to>
    <xdr:sp macro="" textlink="">
      <xdr:nvSpPr>
        <xdr:cNvPr id="125" name="楕円 124">
          <a:extLst>
            <a:ext uri="{FF2B5EF4-FFF2-40B4-BE49-F238E27FC236}">
              <a16:creationId xmlns:a16="http://schemas.microsoft.com/office/drawing/2014/main" id="{F01106D7-F458-46D4-8F9E-14994F9816BD}"/>
            </a:ext>
          </a:extLst>
        </xdr:cNvPr>
        <xdr:cNvSpPr/>
      </xdr:nvSpPr>
      <xdr:spPr>
        <a:xfrm>
          <a:off x="9401175" y="656132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167530</xdr:rowOff>
    </xdr:from>
    <xdr:ext cx="469744" cy="259045"/>
    <xdr:sp macro="" textlink="">
      <xdr:nvSpPr>
        <xdr:cNvPr id="126" name="【道路】&#10;一人当たり延長該当値テキスト">
          <a:extLst>
            <a:ext uri="{FF2B5EF4-FFF2-40B4-BE49-F238E27FC236}">
              <a16:creationId xmlns:a16="http://schemas.microsoft.com/office/drawing/2014/main" id="{3D3D6E1C-4BA8-48D7-94B7-088D98B375C5}"/>
            </a:ext>
          </a:extLst>
        </xdr:cNvPr>
        <xdr:cNvSpPr txBox="1"/>
      </xdr:nvSpPr>
      <xdr:spPr>
        <a:xfrm>
          <a:off x="9467850" y="64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80772</xdr:rowOff>
    </xdr:from>
    <xdr:to>
      <xdr:col>50</xdr:col>
      <xdr:colOff>165100</xdr:colOff>
      <xdr:row>41</xdr:row>
      <xdr:rowOff>10922</xdr:rowOff>
    </xdr:to>
    <xdr:sp macro="" textlink="">
      <xdr:nvSpPr>
        <xdr:cNvPr id="127" name="楕円 126">
          <a:extLst>
            <a:ext uri="{FF2B5EF4-FFF2-40B4-BE49-F238E27FC236}">
              <a16:creationId xmlns:a16="http://schemas.microsoft.com/office/drawing/2014/main" id="{4DFAB327-4643-4436-BEC7-9A9C73CD7011}"/>
            </a:ext>
          </a:extLst>
        </xdr:cNvPr>
        <xdr:cNvSpPr/>
      </xdr:nvSpPr>
      <xdr:spPr>
        <a:xfrm>
          <a:off x="8639175" y="65609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131572</xdr:rowOff>
    </xdr:from>
    <xdr:to>
      <xdr:col>55</xdr:col>
      <xdr:colOff>0</xdr:colOff>
      <xdr:row>40</xdr:row>
      <xdr:rowOff>131953</xdr:rowOff>
    </xdr:to>
    <xdr:cxnSp macro="">
      <xdr:nvCxnSpPr>
        <xdr:cNvPr id="128" name="直線コネクタ 127">
          <a:extLst>
            <a:ext uri="{FF2B5EF4-FFF2-40B4-BE49-F238E27FC236}">
              <a16:creationId xmlns:a16="http://schemas.microsoft.com/office/drawing/2014/main" id="{D25D87BA-9798-48C4-9768-E44B437C6254}"/>
            </a:ext>
          </a:extLst>
        </xdr:cNvPr>
        <xdr:cNvCxnSpPr/>
      </xdr:nvCxnSpPr>
      <xdr:spPr>
        <a:xfrm>
          <a:off x="8686800" y="6608572"/>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80391</xdr:rowOff>
    </xdr:from>
    <xdr:to>
      <xdr:col>46</xdr:col>
      <xdr:colOff>38100</xdr:colOff>
      <xdr:row>41</xdr:row>
      <xdr:rowOff>10541</xdr:rowOff>
    </xdr:to>
    <xdr:sp macro="" textlink="">
      <xdr:nvSpPr>
        <xdr:cNvPr id="129" name="楕円 128">
          <a:extLst>
            <a:ext uri="{FF2B5EF4-FFF2-40B4-BE49-F238E27FC236}">
              <a16:creationId xmlns:a16="http://schemas.microsoft.com/office/drawing/2014/main" id="{225777FE-AC62-4764-A001-E09E01837DE9}"/>
            </a:ext>
          </a:extLst>
        </xdr:cNvPr>
        <xdr:cNvSpPr/>
      </xdr:nvSpPr>
      <xdr:spPr>
        <a:xfrm>
          <a:off x="7839075" y="656056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131191</xdr:rowOff>
    </xdr:from>
    <xdr:to>
      <xdr:col>50</xdr:col>
      <xdr:colOff>114300</xdr:colOff>
      <xdr:row>40</xdr:row>
      <xdr:rowOff>131572</xdr:rowOff>
    </xdr:to>
    <xdr:cxnSp macro="">
      <xdr:nvCxnSpPr>
        <xdr:cNvPr id="130" name="直線コネクタ 129">
          <a:extLst>
            <a:ext uri="{FF2B5EF4-FFF2-40B4-BE49-F238E27FC236}">
              <a16:creationId xmlns:a16="http://schemas.microsoft.com/office/drawing/2014/main" id="{2CEE7120-632C-4BB2-84D8-933955395375}"/>
            </a:ext>
          </a:extLst>
        </xdr:cNvPr>
        <xdr:cNvCxnSpPr/>
      </xdr:nvCxnSpPr>
      <xdr:spPr>
        <a:xfrm>
          <a:off x="7886700" y="6608191"/>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80899</xdr:rowOff>
    </xdr:from>
    <xdr:to>
      <xdr:col>41</xdr:col>
      <xdr:colOff>101600</xdr:colOff>
      <xdr:row>41</xdr:row>
      <xdr:rowOff>11049</xdr:rowOff>
    </xdr:to>
    <xdr:sp macro="" textlink="">
      <xdr:nvSpPr>
        <xdr:cNvPr id="131" name="楕円 130">
          <a:extLst>
            <a:ext uri="{FF2B5EF4-FFF2-40B4-BE49-F238E27FC236}">
              <a16:creationId xmlns:a16="http://schemas.microsoft.com/office/drawing/2014/main" id="{E8FCBD77-5A77-46EB-ADB7-1A666CA35CD8}"/>
            </a:ext>
          </a:extLst>
        </xdr:cNvPr>
        <xdr:cNvSpPr/>
      </xdr:nvSpPr>
      <xdr:spPr>
        <a:xfrm>
          <a:off x="7029450" y="65610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131191</xdr:rowOff>
    </xdr:from>
    <xdr:to>
      <xdr:col>45</xdr:col>
      <xdr:colOff>177800</xdr:colOff>
      <xdr:row>40</xdr:row>
      <xdr:rowOff>131699</xdr:rowOff>
    </xdr:to>
    <xdr:cxnSp macro="">
      <xdr:nvCxnSpPr>
        <xdr:cNvPr id="132" name="直線コネクタ 131">
          <a:extLst>
            <a:ext uri="{FF2B5EF4-FFF2-40B4-BE49-F238E27FC236}">
              <a16:creationId xmlns:a16="http://schemas.microsoft.com/office/drawing/2014/main" id="{A71C7F6E-1CD2-4C21-83E0-EB5DA3537ED8}"/>
            </a:ext>
          </a:extLst>
        </xdr:cNvPr>
        <xdr:cNvCxnSpPr/>
      </xdr:nvCxnSpPr>
      <xdr:spPr>
        <a:xfrm flipV="1">
          <a:off x="7077075" y="6608191"/>
          <a:ext cx="80962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3" name="n_1aveValue【道路】&#10;一人当たり延長">
          <a:extLst>
            <a:ext uri="{FF2B5EF4-FFF2-40B4-BE49-F238E27FC236}">
              <a16:creationId xmlns:a16="http://schemas.microsoft.com/office/drawing/2014/main" id="{2EBD11BD-3B77-4609-BDA1-ECB132C32070}"/>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4" name="n_2aveValue【道路】&#10;一人当たり延長">
          <a:extLst>
            <a:ext uri="{FF2B5EF4-FFF2-40B4-BE49-F238E27FC236}">
              <a16:creationId xmlns:a16="http://schemas.microsoft.com/office/drawing/2014/main" id="{E2205AF5-0269-47CE-8CFB-FE777A99CC9D}"/>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35" name="n_3aveValue【道路】&#10;一人当たり延長">
          <a:extLst>
            <a:ext uri="{FF2B5EF4-FFF2-40B4-BE49-F238E27FC236}">
              <a16:creationId xmlns:a16="http://schemas.microsoft.com/office/drawing/2014/main" id="{88B3CA68-A195-48C4-A235-203EEBFF6818}"/>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36" name="n_4aveValue【道路】&#10;一人当たり延長">
          <a:extLst>
            <a:ext uri="{FF2B5EF4-FFF2-40B4-BE49-F238E27FC236}">
              <a16:creationId xmlns:a16="http://schemas.microsoft.com/office/drawing/2014/main" id="{4ACD042A-C48E-4DF9-B0A4-C4F3E3C8C483}"/>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2049</xdr:rowOff>
    </xdr:from>
    <xdr:ext cx="469744" cy="259045"/>
    <xdr:sp macro="" textlink="">
      <xdr:nvSpPr>
        <xdr:cNvPr id="137" name="n_1mainValue【道路】&#10;一人当たり延長">
          <a:extLst>
            <a:ext uri="{FF2B5EF4-FFF2-40B4-BE49-F238E27FC236}">
              <a16:creationId xmlns:a16="http://schemas.microsoft.com/office/drawing/2014/main" id="{F7367017-659A-4613-8FF6-D6C2359D438B}"/>
            </a:ext>
          </a:extLst>
        </xdr:cNvPr>
        <xdr:cNvSpPr txBox="1"/>
      </xdr:nvSpPr>
      <xdr:spPr>
        <a:xfrm>
          <a:off x="8458277"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1668</xdr:rowOff>
    </xdr:from>
    <xdr:ext cx="469744" cy="259045"/>
    <xdr:sp macro="" textlink="">
      <xdr:nvSpPr>
        <xdr:cNvPr id="138" name="n_2mainValue【道路】&#10;一人当たり延長">
          <a:extLst>
            <a:ext uri="{FF2B5EF4-FFF2-40B4-BE49-F238E27FC236}">
              <a16:creationId xmlns:a16="http://schemas.microsoft.com/office/drawing/2014/main" id="{689D3DF7-960A-4B42-8A01-37E64E617787}"/>
            </a:ext>
          </a:extLst>
        </xdr:cNvPr>
        <xdr:cNvSpPr txBox="1"/>
      </xdr:nvSpPr>
      <xdr:spPr>
        <a:xfrm>
          <a:off x="7677227"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2176</xdr:rowOff>
    </xdr:from>
    <xdr:ext cx="469744" cy="259045"/>
    <xdr:sp macro="" textlink="">
      <xdr:nvSpPr>
        <xdr:cNvPr id="139" name="n_3mainValue【道路】&#10;一人当たり延長">
          <a:extLst>
            <a:ext uri="{FF2B5EF4-FFF2-40B4-BE49-F238E27FC236}">
              <a16:creationId xmlns:a16="http://schemas.microsoft.com/office/drawing/2014/main" id="{E8F8EB10-9D5A-4DE0-AAA5-833F5857E1B0}"/>
            </a:ext>
          </a:extLst>
        </xdr:cNvPr>
        <xdr:cNvSpPr txBox="1"/>
      </xdr:nvSpPr>
      <xdr:spPr>
        <a:xfrm>
          <a:off x="6867602"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D96E9933-D680-4489-B744-BE3485180B2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0F17EA5-1D51-4600-A854-1CFE03C86981}"/>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5E085787-91F4-4734-8061-0122313DC96D}"/>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0EFF6E7-98B7-4DAB-A5B0-E6DF6ECA89E1}"/>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B47FD0B-27ED-4BE9-9D97-8B08A9C6071A}"/>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45B9EB60-0F42-422D-BA62-EBBEFDDF26C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8035EFC5-1072-44C2-9AC4-15844668C198}"/>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6D5CCE6E-EDFF-49B1-9BC3-5BD2F1E82980}"/>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B4C7DCDC-9D95-4C42-9525-FA9161CE8F7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1F3B56E-90C5-4D0A-81B4-568157AD72D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78876905-56E9-4F9E-A746-602C9B576A10}"/>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E087074A-9664-4713-BA35-76B824FCBD5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6EF5B2D4-BD52-4468-B470-51DA263BD12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F21D860-F6E8-4B18-BFE7-2778B4AD066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9314B94E-0F66-4ACD-899F-9A478323BFE4}"/>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697E610B-0688-4481-9AA4-32F8EAD1BB8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6E9ECB10-F64B-45F2-B546-F988DCCED61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35C5C016-2902-44A9-9F0E-177F9DCF614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9EEAC1B1-5A44-4D9C-A980-11AA0AE3EC9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3F1DB032-63FA-4FCF-B005-6A61616D446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0" name="テキスト ボックス 159">
          <a:extLst>
            <a:ext uri="{FF2B5EF4-FFF2-40B4-BE49-F238E27FC236}">
              <a16:creationId xmlns:a16="http://schemas.microsoft.com/office/drawing/2014/main" id="{F1E7AE73-F7C6-4058-9410-78CFE8468951}"/>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E786ED74-BA80-4A6A-B76E-1C208BFE6357}"/>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CF2C7FAA-CB14-47B8-8F1E-30F2FE6EB7F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3" name="直線コネクタ 162">
          <a:extLst>
            <a:ext uri="{FF2B5EF4-FFF2-40B4-BE49-F238E27FC236}">
              <a16:creationId xmlns:a16="http://schemas.microsoft.com/office/drawing/2014/main" id="{0AFEDBD4-F663-462C-9F39-083A4E2C68E7}"/>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E406415C-2A31-4C27-AE69-1EF443C7B520}"/>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65" name="直線コネクタ 164">
          <a:extLst>
            <a:ext uri="{FF2B5EF4-FFF2-40B4-BE49-F238E27FC236}">
              <a16:creationId xmlns:a16="http://schemas.microsoft.com/office/drawing/2014/main" id="{506028D0-7EAF-4034-A5C0-11D4194C6933}"/>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ECFDBDB9-7B5D-4003-A6BB-92E60F859C1A}"/>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67" name="直線コネクタ 166">
          <a:extLst>
            <a:ext uri="{FF2B5EF4-FFF2-40B4-BE49-F238E27FC236}">
              <a16:creationId xmlns:a16="http://schemas.microsoft.com/office/drawing/2014/main" id="{1286B26F-F4CB-4484-849E-BB0B29CCE7CC}"/>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75D839F7-76D4-4162-B16C-633504DD546B}"/>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69" name="フローチャート: 判断 168">
          <a:extLst>
            <a:ext uri="{FF2B5EF4-FFF2-40B4-BE49-F238E27FC236}">
              <a16:creationId xmlns:a16="http://schemas.microsoft.com/office/drawing/2014/main" id="{41078960-CF65-44C5-8BB4-B7369EECDECB}"/>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0" name="フローチャート: 判断 169">
          <a:extLst>
            <a:ext uri="{FF2B5EF4-FFF2-40B4-BE49-F238E27FC236}">
              <a16:creationId xmlns:a16="http://schemas.microsoft.com/office/drawing/2014/main" id="{1AEAEEFE-82B5-4BA9-8111-97C101FB886B}"/>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1" name="フローチャート: 判断 170">
          <a:extLst>
            <a:ext uri="{FF2B5EF4-FFF2-40B4-BE49-F238E27FC236}">
              <a16:creationId xmlns:a16="http://schemas.microsoft.com/office/drawing/2014/main" id="{B6F9255F-D472-406D-909A-5032B326E40B}"/>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2" name="フローチャート: 判断 171">
          <a:extLst>
            <a:ext uri="{FF2B5EF4-FFF2-40B4-BE49-F238E27FC236}">
              <a16:creationId xmlns:a16="http://schemas.microsoft.com/office/drawing/2014/main" id="{46694627-CC62-42AC-BEB2-837E2C69E235}"/>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3" name="フローチャート: 判断 172">
          <a:extLst>
            <a:ext uri="{FF2B5EF4-FFF2-40B4-BE49-F238E27FC236}">
              <a16:creationId xmlns:a16="http://schemas.microsoft.com/office/drawing/2014/main" id="{3175653A-8976-4634-A840-83E8832D23F4}"/>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45F0FE8-7E38-4D4D-9044-4F8B1841F9EF}"/>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5940DCF-03CD-4C13-9885-093F2621835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EC6F9C0-53E0-4020-B7D3-853A728DD1B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A7C57E2-CEC1-4F8E-B258-18F64149ABB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08E3FDE-4160-478D-A294-14F4CD3439E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79" name="楕円 178">
          <a:extLst>
            <a:ext uri="{FF2B5EF4-FFF2-40B4-BE49-F238E27FC236}">
              <a16:creationId xmlns:a16="http://schemas.microsoft.com/office/drawing/2014/main" id="{267D8DE0-8973-4FBA-9A13-663E4815110C}"/>
            </a:ext>
          </a:extLst>
        </xdr:cNvPr>
        <xdr:cNvSpPr/>
      </xdr:nvSpPr>
      <xdr:spPr>
        <a:xfrm>
          <a:off x="4124325" y="97605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71137</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3888EF2C-8F19-43C4-A1FD-6E2EA70BB033}"/>
            </a:ext>
          </a:extLst>
        </xdr:cNvPr>
        <xdr:cNvSpPr txBox="1"/>
      </xdr:nvSpPr>
      <xdr:spPr>
        <a:xfrm>
          <a:off x="4219575" y="962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1" name="楕円 180">
          <a:extLst>
            <a:ext uri="{FF2B5EF4-FFF2-40B4-BE49-F238E27FC236}">
              <a16:creationId xmlns:a16="http://schemas.microsoft.com/office/drawing/2014/main" id="{FC1F7F6A-19DE-4F33-8878-A87BFA7863F8}"/>
            </a:ext>
          </a:extLst>
        </xdr:cNvPr>
        <xdr:cNvSpPr/>
      </xdr:nvSpPr>
      <xdr:spPr>
        <a:xfrm>
          <a:off x="3381375" y="97313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99060</xdr:rowOff>
    </xdr:to>
    <xdr:cxnSp macro="">
      <xdr:nvCxnSpPr>
        <xdr:cNvPr id="182" name="直線コネクタ 181">
          <a:extLst>
            <a:ext uri="{FF2B5EF4-FFF2-40B4-BE49-F238E27FC236}">
              <a16:creationId xmlns:a16="http://schemas.microsoft.com/office/drawing/2014/main" id="{8127077B-E8D0-43C9-B656-310BE0106209}"/>
            </a:ext>
          </a:extLst>
        </xdr:cNvPr>
        <xdr:cNvCxnSpPr/>
      </xdr:nvCxnSpPr>
      <xdr:spPr>
        <a:xfrm>
          <a:off x="3429000" y="9779000"/>
          <a:ext cx="7524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83" name="楕円 182">
          <a:extLst>
            <a:ext uri="{FF2B5EF4-FFF2-40B4-BE49-F238E27FC236}">
              <a16:creationId xmlns:a16="http://schemas.microsoft.com/office/drawing/2014/main" id="{FB657496-9045-4BE3-8391-4761F2454838}"/>
            </a:ext>
          </a:extLst>
        </xdr:cNvPr>
        <xdr:cNvSpPr/>
      </xdr:nvSpPr>
      <xdr:spPr>
        <a:xfrm>
          <a:off x="2571750"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66675</xdr:rowOff>
    </xdr:to>
    <xdr:cxnSp macro="">
      <xdr:nvCxnSpPr>
        <xdr:cNvPr id="184" name="直線コネクタ 183">
          <a:extLst>
            <a:ext uri="{FF2B5EF4-FFF2-40B4-BE49-F238E27FC236}">
              <a16:creationId xmlns:a16="http://schemas.microsoft.com/office/drawing/2014/main" id="{43CF7F2A-73A5-41A2-B781-EF15D31A0A70}"/>
            </a:ext>
          </a:extLst>
        </xdr:cNvPr>
        <xdr:cNvCxnSpPr/>
      </xdr:nvCxnSpPr>
      <xdr:spPr>
        <a:xfrm>
          <a:off x="2619375" y="9734550"/>
          <a:ext cx="809625"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5" name="楕円 184">
          <a:extLst>
            <a:ext uri="{FF2B5EF4-FFF2-40B4-BE49-F238E27FC236}">
              <a16:creationId xmlns:a16="http://schemas.microsoft.com/office/drawing/2014/main" id="{03A4A01E-CE3D-4C8A-93D1-045B0A5EA499}"/>
            </a:ext>
          </a:extLst>
        </xdr:cNvPr>
        <xdr:cNvSpPr/>
      </xdr:nvSpPr>
      <xdr:spPr>
        <a:xfrm>
          <a:off x="1781175" y="96754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19050</xdr:rowOff>
    </xdr:to>
    <xdr:cxnSp macro="">
      <xdr:nvCxnSpPr>
        <xdr:cNvPr id="186" name="直線コネクタ 185">
          <a:extLst>
            <a:ext uri="{FF2B5EF4-FFF2-40B4-BE49-F238E27FC236}">
              <a16:creationId xmlns:a16="http://schemas.microsoft.com/office/drawing/2014/main" id="{B7624ACE-9EF6-48EF-B738-4301C5C709EE}"/>
            </a:ext>
          </a:extLst>
        </xdr:cNvPr>
        <xdr:cNvCxnSpPr/>
      </xdr:nvCxnSpPr>
      <xdr:spPr>
        <a:xfrm>
          <a:off x="1828800" y="9713595"/>
          <a:ext cx="7905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1368DDFF-55B5-422D-8940-615001FD7736}"/>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47024E0C-8A01-4340-9319-1C2929835AD9}"/>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8B2CA946-A679-45CC-8546-738694D2EEE5}"/>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2FC0D00D-0D45-4E60-BC8F-8C7616C78ACC}"/>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134002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E5B75DD3-E1CB-4C07-A7B2-DECE97F0F667}"/>
            </a:ext>
          </a:extLst>
        </xdr:cNvPr>
        <xdr:cNvSpPr txBox="1"/>
      </xdr:nvSpPr>
      <xdr:spPr>
        <a:xfrm>
          <a:off x="32391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829D3C7B-C032-44BD-8FEF-83DC64EF41C7}"/>
            </a:ext>
          </a:extLst>
        </xdr:cNvPr>
        <xdr:cNvSpPr txBox="1"/>
      </xdr:nvSpPr>
      <xdr:spPr>
        <a:xfrm>
          <a:off x="2439044"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192D4C81-828F-4CCD-85B3-D498C317952A}"/>
            </a:ext>
          </a:extLst>
        </xdr:cNvPr>
        <xdr:cNvSpPr txBox="1"/>
      </xdr:nvSpPr>
      <xdr:spPr>
        <a:xfrm>
          <a:off x="1648469"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9AB0AFEE-0C6F-4D6D-9E43-A7B3D773E67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B92B3F22-A44A-402B-8AD4-9D9DDCB15016}"/>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3BFA9A19-04BC-413E-8D9D-3D60B07F279F}"/>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37D04374-56E8-4BAF-B30C-F08ACEB8355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E4F8E99A-1596-4A05-AAD0-3E2824458F8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9620C179-9D12-4B7D-91FC-EB2519640675}"/>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220DD15A-A406-4AFD-AE38-ADD8497F160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E6F3026-57CE-418D-9DE7-813DFB1BFD5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20E26C28-A8E0-415F-BCE2-4B2DEA4AA10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2DD03F8E-FCA1-4C2D-A875-16A5069138A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FA82054E-98AF-440E-98F8-CDCEC41E39AC}"/>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a:extLst>
            <a:ext uri="{FF2B5EF4-FFF2-40B4-BE49-F238E27FC236}">
              <a16:creationId xmlns:a16="http://schemas.microsoft.com/office/drawing/2014/main" id="{BEC9F4F2-71B2-4EAE-90EE-F7D89B2A5943}"/>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63E78AA4-2F76-42FE-B29F-9D863313B3F6}"/>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7" name="テキスト ボックス 206">
          <a:extLst>
            <a:ext uri="{FF2B5EF4-FFF2-40B4-BE49-F238E27FC236}">
              <a16:creationId xmlns:a16="http://schemas.microsoft.com/office/drawing/2014/main" id="{074208B6-41E1-4BFF-AAB7-7121CEBC00D1}"/>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C035CE60-20C2-48D6-93C4-626A01CD9CEE}"/>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9" name="テキスト ボックス 208">
          <a:extLst>
            <a:ext uri="{FF2B5EF4-FFF2-40B4-BE49-F238E27FC236}">
              <a16:creationId xmlns:a16="http://schemas.microsoft.com/office/drawing/2014/main" id="{3E5C1E02-D337-4E39-AF43-1F54071BB26A}"/>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1C3CDD66-D301-43D0-98CA-72A15EEB727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1" name="テキスト ボックス 210">
          <a:extLst>
            <a:ext uri="{FF2B5EF4-FFF2-40B4-BE49-F238E27FC236}">
              <a16:creationId xmlns:a16="http://schemas.microsoft.com/office/drawing/2014/main" id="{E145E17E-6BA8-4D25-8CDF-810659CE4483}"/>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84661F30-036A-4B9F-9DB5-73BB43ADA907}"/>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3" name="テキスト ボックス 212">
          <a:extLst>
            <a:ext uri="{FF2B5EF4-FFF2-40B4-BE49-F238E27FC236}">
              <a16:creationId xmlns:a16="http://schemas.microsoft.com/office/drawing/2014/main" id="{7CC48F7C-CE27-4CFC-8436-B482D3A13259}"/>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E320E342-A453-401F-9773-BF771C687F1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a:extLst>
            <a:ext uri="{FF2B5EF4-FFF2-40B4-BE49-F238E27FC236}">
              <a16:creationId xmlns:a16="http://schemas.microsoft.com/office/drawing/2014/main" id="{B908F691-75D2-4D7E-BA6A-D8502BA90EBF}"/>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32AB648C-68A7-444B-905C-F897B017680B}"/>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17" name="直線コネクタ 216">
          <a:extLst>
            <a:ext uri="{FF2B5EF4-FFF2-40B4-BE49-F238E27FC236}">
              <a16:creationId xmlns:a16="http://schemas.microsoft.com/office/drawing/2014/main" id="{20BDB7EE-00E7-4299-9686-7AFEDE688B6D}"/>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16AC109C-89A1-4515-A7F9-8B4CB3262AC2}"/>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19" name="直線コネクタ 218">
          <a:extLst>
            <a:ext uri="{FF2B5EF4-FFF2-40B4-BE49-F238E27FC236}">
              <a16:creationId xmlns:a16="http://schemas.microsoft.com/office/drawing/2014/main" id="{B60DDB8B-B9F9-4B20-BEB8-AD8F9F5904BB}"/>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0" name="【橋りょう・トンネル】&#10;一人当たり有形固定資産（償却資産）額最大値テキスト">
          <a:extLst>
            <a:ext uri="{FF2B5EF4-FFF2-40B4-BE49-F238E27FC236}">
              <a16:creationId xmlns:a16="http://schemas.microsoft.com/office/drawing/2014/main" id="{F9A4756A-A657-4420-8613-D4144401AF8D}"/>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21" name="直線コネクタ 220">
          <a:extLst>
            <a:ext uri="{FF2B5EF4-FFF2-40B4-BE49-F238E27FC236}">
              <a16:creationId xmlns:a16="http://schemas.microsoft.com/office/drawing/2014/main" id="{C0623D2B-B8DE-4BBF-8FE8-94E58B82E905}"/>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678B13D7-763C-41EF-9367-F26840317361}"/>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23" name="フローチャート: 判断 222">
          <a:extLst>
            <a:ext uri="{FF2B5EF4-FFF2-40B4-BE49-F238E27FC236}">
              <a16:creationId xmlns:a16="http://schemas.microsoft.com/office/drawing/2014/main" id="{D9178459-EAD3-4060-8445-6EA531B3B212}"/>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24" name="フローチャート: 判断 223">
          <a:extLst>
            <a:ext uri="{FF2B5EF4-FFF2-40B4-BE49-F238E27FC236}">
              <a16:creationId xmlns:a16="http://schemas.microsoft.com/office/drawing/2014/main" id="{CD70CE4D-41F8-4C95-9136-A4C5A242A445}"/>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25" name="フローチャート: 判断 224">
          <a:extLst>
            <a:ext uri="{FF2B5EF4-FFF2-40B4-BE49-F238E27FC236}">
              <a16:creationId xmlns:a16="http://schemas.microsoft.com/office/drawing/2014/main" id="{D92387F8-B7C0-4F2D-A240-096E0BE74AEC}"/>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26" name="フローチャート: 判断 225">
          <a:extLst>
            <a:ext uri="{FF2B5EF4-FFF2-40B4-BE49-F238E27FC236}">
              <a16:creationId xmlns:a16="http://schemas.microsoft.com/office/drawing/2014/main" id="{385A0F4C-C28F-4D57-830D-F9562530B22E}"/>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27" name="フローチャート: 判断 226">
          <a:extLst>
            <a:ext uri="{FF2B5EF4-FFF2-40B4-BE49-F238E27FC236}">
              <a16:creationId xmlns:a16="http://schemas.microsoft.com/office/drawing/2014/main" id="{1BBC1DD3-4E36-4231-A550-E0DA6F4BA154}"/>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28B53AE-7E17-423A-956C-15206362B12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94DAB56-CED2-4FF6-A95D-A1BF183F54D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BBDDDBC-5A26-4818-A8EE-6E185982A32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A333F34-4339-4D74-8951-C5DC6C2EA4CE}"/>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6D4D598-77BE-4238-9EB0-0ECACFE07A5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71219</xdr:rowOff>
    </xdr:from>
    <xdr:to>
      <xdr:col>55</xdr:col>
      <xdr:colOff>50800</xdr:colOff>
      <xdr:row>62</xdr:row>
      <xdr:rowOff>1369</xdr:rowOff>
    </xdr:to>
    <xdr:sp macro="" textlink="">
      <xdr:nvSpPr>
        <xdr:cNvPr id="233" name="楕円 232">
          <a:extLst>
            <a:ext uri="{FF2B5EF4-FFF2-40B4-BE49-F238E27FC236}">
              <a16:creationId xmlns:a16="http://schemas.microsoft.com/office/drawing/2014/main" id="{7BB636ED-14AC-44E9-9D7F-5127D29199E9}"/>
            </a:ext>
          </a:extLst>
        </xdr:cNvPr>
        <xdr:cNvSpPr/>
      </xdr:nvSpPr>
      <xdr:spPr>
        <a:xfrm>
          <a:off x="9401175" y="99454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94096</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7D77E290-C00C-4D27-BF65-A388AF61A9D9}"/>
            </a:ext>
          </a:extLst>
        </xdr:cNvPr>
        <xdr:cNvSpPr txBox="1"/>
      </xdr:nvSpPr>
      <xdr:spPr>
        <a:xfrm>
          <a:off x="9467850" y="980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70095</xdr:rowOff>
    </xdr:from>
    <xdr:to>
      <xdr:col>50</xdr:col>
      <xdr:colOff>165100</xdr:colOff>
      <xdr:row>62</xdr:row>
      <xdr:rowOff>245</xdr:rowOff>
    </xdr:to>
    <xdr:sp macro="" textlink="">
      <xdr:nvSpPr>
        <xdr:cNvPr id="235" name="楕円 234">
          <a:extLst>
            <a:ext uri="{FF2B5EF4-FFF2-40B4-BE49-F238E27FC236}">
              <a16:creationId xmlns:a16="http://schemas.microsoft.com/office/drawing/2014/main" id="{921450AC-CAAF-48B0-A147-F1807AD183B5}"/>
            </a:ext>
          </a:extLst>
        </xdr:cNvPr>
        <xdr:cNvSpPr/>
      </xdr:nvSpPr>
      <xdr:spPr>
        <a:xfrm>
          <a:off x="8639175" y="99443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120895</xdr:rowOff>
    </xdr:from>
    <xdr:to>
      <xdr:col>55</xdr:col>
      <xdr:colOff>0</xdr:colOff>
      <xdr:row>61</xdr:row>
      <xdr:rowOff>122019</xdr:rowOff>
    </xdr:to>
    <xdr:cxnSp macro="">
      <xdr:nvCxnSpPr>
        <xdr:cNvPr id="236" name="直線コネクタ 235">
          <a:extLst>
            <a:ext uri="{FF2B5EF4-FFF2-40B4-BE49-F238E27FC236}">
              <a16:creationId xmlns:a16="http://schemas.microsoft.com/office/drawing/2014/main" id="{291779FF-E2C5-431A-B25A-214719DCC997}"/>
            </a:ext>
          </a:extLst>
        </xdr:cNvPr>
        <xdr:cNvCxnSpPr/>
      </xdr:nvCxnSpPr>
      <xdr:spPr>
        <a:xfrm>
          <a:off x="8686800" y="10001495"/>
          <a:ext cx="74295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57583</xdr:rowOff>
    </xdr:from>
    <xdr:to>
      <xdr:col>46</xdr:col>
      <xdr:colOff>38100</xdr:colOff>
      <xdr:row>61</xdr:row>
      <xdr:rowOff>159183</xdr:rowOff>
    </xdr:to>
    <xdr:sp macro="" textlink="">
      <xdr:nvSpPr>
        <xdr:cNvPr id="237" name="楕円 236">
          <a:extLst>
            <a:ext uri="{FF2B5EF4-FFF2-40B4-BE49-F238E27FC236}">
              <a16:creationId xmlns:a16="http://schemas.microsoft.com/office/drawing/2014/main" id="{9DF4A88C-39F9-4783-9223-A89715D87603}"/>
            </a:ext>
          </a:extLst>
        </xdr:cNvPr>
        <xdr:cNvSpPr/>
      </xdr:nvSpPr>
      <xdr:spPr>
        <a:xfrm>
          <a:off x="7839075" y="99350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108383</xdr:rowOff>
    </xdr:from>
    <xdr:to>
      <xdr:col>50</xdr:col>
      <xdr:colOff>114300</xdr:colOff>
      <xdr:row>61</xdr:row>
      <xdr:rowOff>120895</xdr:rowOff>
    </xdr:to>
    <xdr:cxnSp macro="">
      <xdr:nvCxnSpPr>
        <xdr:cNvPr id="238" name="直線コネクタ 237">
          <a:extLst>
            <a:ext uri="{FF2B5EF4-FFF2-40B4-BE49-F238E27FC236}">
              <a16:creationId xmlns:a16="http://schemas.microsoft.com/office/drawing/2014/main" id="{F3203168-95AF-4804-8A2D-583E09CA681E}"/>
            </a:ext>
          </a:extLst>
        </xdr:cNvPr>
        <xdr:cNvCxnSpPr/>
      </xdr:nvCxnSpPr>
      <xdr:spPr>
        <a:xfrm>
          <a:off x="7886700" y="9982633"/>
          <a:ext cx="800100"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63591</xdr:rowOff>
    </xdr:from>
    <xdr:to>
      <xdr:col>41</xdr:col>
      <xdr:colOff>101600</xdr:colOff>
      <xdr:row>61</xdr:row>
      <xdr:rowOff>165191</xdr:rowOff>
    </xdr:to>
    <xdr:sp macro="" textlink="">
      <xdr:nvSpPr>
        <xdr:cNvPr id="239" name="楕円 238">
          <a:extLst>
            <a:ext uri="{FF2B5EF4-FFF2-40B4-BE49-F238E27FC236}">
              <a16:creationId xmlns:a16="http://schemas.microsoft.com/office/drawing/2014/main" id="{0385B8ED-A4CE-445A-BDD5-D683B2BBD88D}"/>
            </a:ext>
          </a:extLst>
        </xdr:cNvPr>
        <xdr:cNvSpPr/>
      </xdr:nvSpPr>
      <xdr:spPr>
        <a:xfrm>
          <a:off x="7029450" y="99441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108383</xdr:rowOff>
    </xdr:from>
    <xdr:to>
      <xdr:col>45</xdr:col>
      <xdr:colOff>177800</xdr:colOff>
      <xdr:row>61</xdr:row>
      <xdr:rowOff>114391</xdr:rowOff>
    </xdr:to>
    <xdr:cxnSp macro="">
      <xdr:nvCxnSpPr>
        <xdr:cNvPr id="240" name="直線コネクタ 239">
          <a:extLst>
            <a:ext uri="{FF2B5EF4-FFF2-40B4-BE49-F238E27FC236}">
              <a16:creationId xmlns:a16="http://schemas.microsoft.com/office/drawing/2014/main" id="{10E6571F-57BD-4423-B2B2-F489F2CE0ADE}"/>
            </a:ext>
          </a:extLst>
        </xdr:cNvPr>
        <xdr:cNvCxnSpPr/>
      </xdr:nvCxnSpPr>
      <xdr:spPr>
        <a:xfrm flipV="1">
          <a:off x="7077075" y="9982633"/>
          <a:ext cx="809625"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E652BC41-FA74-424F-96E8-9405B4B5F2AB}"/>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0058E011-3669-470A-9F5A-5D3512F76E5B}"/>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2F9F4C5E-E31F-45C4-9E95-CC503EEA2C01}"/>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F9A8AFF0-08CA-4C6F-BF80-1FF9FAA3D8D3}"/>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16772</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92583F1F-27D3-4A96-BEE9-283CEC3E948A}"/>
            </a:ext>
          </a:extLst>
        </xdr:cNvPr>
        <xdr:cNvSpPr txBox="1"/>
      </xdr:nvSpPr>
      <xdr:spPr>
        <a:xfrm>
          <a:off x="8399995" y="9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4260</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1306CE60-C12D-489A-A639-C22C6259ACAF}"/>
            </a:ext>
          </a:extLst>
        </xdr:cNvPr>
        <xdr:cNvSpPr txBox="1"/>
      </xdr:nvSpPr>
      <xdr:spPr>
        <a:xfrm>
          <a:off x="7609420" y="97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10268</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652B2520-2636-4185-8854-07276B8FCF9F}"/>
            </a:ext>
          </a:extLst>
        </xdr:cNvPr>
        <xdr:cNvSpPr txBox="1"/>
      </xdr:nvSpPr>
      <xdr:spPr>
        <a:xfrm>
          <a:off x="6818845" y="972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B7D407A3-801E-406A-8898-26290FBB188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DF699AD2-0783-451B-9E21-A1DB9494410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278CDBA9-15FC-43A1-9691-595D4D65933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49E26936-4079-4700-B4ED-3CA38D2FE3E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7B52BB-725B-4696-877B-48F3792F756D}"/>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6F86B016-362B-4682-B4D4-A111159127B8}"/>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878768DD-82EB-41E8-851A-803BC545E543}"/>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B1C4955D-EDBC-40D2-99F4-8B6D6D35592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482F6D08-7BB6-43E0-A166-E96A84B401C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CC87710F-8F78-4C47-B7D5-1B682916770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a:extLst>
            <a:ext uri="{FF2B5EF4-FFF2-40B4-BE49-F238E27FC236}">
              <a16:creationId xmlns:a16="http://schemas.microsoft.com/office/drawing/2014/main" id="{D13FC513-990B-46DF-B07C-448DA839EE6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C9D3B6FE-2001-46A4-BCE5-92FC84BECEC3}"/>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a:extLst>
            <a:ext uri="{FF2B5EF4-FFF2-40B4-BE49-F238E27FC236}">
              <a16:creationId xmlns:a16="http://schemas.microsoft.com/office/drawing/2014/main" id="{3383A081-535E-4BBD-AC60-0A267D55147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D8A636D0-483F-4596-B95D-1266F00A8B9F}"/>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EE29494A-1BA3-48F7-8221-CDE1AFC2EFE9}"/>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9D724A83-3E7D-443A-9070-23391B1E11E3}"/>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D20610EF-C231-4432-A898-7A5E8458C7F3}"/>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6FC2FA97-DD27-48F9-B829-CABDB3F99F58}"/>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1D565B92-D682-44DB-B4D4-93F827CC772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E01ACA25-9659-415A-BDC3-87C2D56E2536}"/>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EF3FD96E-14EB-47C3-B5E1-132083B89BE7}"/>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D39A10F1-7650-4D81-98C7-9BAA756E8A3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A9375BCC-BAB3-410A-814A-02A4DBD77D78}"/>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28BC5703-DC12-40D1-9280-A5F309DBACC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72" name="直線コネクタ 271">
          <a:extLst>
            <a:ext uri="{FF2B5EF4-FFF2-40B4-BE49-F238E27FC236}">
              <a16:creationId xmlns:a16="http://schemas.microsoft.com/office/drawing/2014/main" id="{95248AC2-EF30-4886-8B32-1C27D806E122}"/>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A93C3422-0327-4FE2-BA04-A86678582D27}"/>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74" name="直線コネクタ 273">
          <a:extLst>
            <a:ext uri="{FF2B5EF4-FFF2-40B4-BE49-F238E27FC236}">
              <a16:creationId xmlns:a16="http://schemas.microsoft.com/office/drawing/2014/main" id="{502D20D9-8C8C-4AB9-BB18-492C86673D4C}"/>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75" name="【公営住宅】&#10;有形固定資産減価償却率最大値テキスト">
          <a:extLst>
            <a:ext uri="{FF2B5EF4-FFF2-40B4-BE49-F238E27FC236}">
              <a16:creationId xmlns:a16="http://schemas.microsoft.com/office/drawing/2014/main" id="{3744B49F-D34B-4629-A724-2893546DE27B}"/>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6" name="直線コネクタ 275">
          <a:extLst>
            <a:ext uri="{FF2B5EF4-FFF2-40B4-BE49-F238E27FC236}">
              <a16:creationId xmlns:a16="http://schemas.microsoft.com/office/drawing/2014/main" id="{4DE89379-7158-4046-99D8-226AF7321C2F}"/>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E9E0A20F-2C4D-43F1-8924-F29E31FCECF8}"/>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78" name="フローチャート: 判断 277">
          <a:extLst>
            <a:ext uri="{FF2B5EF4-FFF2-40B4-BE49-F238E27FC236}">
              <a16:creationId xmlns:a16="http://schemas.microsoft.com/office/drawing/2014/main" id="{B430E2BB-9A05-4A92-8118-2CB75954A588}"/>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9" name="フローチャート: 判断 278">
          <a:extLst>
            <a:ext uri="{FF2B5EF4-FFF2-40B4-BE49-F238E27FC236}">
              <a16:creationId xmlns:a16="http://schemas.microsoft.com/office/drawing/2014/main" id="{42D4EACE-1C7B-4928-809F-8B112ED677A6}"/>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0" name="フローチャート: 判断 279">
          <a:extLst>
            <a:ext uri="{FF2B5EF4-FFF2-40B4-BE49-F238E27FC236}">
              <a16:creationId xmlns:a16="http://schemas.microsoft.com/office/drawing/2014/main" id="{63D5F034-1D62-44BB-AE83-2CACD255F303}"/>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81" name="フローチャート: 判断 280">
          <a:extLst>
            <a:ext uri="{FF2B5EF4-FFF2-40B4-BE49-F238E27FC236}">
              <a16:creationId xmlns:a16="http://schemas.microsoft.com/office/drawing/2014/main" id="{1612FD2A-EA23-4339-ADEE-AF05A60FE670}"/>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2" name="フローチャート: 判断 281">
          <a:extLst>
            <a:ext uri="{FF2B5EF4-FFF2-40B4-BE49-F238E27FC236}">
              <a16:creationId xmlns:a16="http://schemas.microsoft.com/office/drawing/2014/main" id="{05736B04-4A0A-4BB5-9625-20B82C388810}"/>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37F0DCB-B9D5-4D8F-87E8-46EDEE6C504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24D8955-EA6F-4E42-9D82-087F7002666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2032776-5C6C-4768-90DD-49989B9971D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2801627-80F0-4417-B3AE-BC2A54A40CD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61467B1-248B-4425-B854-16ADB781828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8" name="楕円 287">
          <a:extLst>
            <a:ext uri="{FF2B5EF4-FFF2-40B4-BE49-F238E27FC236}">
              <a16:creationId xmlns:a16="http://schemas.microsoft.com/office/drawing/2014/main" id="{85C50EAE-2012-4B0C-A57B-0EC1C34767D3}"/>
            </a:ext>
          </a:extLst>
        </xdr:cNvPr>
        <xdr:cNvSpPr/>
      </xdr:nvSpPr>
      <xdr:spPr>
        <a:xfrm>
          <a:off x="4124325" y="133946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A48DEAA8-4944-4007-93E2-23BC415A9528}"/>
            </a:ext>
          </a:extLst>
        </xdr:cNvPr>
        <xdr:cNvSpPr txBox="1"/>
      </xdr:nvSpPr>
      <xdr:spPr>
        <a:xfrm>
          <a:off x="4219575"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90" name="楕円 289">
          <a:extLst>
            <a:ext uri="{FF2B5EF4-FFF2-40B4-BE49-F238E27FC236}">
              <a16:creationId xmlns:a16="http://schemas.microsoft.com/office/drawing/2014/main" id="{68C4E79C-34A7-4CBC-A4AF-20ADAA9AE2C7}"/>
            </a:ext>
          </a:extLst>
        </xdr:cNvPr>
        <xdr:cNvSpPr/>
      </xdr:nvSpPr>
      <xdr:spPr>
        <a:xfrm>
          <a:off x="3381375" y="133527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167639</xdr:rowOff>
    </xdr:to>
    <xdr:cxnSp macro="">
      <xdr:nvCxnSpPr>
        <xdr:cNvPr id="291" name="直線コネクタ 290">
          <a:extLst>
            <a:ext uri="{FF2B5EF4-FFF2-40B4-BE49-F238E27FC236}">
              <a16:creationId xmlns:a16="http://schemas.microsoft.com/office/drawing/2014/main" id="{5133BF38-E872-498E-A564-7630074C90B2}"/>
            </a:ext>
          </a:extLst>
        </xdr:cNvPr>
        <xdr:cNvCxnSpPr/>
      </xdr:nvCxnSpPr>
      <xdr:spPr>
        <a:xfrm>
          <a:off x="3429000" y="13400405"/>
          <a:ext cx="7524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92" name="楕円 291">
          <a:extLst>
            <a:ext uri="{FF2B5EF4-FFF2-40B4-BE49-F238E27FC236}">
              <a16:creationId xmlns:a16="http://schemas.microsoft.com/office/drawing/2014/main" id="{B041B778-824C-489C-AF37-19D3E400CF88}"/>
            </a:ext>
          </a:extLst>
        </xdr:cNvPr>
        <xdr:cNvSpPr/>
      </xdr:nvSpPr>
      <xdr:spPr>
        <a:xfrm>
          <a:off x="2571750" y="132886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125730</xdr:rowOff>
    </xdr:to>
    <xdr:cxnSp macro="">
      <xdr:nvCxnSpPr>
        <xdr:cNvPr id="293" name="直線コネクタ 292">
          <a:extLst>
            <a:ext uri="{FF2B5EF4-FFF2-40B4-BE49-F238E27FC236}">
              <a16:creationId xmlns:a16="http://schemas.microsoft.com/office/drawing/2014/main" id="{1FE26889-7E60-4D7E-A6FB-DA9C1A71FACC}"/>
            </a:ext>
          </a:extLst>
        </xdr:cNvPr>
        <xdr:cNvCxnSpPr/>
      </xdr:nvCxnSpPr>
      <xdr:spPr>
        <a:xfrm>
          <a:off x="2619375" y="13345795"/>
          <a:ext cx="80962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4" name="楕円 293">
          <a:extLst>
            <a:ext uri="{FF2B5EF4-FFF2-40B4-BE49-F238E27FC236}">
              <a16:creationId xmlns:a16="http://schemas.microsoft.com/office/drawing/2014/main" id="{344D1AA1-EA33-491F-AE66-1B19AAE4B3E9}"/>
            </a:ext>
          </a:extLst>
        </xdr:cNvPr>
        <xdr:cNvSpPr/>
      </xdr:nvSpPr>
      <xdr:spPr>
        <a:xfrm>
          <a:off x="1781175" y="13228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64770</xdr:rowOff>
    </xdr:to>
    <xdr:cxnSp macro="">
      <xdr:nvCxnSpPr>
        <xdr:cNvPr id="295" name="直線コネクタ 294">
          <a:extLst>
            <a:ext uri="{FF2B5EF4-FFF2-40B4-BE49-F238E27FC236}">
              <a16:creationId xmlns:a16="http://schemas.microsoft.com/office/drawing/2014/main" id="{F03934E3-C5C1-45CB-BFAC-6B82836C2E8F}"/>
            </a:ext>
          </a:extLst>
        </xdr:cNvPr>
        <xdr:cNvCxnSpPr/>
      </xdr:nvCxnSpPr>
      <xdr:spPr>
        <a:xfrm>
          <a:off x="1828800" y="13276580"/>
          <a:ext cx="7905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96" name="n_1aveValue【公営住宅】&#10;有形固定資産減価償却率">
          <a:extLst>
            <a:ext uri="{FF2B5EF4-FFF2-40B4-BE49-F238E27FC236}">
              <a16:creationId xmlns:a16="http://schemas.microsoft.com/office/drawing/2014/main" id="{1D3F9754-A27B-4B8B-9A0D-A92972F7118E}"/>
            </a:ext>
          </a:extLst>
        </xdr:cNvPr>
        <xdr:cNvSpPr txBox="1"/>
      </xdr:nvSpPr>
      <xdr:spPr>
        <a:xfrm>
          <a:off x="32391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7" name="n_2aveValue【公営住宅】&#10;有形固定資産減価償却率">
          <a:extLst>
            <a:ext uri="{FF2B5EF4-FFF2-40B4-BE49-F238E27FC236}">
              <a16:creationId xmlns:a16="http://schemas.microsoft.com/office/drawing/2014/main" id="{8B525E81-7645-4BA7-96A5-EEED3EC1CBF6}"/>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98" name="n_3aveValue【公営住宅】&#10;有形固定資産減価償却率">
          <a:extLst>
            <a:ext uri="{FF2B5EF4-FFF2-40B4-BE49-F238E27FC236}">
              <a16:creationId xmlns:a16="http://schemas.microsoft.com/office/drawing/2014/main" id="{524E3414-EC8A-4C7D-BEE6-F1F3C56E0154}"/>
            </a:ext>
          </a:extLst>
        </xdr:cNvPr>
        <xdr:cNvSpPr txBox="1"/>
      </xdr:nvSpPr>
      <xdr:spPr>
        <a:xfrm>
          <a:off x="16484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9" name="n_4aveValue【公営住宅】&#10;有形固定資産減価償却率">
          <a:extLst>
            <a:ext uri="{FF2B5EF4-FFF2-40B4-BE49-F238E27FC236}">
              <a16:creationId xmlns:a16="http://schemas.microsoft.com/office/drawing/2014/main" id="{8BFDCE3E-7570-495F-A337-97B020BFF7EE}"/>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300" name="n_1mainValue【公営住宅】&#10;有形固定資産減価償却率">
          <a:extLst>
            <a:ext uri="{FF2B5EF4-FFF2-40B4-BE49-F238E27FC236}">
              <a16:creationId xmlns:a16="http://schemas.microsoft.com/office/drawing/2014/main" id="{C65E4749-581B-4963-A865-B7D4332B815F}"/>
            </a:ext>
          </a:extLst>
        </xdr:cNvPr>
        <xdr:cNvSpPr txBox="1"/>
      </xdr:nvSpPr>
      <xdr:spPr>
        <a:xfrm>
          <a:off x="32391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301" name="n_2mainValue【公営住宅】&#10;有形固定資産減価償却率">
          <a:extLst>
            <a:ext uri="{FF2B5EF4-FFF2-40B4-BE49-F238E27FC236}">
              <a16:creationId xmlns:a16="http://schemas.microsoft.com/office/drawing/2014/main" id="{7596BF1B-E419-42DF-9F97-2219C1AFFDC5}"/>
            </a:ext>
          </a:extLst>
        </xdr:cNvPr>
        <xdr:cNvSpPr txBox="1"/>
      </xdr:nvSpPr>
      <xdr:spPr>
        <a:xfrm>
          <a:off x="2439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02" name="n_3mainValue【公営住宅】&#10;有形固定資産減価償却率">
          <a:extLst>
            <a:ext uri="{FF2B5EF4-FFF2-40B4-BE49-F238E27FC236}">
              <a16:creationId xmlns:a16="http://schemas.microsoft.com/office/drawing/2014/main" id="{9E23795B-EA28-4EEC-B7EE-6A15DC79FFE5}"/>
            </a:ext>
          </a:extLst>
        </xdr:cNvPr>
        <xdr:cNvSpPr txBox="1"/>
      </xdr:nvSpPr>
      <xdr:spPr>
        <a:xfrm>
          <a:off x="1648469"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593F80AC-91E1-4E63-8683-43F6D024EC0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6774941A-4DA0-4612-82C5-448A725C7AF1}"/>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9475B1E8-1284-4DF0-B4E6-4DCAF7EA36B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DFE16891-93AD-4790-9CFE-DCA32344B41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35D4B6B5-F998-47A2-9280-4711B020B75D}"/>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18EC298B-D7E3-4374-834F-702027A580B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D5E15ED5-6545-4175-82AB-6A539BC78B4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6ED21BE2-2DFC-455D-BF0D-5A72C87AFE04}"/>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6C676496-53E1-412E-949B-75C7BAF4C3D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B83D090A-2AB8-4DBF-804E-5F588ED9D2F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26EBB1A2-82FF-4EE5-B817-2FF402AB3A87}"/>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0BAD73EB-0F72-4DDB-A86F-405A135A314B}"/>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9B26BA68-ABAC-4DDF-BAC9-7F45949E9C2C}"/>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46BFBB94-E154-4F0E-87C6-3BF4DE5EFC47}"/>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FCAB0C35-16FE-4885-959E-703E1A1EF702}"/>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BCF96B0B-4455-43BD-B8EB-437D0CD9670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C6B79F62-CF81-4A71-BA84-629CE5323CAA}"/>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969F4065-A69F-4B22-B488-0A06671CD90C}"/>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F782E496-EFB2-42CA-9FDE-08C91705D7F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4631971-6F13-4A68-A913-5051EA6F379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BDF214FE-EFC2-4BA0-881C-330D3879E4F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24" name="直線コネクタ 323">
          <a:extLst>
            <a:ext uri="{FF2B5EF4-FFF2-40B4-BE49-F238E27FC236}">
              <a16:creationId xmlns:a16="http://schemas.microsoft.com/office/drawing/2014/main" id="{9AC55007-E02B-46A2-86B8-DDE567D681B1}"/>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25" name="【公営住宅】&#10;一人当たり面積最小値テキスト">
          <a:extLst>
            <a:ext uri="{FF2B5EF4-FFF2-40B4-BE49-F238E27FC236}">
              <a16:creationId xmlns:a16="http://schemas.microsoft.com/office/drawing/2014/main" id="{32057D2B-817E-4834-B4C7-5EB800CE4838}"/>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26" name="直線コネクタ 325">
          <a:extLst>
            <a:ext uri="{FF2B5EF4-FFF2-40B4-BE49-F238E27FC236}">
              <a16:creationId xmlns:a16="http://schemas.microsoft.com/office/drawing/2014/main" id="{1F0D6B76-01B9-4EA7-A298-AF1EFA376662}"/>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27" name="【公営住宅】&#10;一人当たり面積最大値テキスト">
          <a:extLst>
            <a:ext uri="{FF2B5EF4-FFF2-40B4-BE49-F238E27FC236}">
              <a16:creationId xmlns:a16="http://schemas.microsoft.com/office/drawing/2014/main" id="{6C16D393-630A-46FA-8462-DF64E3BCC391}"/>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28" name="直線コネクタ 327">
          <a:extLst>
            <a:ext uri="{FF2B5EF4-FFF2-40B4-BE49-F238E27FC236}">
              <a16:creationId xmlns:a16="http://schemas.microsoft.com/office/drawing/2014/main" id="{3140CAF9-7217-492B-8918-9035CEB52869}"/>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29" name="【公営住宅】&#10;一人当たり面積平均値テキスト">
          <a:extLst>
            <a:ext uri="{FF2B5EF4-FFF2-40B4-BE49-F238E27FC236}">
              <a16:creationId xmlns:a16="http://schemas.microsoft.com/office/drawing/2014/main" id="{D126153D-DA14-46CB-A4F6-804071DC54BE}"/>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30" name="フローチャート: 判断 329">
          <a:extLst>
            <a:ext uri="{FF2B5EF4-FFF2-40B4-BE49-F238E27FC236}">
              <a16:creationId xmlns:a16="http://schemas.microsoft.com/office/drawing/2014/main" id="{38758601-C7F5-404A-AB1B-28CF455DF448}"/>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31" name="フローチャート: 判断 330">
          <a:extLst>
            <a:ext uri="{FF2B5EF4-FFF2-40B4-BE49-F238E27FC236}">
              <a16:creationId xmlns:a16="http://schemas.microsoft.com/office/drawing/2014/main" id="{2AC48D5B-3F9D-40CA-98A3-BE42E4A3976E}"/>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32" name="フローチャート: 判断 331">
          <a:extLst>
            <a:ext uri="{FF2B5EF4-FFF2-40B4-BE49-F238E27FC236}">
              <a16:creationId xmlns:a16="http://schemas.microsoft.com/office/drawing/2014/main" id="{924F167F-B0D8-463A-952C-BEBB43B817F7}"/>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33" name="フローチャート: 判断 332">
          <a:extLst>
            <a:ext uri="{FF2B5EF4-FFF2-40B4-BE49-F238E27FC236}">
              <a16:creationId xmlns:a16="http://schemas.microsoft.com/office/drawing/2014/main" id="{6CA1BBDA-ABB5-443E-87E1-BD06AEEC78C6}"/>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34" name="フローチャート: 判断 333">
          <a:extLst>
            <a:ext uri="{FF2B5EF4-FFF2-40B4-BE49-F238E27FC236}">
              <a16:creationId xmlns:a16="http://schemas.microsoft.com/office/drawing/2014/main" id="{4EE73612-AEA9-4271-884E-D938A7B1596A}"/>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F9EE214-8DC8-47CD-AF35-A0E7EFE802F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BD4970E-806B-457E-9DCD-8FB29195E83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0CDEDB3-3183-4ADF-8AA7-63A81D09008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75D8BD5-2FF4-4B97-9867-22FA65A9427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4C772CB-F6BF-4543-ACEF-1E7C861C94D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113945</xdr:rowOff>
    </xdr:from>
    <xdr:to>
      <xdr:col>55</xdr:col>
      <xdr:colOff>50800</xdr:colOff>
      <xdr:row>85</xdr:row>
      <xdr:rowOff>44095</xdr:rowOff>
    </xdr:to>
    <xdr:sp macro="" textlink="">
      <xdr:nvSpPr>
        <xdr:cNvPr id="340" name="楕円 339">
          <a:extLst>
            <a:ext uri="{FF2B5EF4-FFF2-40B4-BE49-F238E27FC236}">
              <a16:creationId xmlns:a16="http://schemas.microsoft.com/office/drawing/2014/main" id="{E7963E91-684D-4001-B5F2-2BBAF70E92A0}"/>
            </a:ext>
          </a:extLst>
        </xdr:cNvPr>
        <xdr:cNvSpPr/>
      </xdr:nvSpPr>
      <xdr:spPr>
        <a:xfrm>
          <a:off x="9401175" y="1371564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92372</xdr:rowOff>
    </xdr:from>
    <xdr:ext cx="469744" cy="259045"/>
    <xdr:sp macro="" textlink="">
      <xdr:nvSpPr>
        <xdr:cNvPr id="341" name="【公営住宅】&#10;一人当たり面積該当値テキスト">
          <a:extLst>
            <a:ext uri="{FF2B5EF4-FFF2-40B4-BE49-F238E27FC236}">
              <a16:creationId xmlns:a16="http://schemas.microsoft.com/office/drawing/2014/main" id="{DEB870B7-DFCC-45CC-BB99-5BE88087BB1F}"/>
            </a:ext>
          </a:extLst>
        </xdr:cNvPr>
        <xdr:cNvSpPr txBox="1"/>
      </xdr:nvSpPr>
      <xdr:spPr>
        <a:xfrm>
          <a:off x="9467850" y="1369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114858</xdr:rowOff>
    </xdr:from>
    <xdr:to>
      <xdr:col>50</xdr:col>
      <xdr:colOff>165100</xdr:colOff>
      <xdr:row>85</xdr:row>
      <xdr:rowOff>45008</xdr:rowOff>
    </xdr:to>
    <xdr:sp macro="" textlink="">
      <xdr:nvSpPr>
        <xdr:cNvPr id="342" name="楕円 341">
          <a:extLst>
            <a:ext uri="{FF2B5EF4-FFF2-40B4-BE49-F238E27FC236}">
              <a16:creationId xmlns:a16="http://schemas.microsoft.com/office/drawing/2014/main" id="{6996DE16-A544-4A55-889E-585858A42A94}"/>
            </a:ext>
          </a:extLst>
        </xdr:cNvPr>
        <xdr:cNvSpPr/>
      </xdr:nvSpPr>
      <xdr:spPr>
        <a:xfrm>
          <a:off x="8639175" y="137165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164745</xdr:rowOff>
    </xdr:from>
    <xdr:to>
      <xdr:col>55</xdr:col>
      <xdr:colOff>0</xdr:colOff>
      <xdr:row>84</xdr:row>
      <xdr:rowOff>165658</xdr:rowOff>
    </xdr:to>
    <xdr:cxnSp macro="">
      <xdr:nvCxnSpPr>
        <xdr:cNvPr id="343" name="直線コネクタ 342">
          <a:extLst>
            <a:ext uri="{FF2B5EF4-FFF2-40B4-BE49-F238E27FC236}">
              <a16:creationId xmlns:a16="http://schemas.microsoft.com/office/drawing/2014/main" id="{8076DB47-A97E-4CE8-9387-80703B7F9611}"/>
            </a:ext>
          </a:extLst>
        </xdr:cNvPr>
        <xdr:cNvCxnSpPr/>
      </xdr:nvCxnSpPr>
      <xdr:spPr>
        <a:xfrm flipV="1">
          <a:off x="8686800" y="13763270"/>
          <a:ext cx="74295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114402</xdr:rowOff>
    </xdr:from>
    <xdr:to>
      <xdr:col>46</xdr:col>
      <xdr:colOff>38100</xdr:colOff>
      <xdr:row>85</xdr:row>
      <xdr:rowOff>44552</xdr:rowOff>
    </xdr:to>
    <xdr:sp macro="" textlink="">
      <xdr:nvSpPr>
        <xdr:cNvPr id="344" name="楕円 343">
          <a:extLst>
            <a:ext uri="{FF2B5EF4-FFF2-40B4-BE49-F238E27FC236}">
              <a16:creationId xmlns:a16="http://schemas.microsoft.com/office/drawing/2014/main" id="{198EA76A-7F0A-4F65-B730-F60A6FA18F90}"/>
            </a:ext>
          </a:extLst>
        </xdr:cNvPr>
        <xdr:cNvSpPr/>
      </xdr:nvSpPr>
      <xdr:spPr>
        <a:xfrm>
          <a:off x="7839075" y="137161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165202</xdr:rowOff>
    </xdr:from>
    <xdr:to>
      <xdr:col>50</xdr:col>
      <xdr:colOff>114300</xdr:colOff>
      <xdr:row>84</xdr:row>
      <xdr:rowOff>165658</xdr:rowOff>
    </xdr:to>
    <xdr:cxnSp macro="">
      <xdr:nvCxnSpPr>
        <xdr:cNvPr id="345" name="直線コネクタ 344">
          <a:extLst>
            <a:ext uri="{FF2B5EF4-FFF2-40B4-BE49-F238E27FC236}">
              <a16:creationId xmlns:a16="http://schemas.microsoft.com/office/drawing/2014/main" id="{03814D6C-0CD5-4130-A066-1CDD0214A2C9}"/>
            </a:ext>
          </a:extLst>
        </xdr:cNvPr>
        <xdr:cNvCxnSpPr/>
      </xdr:nvCxnSpPr>
      <xdr:spPr>
        <a:xfrm>
          <a:off x="7886700" y="13763727"/>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113945</xdr:rowOff>
    </xdr:from>
    <xdr:to>
      <xdr:col>41</xdr:col>
      <xdr:colOff>101600</xdr:colOff>
      <xdr:row>85</xdr:row>
      <xdr:rowOff>44095</xdr:rowOff>
    </xdr:to>
    <xdr:sp macro="" textlink="">
      <xdr:nvSpPr>
        <xdr:cNvPr id="346" name="楕円 345">
          <a:extLst>
            <a:ext uri="{FF2B5EF4-FFF2-40B4-BE49-F238E27FC236}">
              <a16:creationId xmlns:a16="http://schemas.microsoft.com/office/drawing/2014/main" id="{5F25ADA7-DAD8-4BCF-9394-3B8C46C74AB1}"/>
            </a:ext>
          </a:extLst>
        </xdr:cNvPr>
        <xdr:cNvSpPr/>
      </xdr:nvSpPr>
      <xdr:spPr>
        <a:xfrm>
          <a:off x="7029450" y="137156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164745</xdr:rowOff>
    </xdr:from>
    <xdr:to>
      <xdr:col>45</xdr:col>
      <xdr:colOff>177800</xdr:colOff>
      <xdr:row>84</xdr:row>
      <xdr:rowOff>165202</xdr:rowOff>
    </xdr:to>
    <xdr:cxnSp macro="">
      <xdr:nvCxnSpPr>
        <xdr:cNvPr id="347" name="直線コネクタ 346">
          <a:extLst>
            <a:ext uri="{FF2B5EF4-FFF2-40B4-BE49-F238E27FC236}">
              <a16:creationId xmlns:a16="http://schemas.microsoft.com/office/drawing/2014/main" id="{B86D05CE-B40A-497B-89F4-9A699E6430BE}"/>
            </a:ext>
          </a:extLst>
        </xdr:cNvPr>
        <xdr:cNvCxnSpPr/>
      </xdr:nvCxnSpPr>
      <xdr:spPr>
        <a:xfrm>
          <a:off x="7077075" y="13763270"/>
          <a:ext cx="8096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48" name="n_1aveValue【公営住宅】&#10;一人当たり面積">
          <a:extLst>
            <a:ext uri="{FF2B5EF4-FFF2-40B4-BE49-F238E27FC236}">
              <a16:creationId xmlns:a16="http://schemas.microsoft.com/office/drawing/2014/main" id="{5ACA2931-C5F2-4479-9365-EC6CEB8687AA}"/>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49" name="n_2aveValue【公営住宅】&#10;一人当たり面積">
          <a:extLst>
            <a:ext uri="{FF2B5EF4-FFF2-40B4-BE49-F238E27FC236}">
              <a16:creationId xmlns:a16="http://schemas.microsoft.com/office/drawing/2014/main" id="{CB0DFCE1-CF28-47C5-9E93-ECF27BB440B2}"/>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50" name="n_3aveValue【公営住宅】&#10;一人当たり面積">
          <a:extLst>
            <a:ext uri="{FF2B5EF4-FFF2-40B4-BE49-F238E27FC236}">
              <a16:creationId xmlns:a16="http://schemas.microsoft.com/office/drawing/2014/main" id="{C4230DA5-B022-42FB-A247-DC1E242672A2}"/>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51" name="n_4aveValue【公営住宅】&#10;一人当たり面積">
          <a:extLst>
            <a:ext uri="{FF2B5EF4-FFF2-40B4-BE49-F238E27FC236}">
              <a16:creationId xmlns:a16="http://schemas.microsoft.com/office/drawing/2014/main" id="{C90CBCD1-DE26-4137-9B52-2CE776C4C2E8}"/>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36135</xdr:rowOff>
    </xdr:from>
    <xdr:ext cx="469744" cy="259045"/>
    <xdr:sp macro="" textlink="">
      <xdr:nvSpPr>
        <xdr:cNvPr id="352" name="n_1mainValue【公営住宅】&#10;一人当たり面積">
          <a:extLst>
            <a:ext uri="{FF2B5EF4-FFF2-40B4-BE49-F238E27FC236}">
              <a16:creationId xmlns:a16="http://schemas.microsoft.com/office/drawing/2014/main" id="{C5172019-6EB4-4347-9C00-597CF496011C}"/>
            </a:ext>
          </a:extLst>
        </xdr:cNvPr>
        <xdr:cNvSpPr txBox="1"/>
      </xdr:nvSpPr>
      <xdr:spPr>
        <a:xfrm>
          <a:off x="8458277" y="137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35679</xdr:rowOff>
    </xdr:from>
    <xdr:ext cx="469744" cy="259045"/>
    <xdr:sp macro="" textlink="">
      <xdr:nvSpPr>
        <xdr:cNvPr id="353" name="n_2mainValue【公営住宅】&#10;一人当たり面積">
          <a:extLst>
            <a:ext uri="{FF2B5EF4-FFF2-40B4-BE49-F238E27FC236}">
              <a16:creationId xmlns:a16="http://schemas.microsoft.com/office/drawing/2014/main" id="{ECF72BA5-0549-46B5-BD63-0A2FF1ABE864}"/>
            </a:ext>
          </a:extLst>
        </xdr:cNvPr>
        <xdr:cNvSpPr txBox="1"/>
      </xdr:nvSpPr>
      <xdr:spPr>
        <a:xfrm>
          <a:off x="7677227" y="137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35222</xdr:rowOff>
    </xdr:from>
    <xdr:ext cx="469744" cy="259045"/>
    <xdr:sp macro="" textlink="">
      <xdr:nvSpPr>
        <xdr:cNvPr id="354" name="n_3mainValue【公営住宅】&#10;一人当たり面積">
          <a:extLst>
            <a:ext uri="{FF2B5EF4-FFF2-40B4-BE49-F238E27FC236}">
              <a16:creationId xmlns:a16="http://schemas.microsoft.com/office/drawing/2014/main" id="{FB660DDD-1EC5-4E75-B919-22BCD40D47A2}"/>
            </a:ext>
          </a:extLst>
        </xdr:cNvPr>
        <xdr:cNvSpPr txBox="1"/>
      </xdr:nvSpPr>
      <xdr:spPr>
        <a:xfrm>
          <a:off x="6867602" y="137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B257265F-E03E-4027-91D9-B9E063D6525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54D4A919-8558-43C9-B7A6-01601A13EE3C}"/>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1488F728-3E5F-43E3-9A99-E14ACAEA4DD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6954CF3B-8ACD-4F4F-81E2-C289309B748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1046E6E-70DF-4094-9DDB-469F9E987D2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87B31AE1-7BA2-4DB5-A274-8878CDC3FF02}"/>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2572FC26-1242-473A-910C-42B677C997A5}"/>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74C8EB05-F2FF-4AFC-B2F0-D962B34A7E5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F597EB52-E761-494A-9854-8EB7B97E8A5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C4FF5251-1ED5-43EE-9A82-2E57A31EB0F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E54DDBC9-2346-4D6F-B11A-A08B03961DA4}"/>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6" name="直線コネクタ 365">
          <a:extLst>
            <a:ext uri="{FF2B5EF4-FFF2-40B4-BE49-F238E27FC236}">
              <a16:creationId xmlns:a16="http://schemas.microsoft.com/office/drawing/2014/main" id="{27214E37-3C64-4E14-ABA1-23ACE00803E1}"/>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7" name="テキスト ボックス 366">
          <a:extLst>
            <a:ext uri="{FF2B5EF4-FFF2-40B4-BE49-F238E27FC236}">
              <a16:creationId xmlns:a16="http://schemas.microsoft.com/office/drawing/2014/main" id="{3C204337-E1CA-4EF2-B83D-9AFB52309E2F}"/>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8" name="直線コネクタ 367">
          <a:extLst>
            <a:ext uri="{FF2B5EF4-FFF2-40B4-BE49-F238E27FC236}">
              <a16:creationId xmlns:a16="http://schemas.microsoft.com/office/drawing/2014/main" id="{730AEBD3-4645-42BC-AF39-A868F1E9E97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9" name="テキスト ボックス 368">
          <a:extLst>
            <a:ext uri="{FF2B5EF4-FFF2-40B4-BE49-F238E27FC236}">
              <a16:creationId xmlns:a16="http://schemas.microsoft.com/office/drawing/2014/main" id="{10F62C5C-ABF7-47CC-A22D-204EF5533542}"/>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0" name="直線コネクタ 369">
          <a:extLst>
            <a:ext uri="{FF2B5EF4-FFF2-40B4-BE49-F238E27FC236}">
              <a16:creationId xmlns:a16="http://schemas.microsoft.com/office/drawing/2014/main" id="{EBD11CFB-F754-4916-A743-36F6ECAF5AA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1" name="テキスト ボックス 370">
          <a:extLst>
            <a:ext uri="{FF2B5EF4-FFF2-40B4-BE49-F238E27FC236}">
              <a16:creationId xmlns:a16="http://schemas.microsoft.com/office/drawing/2014/main" id="{8EFA59A4-8DB2-49BB-912C-0A0D46E4CC5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2" name="直線コネクタ 371">
          <a:extLst>
            <a:ext uri="{FF2B5EF4-FFF2-40B4-BE49-F238E27FC236}">
              <a16:creationId xmlns:a16="http://schemas.microsoft.com/office/drawing/2014/main" id="{B6632C14-CFEF-4129-8B88-879EA3622B6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3" name="テキスト ボックス 372">
          <a:extLst>
            <a:ext uri="{FF2B5EF4-FFF2-40B4-BE49-F238E27FC236}">
              <a16:creationId xmlns:a16="http://schemas.microsoft.com/office/drawing/2014/main" id="{ABFECAE4-6D7F-4EE3-B4F0-04009208FDE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4" name="直線コネクタ 373">
          <a:extLst>
            <a:ext uri="{FF2B5EF4-FFF2-40B4-BE49-F238E27FC236}">
              <a16:creationId xmlns:a16="http://schemas.microsoft.com/office/drawing/2014/main" id="{D12578D9-41B1-4C5E-9D8F-587D459C1BB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5" name="テキスト ボックス 374">
          <a:extLst>
            <a:ext uri="{FF2B5EF4-FFF2-40B4-BE49-F238E27FC236}">
              <a16:creationId xmlns:a16="http://schemas.microsoft.com/office/drawing/2014/main" id="{15F53079-7654-4390-8240-94A89899BC35}"/>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DA63F124-5529-425E-AA0D-8844888D9F3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a:extLst>
            <a:ext uri="{FF2B5EF4-FFF2-40B4-BE49-F238E27FC236}">
              <a16:creationId xmlns:a16="http://schemas.microsoft.com/office/drawing/2014/main" id="{BE26D3F5-E32C-4798-A420-2A862DA497C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78" name="直線コネクタ 377">
          <a:extLst>
            <a:ext uri="{FF2B5EF4-FFF2-40B4-BE49-F238E27FC236}">
              <a16:creationId xmlns:a16="http://schemas.microsoft.com/office/drawing/2014/main" id="{513CC8E3-ECC2-4684-87EE-E8EC76C1F526}"/>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79" name="【港湾・漁港】&#10;有形固定資産減価償却率最小値テキスト">
          <a:extLst>
            <a:ext uri="{FF2B5EF4-FFF2-40B4-BE49-F238E27FC236}">
              <a16:creationId xmlns:a16="http://schemas.microsoft.com/office/drawing/2014/main" id="{60715362-535F-46B0-AB5F-9CC1FE986084}"/>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0" name="直線コネクタ 379">
          <a:extLst>
            <a:ext uri="{FF2B5EF4-FFF2-40B4-BE49-F238E27FC236}">
              <a16:creationId xmlns:a16="http://schemas.microsoft.com/office/drawing/2014/main" id="{91B62178-362F-43A7-8180-014922DD30B1}"/>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81" name="【港湾・漁港】&#10;有形固定資産減価償却率最大値テキスト">
          <a:extLst>
            <a:ext uri="{FF2B5EF4-FFF2-40B4-BE49-F238E27FC236}">
              <a16:creationId xmlns:a16="http://schemas.microsoft.com/office/drawing/2014/main" id="{0F18F47D-124E-4F53-ABDD-2CB1DE75F12D}"/>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382" name="直線コネクタ 381">
          <a:extLst>
            <a:ext uri="{FF2B5EF4-FFF2-40B4-BE49-F238E27FC236}">
              <a16:creationId xmlns:a16="http://schemas.microsoft.com/office/drawing/2014/main" id="{88BD53A2-C87E-4608-BD0F-32A4A60F9F3D}"/>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383" name="【港湾・漁港】&#10;有形固定資産減価償却率平均値テキスト">
          <a:extLst>
            <a:ext uri="{FF2B5EF4-FFF2-40B4-BE49-F238E27FC236}">
              <a16:creationId xmlns:a16="http://schemas.microsoft.com/office/drawing/2014/main" id="{63D99F31-EEA2-4A5D-9A36-8CFDD094E113}"/>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384" name="フローチャート: 判断 383">
          <a:extLst>
            <a:ext uri="{FF2B5EF4-FFF2-40B4-BE49-F238E27FC236}">
              <a16:creationId xmlns:a16="http://schemas.microsoft.com/office/drawing/2014/main" id="{A6F3E426-33CD-4972-9325-CDA7CA541CDE}"/>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385" name="フローチャート: 判断 384">
          <a:extLst>
            <a:ext uri="{FF2B5EF4-FFF2-40B4-BE49-F238E27FC236}">
              <a16:creationId xmlns:a16="http://schemas.microsoft.com/office/drawing/2014/main" id="{6235A862-746E-491E-8BA2-ED391C460D7B}"/>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386" name="フローチャート: 判断 385">
          <a:extLst>
            <a:ext uri="{FF2B5EF4-FFF2-40B4-BE49-F238E27FC236}">
              <a16:creationId xmlns:a16="http://schemas.microsoft.com/office/drawing/2014/main" id="{34E45AE0-400B-495B-AEF7-082B4C09F45B}"/>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387" name="フローチャート: 判断 386">
          <a:extLst>
            <a:ext uri="{FF2B5EF4-FFF2-40B4-BE49-F238E27FC236}">
              <a16:creationId xmlns:a16="http://schemas.microsoft.com/office/drawing/2014/main" id="{2D9FCD6A-7456-4279-90C5-90BE7A4DE0E5}"/>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388" name="フローチャート: 判断 387">
          <a:extLst>
            <a:ext uri="{FF2B5EF4-FFF2-40B4-BE49-F238E27FC236}">
              <a16:creationId xmlns:a16="http://schemas.microsoft.com/office/drawing/2014/main" id="{7B67C9CA-9A8A-4727-89EF-1CA198872D7A}"/>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6375BDBB-5E6F-4510-AB3B-719D42D6467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B71E2AD4-C2A9-4995-AE22-568820D2958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CD85EF7C-FC8B-4C97-B4C9-9F1EC9D3347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6E7195EC-79B7-4C77-8251-1CA6194DEEC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A14226C-B264-42F2-8E7C-2477F1C4173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394" name="楕円 393">
          <a:extLst>
            <a:ext uri="{FF2B5EF4-FFF2-40B4-BE49-F238E27FC236}">
              <a16:creationId xmlns:a16="http://schemas.microsoft.com/office/drawing/2014/main" id="{AA7775E3-F664-40DE-B1EF-51E1D3937081}"/>
            </a:ext>
          </a:extLst>
        </xdr:cNvPr>
        <xdr:cNvSpPr/>
      </xdr:nvSpPr>
      <xdr:spPr>
        <a:xfrm>
          <a:off x="4124325" y="171430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160672</xdr:rowOff>
    </xdr:from>
    <xdr:ext cx="405111" cy="259045"/>
    <xdr:sp macro="" textlink="">
      <xdr:nvSpPr>
        <xdr:cNvPr id="395" name="【港湾・漁港】&#10;有形固定資産減価償却率該当値テキスト">
          <a:extLst>
            <a:ext uri="{FF2B5EF4-FFF2-40B4-BE49-F238E27FC236}">
              <a16:creationId xmlns:a16="http://schemas.microsoft.com/office/drawing/2014/main" id="{4276EAF4-EAF5-4517-97F0-DC6A9C0A15D8}"/>
            </a:ext>
          </a:extLst>
        </xdr:cNvPr>
        <xdr:cNvSpPr txBox="1"/>
      </xdr:nvSpPr>
      <xdr:spPr>
        <a:xfrm>
          <a:off x="4219575"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96" name="楕円 395">
          <a:extLst>
            <a:ext uri="{FF2B5EF4-FFF2-40B4-BE49-F238E27FC236}">
              <a16:creationId xmlns:a16="http://schemas.microsoft.com/office/drawing/2014/main" id="{7C29F6F0-17F2-4DEF-835C-02A54AA61BB1}"/>
            </a:ext>
          </a:extLst>
        </xdr:cNvPr>
        <xdr:cNvSpPr/>
      </xdr:nvSpPr>
      <xdr:spPr>
        <a:xfrm>
          <a:off x="3381375" y="17106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17145</xdr:rowOff>
    </xdr:to>
    <xdr:cxnSp macro="">
      <xdr:nvCxnSpPr>
        <xdr:cNvPr id="397" name="直線コネクタ 396">
          <a:extLst>
            <a:ext uri="{FF2B5EF4-FFF2-40B4-BE49-F238E27FC236}">
              <a16:creationId xmlns:a16="http://schemas.microsoft.com/office/drawing/2014/main" id="{178BE3B9-4D4D-42FA-9571-EAE496F475E6}"/>
            </a:ext>
          </a:extLst>
        </xdr:cNvPr>
        <xdr:cNvCxnSpPr/>
      </xdr:nvCxnSpPr>
      <xdr:spPr>
        <a:xfrm>
          <a:off x="3429000" y="17154525"/>
          <a:ext cx="7524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398" name="楕円 397">
          <a:extLst>
            <a:ext uri="{FF2B5EF4-FFF2-40B4-BE49-F238E27FC236}">
              <a16:creationId xmlns:a16="http://schemas.microsoft.com/office/drawing/2014/main" id="{2AB891AA-A1E1-42C0-81EC-7CF4EE0D2A8B}"/>
            </a:ext>
          </a:extLst>
        </xdr:cNvPr>
        <xdr:cNvSpPr/>
      </xdr:nvSpPr>
      <xdr:spPr>
        <a:xfrm>
          <a:off x="2571750" y="170681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152400</xdr:rowOff>
    </xdr:to>
    <xdr:cxnSp macro="">
      <xdr:nvCxnSpPr>
        <xdr:cNvPr id="399" name="直線コネクタ 398">
          <a:extLst>
            <a:ext uri="{FF2B5EF4-FFF2-40B4-BE49-F238E27FC236}">
              <a16:creationId xmlns:a16="http://schemas.microsoft.com/office/drawing/2014/main" id="{B60B0EA7-8230-4549-A7A5-17FBD7134B30}"/>
            </a:ext>
          </a:extLst>
        </xdr:cNvPr>
        <xdr:cNvCxnSpPr/>
      </xdr:nvCxnSpPr>
      <xdr:spPr>
        <a:xfrm>
          <a:off x="2619375" y="17125314"/>
          <a:ext cx="80962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00" name="楕円 399">
          <a:extLst>
            <a:ext uri="{FF2B5EF4-FFF2-40B4-BE49-F238E27FC236}">
              <a16:creationId xmlns:a16="http://schemas.microsoft.com/office/drawing/2014/main" id="{56C61233-B614-4076-B761-9C3798CAAD93}"/>
            </a:ext>
          </a:extLst>
        </xdr:cNvPr>
        <xdr:cNvSpPr/>
      </xdr:nvSpPr>
      <xdr:spPr>
        <a:xfrm>
          <a:off x="1781175" y="17047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120014</xdr:rowOff>
    </xdr:to>
    <xdr:cxnSp macro="">
      <xdr:nvCxnSpPr>
        <xdr:cNvPr id="401" name="直線コネクタ 400">
          <a:extLst>
            <a:ext uri="{FF2B5EF4-FFF2-40B4-BE49-F238E27FC236}">
              <a16:creationId xmlns:a16="http://schemas.microsoft.com/office/drawing/2014/main" id="{9FCF0353-9B4C-4320-A3B3-1B5744358391}"/>
            </a:ext>
          </a:extLst>
        </xdr:cNvPr>
        <xdr:cNvCxnSpPr/>
      </xdr:nvCxnSpPr>
      <xdr:spPr>
        <a:xfrm>
          <a:off x="1828800" y="17095470"/>
          <a:ext cx="790575"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02" name="n_1aveValue【港湾・漁港】&#10;有形固定資産減価償却率">
          <a:extLst>
            <a:ext uri="{FF2B5EF4-FFF2-40B4-BE49-F238E27FC236}">
              <a16:creationId xmlns:a16="http://schemas.microsoft.com/office/drawing/2014/main" id="{7EF6B6B1-6085-4BF4-9BA1-8952974DB65D}"/>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03" name="n_2aveValue【港湾・漁港】&#10;有形固定資産減価償却率">
          <a:extLst>
            <a:ext uri="{FF2B5EF4-FFF2-40B4-BE49-F238E27FC236}">
              <a16:creationId xmlns:a16="http://schemas.microsoft.com/office/drawing/2014/main" id="{061B80AE-EFF8-4EBF-816D-A05A0FF69594}"/>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04" name="n_3aveValue【港湾・漁港】&#10;有形固定資産減価償却率">
          <a:extLst>
            <a:ext uri="{FF2B5EF4-FFF2-40B4-BE49-F238E27FC236}">
              <a16:creationId xmlns:a16="http://schemas.microsoft.com/office/drawing/2014/main" id="{CDFBE48B-547F-4039-902B-CD138A1A7A4D}"/>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05" name="n_4aveValue【港湾・漁港】&#10;有形固定資産減価償却率">
          <a:extLst>
            <a:ext uri="{FF2B5EF4-FFF2-40B4-BE49-F238E27FC236}">
              <a16:creationId xmlns:a16="http://schemas.microsoft.com/office/drawing/2014/main" id="{2796A525-757A-4D57-B686-CC30A5CAF075}"/>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48277</xdr:rowOff>
    </xdr:from>
    <xdr:ext cx="405111" cy="259045"/>
    <xdr:sp macro="" textlink="">
      <xdr:nvSpPr>
        <xdr:cNvPr id="406" name="n_1mainValue【港湾・漁港】&#10;有形固定資産減価償却率">
          <a:extLst>
            <a:ext uri="{FF2B5EF4-FFF2-40B4-BE49-F238E27FC236}">
              <a16:creationId xmlns:a16="http://schemas.microsoft.com/office/drawing/2014/main" id="{1D256C1A-A1A6-43A6-9BA6-B54BD681EA42}"/>
            </a:ext>
          </a:extLst>
        </xdr:cNvPr>
        <xdr:cNvSpPr txBox="1"/>
      </xdr:nvSpPr>
      <xdr:spPr>
        <a:xfrm>
          <a:off x="3239144"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15891</xdr:rowOff>
    </xdr:from>
    <xdr:ext cx="405111" cy="259045"/>
    <xdr:sp macro="" textlink="">
      <xdr:nvSpPr>
        <xdr:cNvPr id="407" name="n_2mainValue【港湾・漁港】&#10;有形固定資産減価償却率">
          <a:extLst>
            <a:ext uri="{FF2B5EF4-FFF2-40B4-BE49-F238E27FC236}">
              <a16:creationId xmlns:a16="http://schemas.microsoft.com/office/drawing/2014/main" id="{77E3B6E4-682F-4E07-B54C-4554C1A5A580}"/>
            </a:ext>
          </a:extLst>
        </xdr:cNvPr>
        <xdr:cNvSpPr txBox="1"/>
      </xdr:nvSpPr>
      <xdr:spPr>
        <a:xfrm>
          <a:off x="243904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408" name="n_3mainValue【港湾・漁港】&#10;有形固定資産減価償却率">
          <a:extLst>
            <a:ext uri="{FF2B5EF4-FFF2-40B4-BE49-F238E27FC236}">
              <a16:creationId xmlns:a16="http://schemas.microsoft.com/office/drawing/2014/main" id="{A9B552B0-6F86-48D1-8482-2765260A8479}"/>
            </a:ext>
          </a:extLst>
        </xdr:cNvPr>
        <xdr:cNvSpPr txBox="1"/>
      </xdr:nvSpPr>
      <xdr:spPr>
        <a:xfrm>
          <a:off x="1648469" y="1684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50FB97BD-7456-40F7-B867-B09C9D59BF4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36B69ED-E6C6-46C9-99C8-DD10DD292F12}"/>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2849026-BD09-4DF0-8446-2C0AE281CB7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83540A86-4264-4BC1-B7D6-6EB54954DE4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13902117-7DCA-4251-AC8D-8748B6985168}"/>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97FD14F9-FD93-4F96-A982-586B70F8E96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522B1B02-33CA-435B-8B27-16EF5509FEB2}"/>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6BBE3D0C-4D8A-4EEB-8605-194374960B7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E5094AF1-3ECE-4D58-A927-AB73214AF06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3C178E22-26D2-47B4-95C9-20073DF7E939}"/>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a:extLst>
            <a:ext uri="{FF2B5EF4-FFF2-40B4-BE49-F238E27FC236}">
              <a16:creationId xmlns:a16="http://schemas.microsoft.com/office/drawing/2014/main" id="{4B057966-F89E-4E2E-A4A3-DF2B1B43E43F}"/>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0" name="テキスト ボックス 419">
          <a:extLst>
            <a:ext uri="{FF2B5EF4-FFF2-40B4-BE49-F238E27FC236}">
              <a16:creationId xmlns:a16="http://schemas.microsoft.com/office/drawing/2014/main" id="{535DFBC1-9A93-421A-98FA-8A9DAFB9C0BA}"/>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a:extLst>
            <a:ext uri="{FF2B5EF4-FFF2-40B4-BE49-F238E27FC236}">
              <a16:creationId xmlns:a16="http://schemas.microsoft.com/office/drawing/2014/main" id="{405D3B51-0790-4958-80FD-22D094205F2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22" name="テキスト ボックス 421">
          <a:extLst>
            <a:ext uri="{FF2B5EF4-FFF2-40B4-BE49-F238E27FC236}">
              <a16:creationId xmlns:a16="http://schemas.microsoft.com/office/drawing/2014/main" id="{AA6A87A6-594D-4B03-A708-C467F5CC31E7}"/>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a:extLst>
            <a:ext uri="{FF2B5EF4-FFF2-40B4-BE49-F238E27FC236}">
              <a16:creationId xmlns:a16="http://schemas.microsoft.com/office/drawing/2014/main" id="{5FF75224-9C85-4AB9-AFC7-E38FDC354DD4}"/>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4" name="テキスト ボックス 423">
          <a:extLst>
            <a:ext uri="{FF2B5EF4-FFF2-40B4-BE49-F238E27FC236}">
              <a16:creationId xmlns:a16="http://schemas.microsoft.com/office/drawing/2014/main" id="{8796DECD-A6EB-4A9C-BB73-41E6E1545FCF}"/>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a:extLst>
            <a:ext uri="{FF2B5EF4-FFF2-40B4-BE49-F238E27FC236}">
              <a16:creationId xmlns:a16="http://schemas.microsoft.com/office/drawing/2014/main" id="{F6023AC0-48EC-428E-94FD-AD2604BC1183}"/>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6" name="テキスト ボックス 425">
          <a:extLst>
            <a:ext uri="{FF2B5EF4-FFF2-40B4-BE49-F238E27FC236}">
              <a16:creationId xmlns:a16="http://schemas.microsoft.com/office/drawing/2014/main" id="{2E859D8A-E95F-4E11-A4C8-9C389CE5A09B}"/>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C3481018-2D9B-40AE-8323-A9A8431270C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a:extLst>
            <a:ext uri="{FF2B5EF4-FFF2-40B4-BE49-F238E27FC236}">
              <a16:creationId xmlns:a16="http://schemas.microsoft.com/office/drawing/2014/main" id="{C6F6ABE0-ECB0-402D-AB79-78AD6B23935C}"/>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a:extLst>
            <a:ext uri="{FF2B5EF4-FFF2-40B4-BE49-F238E27FC236}">
              <a16:creationId xmlns:a16="http://schemas.microsoft.com/office/drawing/2014/main" id="{1221AE0E-1691-4F98-AE5D-25C45B0CDB7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30" name="直線コネクタ 429">
          <a:extLst>
            <a:ext uri="{FF2B5EF4-FFF2-40B4-BE49-F238E27FC236}">
              <a16:creationId xmlns:a16="http://schemas.microsoft.com/office/drawing/2014/main" id="{DE4A109C-2EFA-4610-9345-B183E3C23510}"/>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31" name="【港湾・漁港】&#10;一人当たり有形固定資産（償却資産）額最小値テキスト">
          <a:extLst>
            <a:ext uri="{FF2B5EF4-FFF2-40B4-BE49-F238E27FC236}">
              <a16:creationId xmlns:a16="http://schemas.microsoft.com/office/drawing/2014/main" id="{E8B274CD-04D4-4CF1-B901-7EDA25A95F81}"/>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32" name="直線コネクタ 431">
          <a:extLst>
            <a:ext uri="{FF2B5EF4-FFF2-40B4-BE49-F238E27FC236}">
              <a16:creationId xmlns:a16="http://schemas.microsoft.com/office/drawing/2014/main" id="{DE342DB8-85E2-48C3-97F8-DFE8BD714016}"/>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33" name="【港湾・漁港】&#10;一人当たり有形固定資産（償却資産）額最大値テキスト">
          <a:extLst>
            <a:ext uri="{FF2B5EF4-FFF2-40B4-BE49-F238E27FC236}">
              <a16:creationId xmlns:a16="http://schemas.microsoft.com/office/drawing/2014/main" id="{ADFC9E49-F0A4-4A82-8904-D71C0CF06923}"/>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34" name="直線コネクタ 433">
          <a:extLst>
            <a:ext uri="{FF2B5EF4-FFF2-40B4-BE49-F238E27FC236}">
              <a16:creationId xmlns:a16="http://schemas.microsoft.com/office/drawing/2014/main" id="{45E7CC62-6C12-415A-A0C0-2D3CC2FE1609}"/>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35" name="【港湾・漁港】&#10;一人当たり有形固定資産（償却資産）額平均値テキスト">
          <a:extLst>
            <a:ext uri="{FF2B5EF4-FFF2-40B4-BE49-F238E27FC236}">
              <a16:creationId xmlns:a16="http://schemas.microsoft.com/office/drawing/2014/main" id="{2E6DE0CE-1F0D-4778-A5A3-20C5670B25C5}"/>
            </a:ext>
          </a:extLst>
        </xdr:cNvPr>
        <xdr:cNvSpPr txBox="1"/>
      </xdr:nvSpPr>
      <xdr:spPr>
        <a:xfrm>
          <a:off x="9467850" y="1687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36" name="フローチャート: 判断 435">
          <a:extLst>
            <a:ext uri="{FF2B5EF4-FFF2-40B4-BE49-F238E27FC236}">
              <a16:creationId xmlns:a16="http://schemas.microsoft.com/office/drawing/2014/main" id="{DE630875-06FB-4399-A37F-69738E106DC9}"/>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37" name="フローチャート: 判断 436">
          <a:extLst>
            <a:ext uri="{FF2B5EF4-FFF2-40B4-BE49-F238E27FC236}">
              <a16:creationId xmlns:a16="http://schemas.microsoft.com/office/drawing/2014/main" id="{0D624321-6069-4953-8DC9-D918699342BE}"/>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38" name="フローチャート: 判断 437">
          <a:extLst>
            <a:ext uri="{FF2B5EF4-FFF2-40B4-BE49-F238E27FC236}">
              <a16:creationId xmlns:a16="http://schemas.microsoft.com/office/drawing/2014/main" id="{7FC994F6-597E-453A-ABB9-879478EA3237}"/>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39" name="フローチャート: 判断 438">
          <a:extLst>
            <a:ext uri="{FF2B5EF4-FFF2-40B4-BE49-F238E27FC236}">
              <a16:creationId xmlns:a16="http://schemas.microsoft.com/office/drawing/2014/main" id="{459F837C-B1E3-4538-AC69-077998646640}"/>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40" name="フローチャート: 判断 439">
          <a:extLst>
            <a:ext uri="{FF2B5EF4-FFF2-40B4-BE49-F238E27FC236}">
              <a16:creationId xmlns:a16="http://schemas.microsoft.com/office/drawing/2014/main" id="{6622A37C-A551-43AB-AC54-E810717942E1}"/>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22003794-E168-4877-8FA6-A345816A8E7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5000229-5D30-4F75-9275-1A0106B46CF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561B003B-4808-42FB-B324-9290B80AA60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5E27736C-9B0F-4051-B1DA-359C7974BA0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F245CB9C-2BFF-4A0E-9EE1-2CF76E2F371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88329</xdr:rowOff>
    </xdr:from>
    <xdr:to>
      <xdr:col>55</xdr:col>
      <xdr:colOff>50800</xdr:colOff>
      <xdr:row>104</xdr:row>
      <xdr:rowOff>18479</xdr:rowOff>
    </xdr:to>
    <xdr:sp macro="" textlink="">
      <xdr:nvSpPr>
        <xdr:cNvPr id="446" name="楕円 445">
          <a:extLst>
            <a:ext uri="{FF2B5EF4-FFF2-40B4-BE49-F238E27FC236}">
              <a16:creationId xmlns:a16="http://schemas.microsoft.com/office/drawing/2014/main" id="{9B0EDDFE-6A1B-4DAC-AEDB-59C98D3F96F2}"/>
            </a:ext>
          </a:extLst>
        </xdr:cNvPr>
        <xdr:cNvSpPr/>
      </xdr:nvSpPr>
      <xdr:spPr>
        <a:xfrm>
          <a:off x="9401175" y="1676342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111206</xdr:rowOff>
    </xdr:from>
    <xdr:ext cx="534377" cy="259045"/>
    <xdr:sp macro="" textlink="">
      <xdr:nvSpPr>
        <xdr:cNvPr id="447" name="【港湾・漁港】&#10;一人当たり有形固定資産（償却資産）額該当値テキスト">
          <a:extLst>
            <a:ext uri="{FF2B5EF4-FFF2-40B4-BE49-F238E27FC236}">
              <a16:creationId xmlns:a16="http://schemas.microsoft.com/office/drawing/2014/main" id="{FADE27C5-21B6-45E7-91FE-57953080DE02}"/>
            </a:ext>
          </a:extLst>
        </xdr:cNvPr>
        <xdr:cNvSpPr txBox="1"/>
      </xdr:nvSpPr>
      <xdr:spPr>
        <a:xfrm>
          <a:off x="9467850" y="166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85623</xdr:rowOff>
    </xdr:from>
    <xdr:to>
      <xdr:col>50</xdr:col>
      <xdr:colOff>165100</xdr:colOff>
      <xdr:row>104</xdr:row>
      <xdr:rowOff>15773</xdr:rowOff>
    </xdr:to>
    <xdr:sp macro="" textlink="">
      <xdr:nvSpPr>
        <xdr:cNvPr id="448" name="楕円 447">
          <a:extLst>
            <a:ext uri="{FF2B5EF4-FFF2-40B4-BE49-F238E27FC236}">
              <a16:creationId xmlns:a16="http://schemas.microsoft.com/office/drawing/2014/main" id="{7C1F5749-DAA9-487B-ABD9-A37534ED3BF8}"/>
            </a:ext>
          </a:extLst>
        </xdr:cNvPr>
        <xdr:cNvSpPr/>
      </xdr:nvSpPr>
      <xdr:spPr>
        <a:xfrm>
          <a:off x="8639175" y="167670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136423</xdr:rowOff>
    </xdr:from>
    <xdr:to>
      <xdr:col>55</xdr:col>
      <xdr:colOff>0</xdr:colOff>
      <xdr:row>103</xdr:row>
      <xdr:rowOff>139129</xdr:rowOff>
    </xdr:to>
    <xdr:cxnSp macro="">
      <xdr:nvCxnSpPr>
        <xdr:cNvPr id="449" name="直線コネクタ 448">
          <a:extLst>
            <a:ext uri="{FF2B5EF4-FFF2-40B4-BE49-F238E27FC236}">
              <a16:creationId xmlns:a16="http://schemas.microsoft.com/office/drawing/2014/main" id="{F3BE91AD-338A-4624-AFD1-782D07BA5E59}"/>
            </a:ext>
          </a:extLst>
        </xdr:cNvPr>
        <xdr:cNvCxnSpPr/>
      </xdr:nvCxnSpPr>
      <xdr:spPr>
        <a:xfrm>
          <a:off x="8686800" y="16814698"/>
          <a:ext cx="74295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87917</xdr:rowOff>
    </xdr:from>
    <xdr:to>
      <xdr:col>46</xdr:col>
      <xdr:colOff>38100</xdr:colOff>
      <xdr:row>104</xdr:row>
      <xdr:rowOff>18067</xdr:rowOff>
    </xdr:to>
    <xdr:sp macro="" textlink="">
      <xdr:nvSpPr>
        <xdr:cNvPr id="450" name="楕円 449">
          <a:extLst>
            <a:ext uri="{FF2B5EF4-FFF2-40B4-BE49-F238E27FC236}">
              <a16:creationId xmlns:a16="http://schemas.microsoft.com/office/drawing/2014/main" id="{5528B3B4-690C-4220-890C-5BC6EAE3EA96}"/>
            </a:ext>
          </a:extLst>
        </xdr:cNvPr>
        <xdr:cNvSpPr/>
      </xdr:nvSpPr>
      <xdr:spPr>
        <a:xfrm>
          <a:off x="7839075" y="167630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136423</xdr:rowOff>
    </xdr:from>
    <xdr:to>
      <xdr:col>50</xdr:col>
      <xdr:colOff>114300</xdr:colOff>
      <xdr:row>103</xdr:row>
      <xdr:rowOff>138717</xdr:rowOff>
    </xdr:to>
    <xdr:cxnSp macro="">
      <xdr:nvCxnSpPr>
        <xdr:cNvPr id="451" name="直線コネクタ 450">
          <a:extLst>
            <a:ext uri="{FF2B5EF4-FFF2-40B4-BE49-F238E27FC236}">
              <a16:creationId xmlns:a16="http://schemas.microsoft.com/office/drawing/2014/main" id="{E8A6C723-11F4-4E58-AAB7-D17D6FF1D9CC}"/>
            </a:ext>
          </a:extLst>
        </xdr:cNvPr>
        <xdr:cNvCxnSpPr/>
      </xdr:nvCxnSpPr>
      <xdr:spPr>
        <a:xfrm flipV="1">
          <a:off x="7886700" y="16814698"/>
          <a:ext cx="8001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95735</xdr:rowOff>
    </xdr:from>
    <xdr:to>
      <xdr:col>41</xdr:col>
      <xdr:colOff>101600</xdr:colOff>
      <xdr:row>104</xdr:row>
      <xdr:rowOff>25885</xdr:rowOff>
    </xdr:to>
    <xdr:sp macro="" textlink="">
      <xdr:nvSpPr>
        <xdr:cNvPr id="452" name="楕円 451">
          <a:extLst>
            <a:ext uri="{FF2B5EF4-FFF2-40B4-BE49-F238E27FC236}">
              <a16:creationId xmlns:a16="http://schemas.microsoft.com/office/drawing/2014/main" id="{567D2FFF-282A-4BE1-965F-D315CF7935F8}"/>
            </a:ext>
          </a:extLst>
        </xdr:cNvPr>
        <xdr:cNvSpPr/>
      </xdr:nvSpPr>
      <xdr:spPr>
        <a:xfrm>
          <a:off x="7029450" y="167740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138717</xdr:rowOff>
    </xdr:from>
    <xdr:to>
      <xdr:col>45</xdr:col>
      <xdr:colOff>177800</xdr:colOff>
      <xdr:row>103</xdr:row>
      <xdr:rowOff>146535</xdr:rowOff>
    </xdr:to>
    <xdr:cxnSp macro="">
      <xdr:nvCxnSpPr>
        <xdr:cNvPr id="453" name="直線コネクタ 452">
          <a:extLst>
            <a:ext uri="{FF2B5EF4-FFF2-40B4-BE49-F238E27FC236}">
              <a16:creationId xmlns:a16="http://schemas.microsoft.com/office/drawing/2014/main" id="{5A48C2AE-C3C1-4B48-8EF8-48F34FE08B40}"/>
            </a:ext>
          </a:extLst>
        </xdr:cNvPr>
        <xdr:cNvCxnSpPr/>
      </xdr:nvCxnSpPr>
      <xdr:spPr>
        <a:xfrm flipV="1">
          <a:off x="7077075" y="16820167"/>
          <a:ext cx="809625"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54" name="n_1aveValue【港湾・漁港】&#10;一人当たり有形固定資産（償却資産）額">
          <a:extLst>
            <a:ext uri="{FF2B5EF4-FFF2-40B4-BE49-F238E27FC236}">
              <a16:creationId xmlns:a16="http://schemas.microsoft.com/office/drawing/2014/main" id="{A3BA6149-F87C-4C6D-85E0-26697DE223BD}"/>
            </a:ext>
          </a:extLst>
        </xdr:cNvPr>
        <xdr:cNvSpPr txBox="1"/>
      </xdr:nvSpPr>
      <xdr:spPr>
        <a:xfrm>
          <a:off x="842913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55" name="n_2aveValue【港湾・漁港】&#10;一人当たり有形固定資産（償却資産）額">
          <a:extLst>
            <a:ext uri="{FF2B5EF4-FFF2-40B4-BE49-F238E27FC236}">
              <a16:creationId xmlns:a16="http://schemas.microsoft.com/office/drawing/2014/main" id="{A22BB842-D14A-4554-889B-593E0C20267A}"/>
            </a:ext>
          </a:extLst>
        </xdr:cNvPr>
        <xdr:cNvSpPr txBox="1"/>
      </xdr:nvSpPr>
      <xdr:spPr>
        <a:xfrm>
          <a:off x="76480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56" name="n_3aveValue【港湾・漁港】&#10;一人当たり有形固定資産（償却資産）額">
          <a:extLst>
            <a:ext uri="{FF2B5EF4-FFF2-40B4-BE49-F238E27FC236}">
              <a16:creationId xmlns:a16="http://schemas.microsoft.com/office/drawing/2014/main" id="{B1547D16-49A9-4BCB-A56F-2A490F684BB4}"/>
            </a:ext>
          </a:extLst>
        </xdr:cNvPr>
        <xdr:cNvSpPr txBox="1"/>
      </xdr:nvSpPr>
      <xdr:spPr>
        <a:xfrm>
          <a:off x="6847986"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57" name="n_4aveValue【港湾・漁港】&#10;一人当たり有形固定資産（償却資産）額">
          <a:extLst>
            <a:ext uri="{FF2B5EF4-FFF2-40B4-BE49-F238E27FC236}">
              <a16:creationId xmlns:a16="http://schemas.microsoft.com/office/drawing/2014/main" id="{DBE484EE-A1AD-413A-AA80-47D969273108}"/>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32300</xdr:rowOff>
    </xdr:from>
    <xdr:ext cx="534377" cy="259045"/>
    <xdr:sp macro="" textlink="">
      <xdr:nvSpPr>
        <xdr:cNvPr id="458" name="n_1mainValue【港湾・漁港】&#10;一人当たり有形固定資産（償却資産）額">
          <a:extLst>
            <a:ext uri="{FF2B5EF4-FFF2-40B4-BE49-F238E27FC236}">
              <a16:creationId xmlns:a16="http://schemas.microsoft.com/office/drawing/2014/main" id="{DBAC10B0-D1CD-47EF-B9D8-630305CE53D7}"/>
            </a:ext>
          </a:extLst>
        </xdr:cNvPr>
        <xdr:cNvSpPr txBox="1"/>
      </xdr:nvSpPr>
      <xdr:spPr>
        <a:xfrm>
          <a:off x="8429136" y="165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34594</xdr:rowOff>
    </xdr:from>
    <xdr:ext cx="534377" cy="259045"/>
    <xdr:sp macro="" textlink="">
      <xdr:nvSpPr>
        <xdr:cNvPr id="459" name="n_2mainValue【港湾・漁港】&#10;一人当たり有形固定資産（償却資産）額">
          <a:extLst>
            <a:ext uri="{FF2B5EF4-FFF2-40B4-BE49-F238E27FC236}">
              <a16:creationId xmlns:a16="http://schemas.microsoft.com/office/drawing/2014/main" id="{01E72678-391A-4C82-B325-CC58FCF6DCEB}"/>
            </a:ext>
          </a:extLst>
        </xdr:cNvPr>
        <xdr:cNvSpPr txBox="1"/>
      </xdr:nvSpPr>
      <xdr:spPr>
        <a:xfrm>
          <a:off x="7648086" y="16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42412</xdr:rowOff>
    </xdr:from>
    <xdr:ext cx="534377" cy="259045"/>
    <xdr:sp macro="" textlink="">
      <xdr:nvSpPr>
        <xdr:cNvPr id="460" name="n_3mainValue【港湾・漁港】&#10;一人当たり有形固定資産（償却資産）額">
          <a:extLst>
            <a:ext uri="{FF2B5EF4-FFF2-40B4-BE49-F238E27FC236}">
              <a16:creationId xmlns:a16="http://schemas.microsoft.com/office/drawing/2014/main" id="{B925CCAF-22E5-47EC-867F-CC2A8635BC7A}"/>
            </a:ext>
          </a:extLst>
        </xdr:cNvPr>
        <xdr:cNvSpPr txBox="1"/>
      </xdr:nvSpPr>
      <xdr:spPr>
        <a:xfrm>
          <a:off x="6847986" y="165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D86730EA-9F6B-4210-AE1F-732AA332F06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83D2858E-849F-4F1E-B58C-AD6CB8C10C4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E15B2E24-37EC-4448-979C-3D1A8677ABC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B5B399E5-5569-4677-B0FA-9D4277287D6C}"/>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F3F62CA3-E636-4173-AA81-8E82F0AF344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86BB73F6-1446-4980-AAF3-FF64585A6D1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D0CDF5EF-E6E6-4E2B-BF11-092496AEF5F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87F8DBA-8187-4C2C-88CD-6206291AB15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40F4A8BE-6D15-4538-86E5-90CDFDC8536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ED74985F-F154-4D61-8CC1-150E4CCD15D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2AE70FAB-29DE-40F3-87C1-9334EA41D01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BD1CC91F-ED8D-450C-8666-ABE19694057C}"/>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3" name="テキスト ボックス 472">
          <a:extLst>
            <a:ext uri="{FF2B5EF4-FFF2-40B4-BE49-F238E27FC236}">
              <a16:creationId xmlns:a16="http://schemas.microsoft.com/office/drawing/2014/main" id="{14CE033A-F813-487C-9901-CE548EF6601F}"/>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4644D729-543B-47E8-AF92-C5EEB9D574FF}"/>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42A3D1BB-2287-4F22-B7C1-5CBEE3EF10B3}"/>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06BDC019-95F2-462B-9F01-453103C7B104}"/>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05EF2AC0-3551-465E-9E29-D5A385E59FF7}"/>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97DE0FD7-BD68-42E9-9818-274B51151491}"/>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1EBC893F-4464-4CB4-AA5B-D2C54F2597B4}"/>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F54589C0-673C-4CA6-A1AE-8B154893E77C}"/>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901F6743-49A2-483E-AC56-82A872768F5B}"/>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939C58E8-3067-4500-B220-EBD50C907C17}"/>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3" name="テキスト ボックス 482">
          <a:extLst>
            <a:ext uri="{FF2B5EF4-FFF2-40B4-BE49-F238E27FC236}">
              <a16:creationId xmlns:a16="http://schemas.microsoft.com/office/drawing/2014/main" id="{522A2D6A-CA88-404C-BD0F-D981AA0E800D}"/>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AC27837B-1156-4148-98B6-A73E8E7AA8D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5" name="テキスト ボックス 484">
          <a:extLst>
            <a:ext uri="{FF2B5EF4-FFF2-40B4-BE49-F238E27FC236}">
              <a16:creationId xmlns:a16="http://schemas.microsoft.com/office/drawing/2014/main" id="{B1E5440E-86F1-47BA-92A0-A76BF2BD069D}"/>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010069EB-CA5E-499F-9F10-919F2FBBBB4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87" name="直線コネクタ 486">
          <a:extLst>
            <a:ext uri="{FF2B5EF4-FFF2-40B4-BE49-F238E27FC236}">
              <a16:creationId xmlns:a16="http://schemas.microsoft.com/office/drawing/2014/main" id="{ABF75F66-C2CB-479C-BBCD-69EF95FCF374}"/>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id="{57BE706D-2EA6-43DF-8FFC-543F0563F9F7}"/>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89" name="直線コネクタ 488">
          <a:extLst>
            <a:ext uri="{FF2B5EF4-FFF2-40B4-BE49-F238E27FC236}">
              <a16:creationId xmlns:a16="http://schemas.microsoft.com/office/drawing/2014/main" id="{739EA047-E199-4E9D-A47F-7DBFBDDD628E}"/>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9093F86F-024F-4CA3-BD96-2CCB34AF2053}"/>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91" name="直線コネクタ 490">
          <a:extLst>
            <a:ext uri="{FF2B5EF4-FFF2-40B4-BE49-F238E27FC236}">
              <a16:creationId xmlns:a16="http://schemas.microsoft.com/office/drawing/2014/main" id="{3B6A7B2F-69BC-44A1-A3A6-0E1F365CC779}"/>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E427EE14-1751-4E7A-BFCE-F2A472D6DDCB}"/>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93" name="フローチャート: 判断 492">
          <a:extLst>
            <a:ext uri="{FF2B5EF4-FFF2-40B4-BE49-F238E27FC236}">
              <a16:creationId xmlns:a16="http://schemas.microsoft.com/office/drawing/2014/main" id="{2894BA8B-E9A2-42E8-9F55-46C70E6932B0}"/>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94" name="フローチャート: 判断 493">
          <a:extLst>
            <a:ext uri="{FF2B5EF4-FFF2-40B4-BE49-F238E27FC236}">
              <a16:creationId xmlns:a16="http://schemas.microsoft.com/office/drawing/2014/main" id="{42226599-C878-4F68-86EF-047525C262A5}"/>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95" name="フローチャート: 判断 494">
          <a:extLst>
            <a:ext uri="{FF2B5EF4-FFF2-40B4-BE49-F238E27FC236}">
              <a16:creationId xmlns:a16="http://schemas.microsoft.com/office/drawing/2014/main" id="{8B6565A8-C5D0-4613-94FB-5D1FF1582119}"/>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6" name="フローチャート: 判断 495">
          <a:extLst>
            <a:ext uri="{FF2B5EF4-FFF2-40B4-BE49-F238E27FC236}">
              <a16:creationId xmlns:a16="http://schemas.microsoft.com/office/drawing/2014/main" id="{69106657-82C4-438B-B450-370ACC920783}"/>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97" name="フローチャート: 判断 496">
          <a:extLst>
            <a:ext uri="{FF2B5EF4-FFF2-40B4-BE49-F238E27FC236}">
              <a16:creationId xmlns:a16="http://schemas.microsoft.com/office/drawing/2014/main" id="{B294E5E1-E5BB-42C9-A11A-FBBF38C02152}"/>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31BFD0E-A611-488E-AE51-09188E4D23E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ECF7E073-1EFB-472B-AF59-B5DFAE0D6511}"/>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8F8701C-EA99-4EFF-9960-64DB610890F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D86BFF41-932D-43E4-9C7E-9BCD69C7A86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EC54FBEC-9EA0-42DF-8925-40BCF9354D7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503" name="楕円 502">
          <a:extLst>
            <a:ext uri="{FF2B5EF4-FFF2-40B4-BE49-F238E27FC236}">
              <a16:creationId xmlns:a16="http://schemas.microsoft.com/office/drawing/2014/main" id="{CC43E1CB-D51C-426D-A774-EEA870D4F1F6}"/>
            </a:ext>
          </a:extLst>
        </xdr:cNvPr>
        <xdr:cNvSpPr/>
      </xdr:nvSpPr>
      <xdr:spPr>
        <a:xfrm>
          <a:off x="14649450" y="59168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id="{89BF5B60-F116-4990-9598-33C2F01EE67D}"/>
            </a:ext>
          </a:extLst>
        </xdr:cNvPr>
        <xdr:cNvSpPr txBox="1"/>
      </xdr:nvSpPr>
      <xdr:spPr>
        <a:xfrm>
          <a:off x="14735175" y="578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505" name="楕円 504">
          <a:extLst>
            <a:ext uri="{FF2B5EF4-FFF2-40B4-BE49-F238E27FC236}">
              <a16:creationId xmlns:a16="http://schemas.microsoft.com/office/drawing/2014/main" id="{AD016812-4E9A-4ED5-8ED2-3A04411150A1}"/>
            </a:ext>
          </a:extLst>
        </xdr:cNvPr>
        <xdr:cNvSpPr/>
      </xdr:nvSpPr>
      <xdr:spPr>
        <a:xfrm>
          <a:off x="13887450" y="58285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141514</xdr:rowOff>
    </xdr:to>
    <xdr:cxnSp macro="">
      <xdr:nvCxnSpPr>
        <xdr:cNvPr id="506" name="直線コネクタ 505">
          <a:extLst>
            <a:ext uri="{FF2B5EF4-FFF2-40B4-BE49-F238E27FC236}">
              <a16:creationId xmlns:a16="http://schemas.microsoft.com/office/drawing/2014/main" id="{70304E3F-58EE-4AF8-AF48-594C571FD974}"/>
            </a:ext>
          </a:extLst>
        </xdr:cNvPr>
        <xdr:cNvCxnSpPr/>
      </xdr:nvCxnSpPr>
      <xdr:spPr>
        <a:xfrm>
          <a:off x="13935075" y="5876199"/>
          <a:ext cx="762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507" name="楕円 506">
          <a:extLst>
            <a:ext uri="{FF2B5EF4-FFF2-40B4-BE49-F238E27FC236}">
              <a16:creationId xmlns:a16="http://schemas.microsoft.com/office/drawing/2014/main" id="{305017FB-9F6E-459F-B6BA-2390527E34BB}"/>
            </a:ext>
          </a:extLst>
        </xdr:cNvPr>
        <xdr:cNvSpPr/>
      </xdr:nvSpPr>
      <xdr:spPr>
        <a:xfrm>
          <a:off x="13096875" y="58282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50074</xdr:rowOff>
    </xdr:to>
    <xdr:cxnSp macro="">
      <xdr:nvCxnSpPr>
        <xdr:cNvPr id="508" name="直線コネクタ 507">
          <a:extLst>
            <a:ext uri="{FF2B5EF4-FFF2-40B4-BE49-F238E27FC236}">
              <a16:creationId xmlns:a16="http://schemas.microsoft.com/office/drawing/2014/main" id="{1E04E448-F720-49DF-8B6D-3523A3C0E923}"/>
            </a:ext>
          </a:extLst>
        </xdr:cNvPr>
        <xdr:cNvCxnSpPr/>
      </xdr:nvCxnSpPr>
      <xdr:spPr>
        <a:xfrm>
          <a:off x="13144500" y="5866311"/>
          <a:ext cx="79057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125004</xdr:rowOff>
    </xdr:from>
    <xdr:to>
      <xdr:col>72</xdr:col>
      <xdr:colOff>38100</xdr:colOff>
      <xdr:row>36</xdr:row>
      <xdr:rowOff>55154</xdr:rowOff>
    </xdr:to>
    <xdr:sp macro="" textlink="">
      <xdr:nvSpPr>
        <xdr:cNvPr id="509" name="楕円 508">
          <a:extLst>
            <a:ext uri="{FF2B5EF4-FFF2-40B4-BE49-F238E27FC236}">
              <a16:creationId xmlns:a16="http://schemas.microsoft.com/office/drawing/2014/main" id="{E5ACBBAA-E0B7-47FD-AB93-3732BFEC9704}"/>
            </a:ext>
          </a:extLst>
        </xdr:cNvPr>
        <xdr:cNvSpPr/>
      </xdr:nvSpPr>
      <xdr:spPr>
        <a:xfrm>
          <a:off x="12296775" y="57892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xdr:rowOff>
    </xdr:from>
    <xdr:to>
      <xdr:col>76</xdr:col>
      <xdr:colOff>114300</xdr:colOff>
      <xdr:row>36</xdr:row>
      <xdr:rowOff>37011</xdr:rowOff>
    </xdr:to>
    <xdr:cxnSp macro="">
      <xdr:nvCxnSpPr>
        <xdr:cNvPr id="510" name="直線コネクタ 509">
          <a:extLst>
            <a:ext uri="{FF2B5EF4-FFF2-40B4-BE49-F238E27FC236}">
              <a16:creationId xmlns:a16="http://schemas.microsoft.com/office/drawing/2014/main" id="{A237C596-B673-413E-A31B-001DCB7C8DBB}"/>
            </a:ext>
          </a:extLst>
        </xdr:cNvPr>
        <xdr:cNvCxnSpPr/>
      </xdr:nvCxnSpPr>
      <xdr:spPr>
        <a:xfrm>
          <a:off x="12344400" y="5836829"/>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95B4CF97-556B-4AC9-BF44-701F48D7A001}"/>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1067F3E8-7A6A-48EE-9B36-20351CF419AD}"/>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B56FCAAC-1C99-4D6E-A65B-47E2C3B3B9F6}"/>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6253C227-7BA8-4F17-936E-7C085CD8F1CB}"/>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871B5246-315E-4B60-98BC-F957B4656692}"/>
            </a:ext>
          </a:extLst>
        </xdr:cNvPr>
        <xdr:cNvSpPr txBox="1"/>
      </xdr:nvSpPr>
      <xdr:spPr>
        <a:xfrm>
          <a:off x="13745219" y="56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ED1AADA1-AE98-48A8-811E-3A2B0EC25157}"/>
            </a:ext>
          </a:extLst>
        </xdr:cNvPr>
        <xdr:cNvSpPr txBox="1"/>
      </xdr:nvSpPr>
      <xdr:spPr>
        <a:xfrm>
          <a:off x="12964169" y="561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71681</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id="{1BDD7DE7-01D3-4402-9C20-CDA0E22A4450}"/>
            </a:ext>
          </a:extLst>
        </xdr:cNvPr>
        <xdr:cNvSpPr txBox="1"/>
      </xdr:nvSpPr>
      <xdr:spPr>
        <a:xfrm>
          <a:off x="12164069" y="557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746629E2-D49E-4E3F-92F6-6773F0D169B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B6E6A37E-89C7-4A06-85A8-DF44681A9F6F}"/>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1F444D62-432E-4662-A8D2-DB9FDFCDF2A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597DEA86-F4D1-474D-B623-DDB2F7ABCFE2}"/>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DE890043-A4AC-4602-BB37-01C6B1B3155F}"/>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C7D6BEEC-8C0B-4CB6-A494-27A31A1605B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1E9C42B-3939-47D0-A307-D23B700BC4D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FE4622D3-7E3E-4B7F-B6F1-E292ED415B6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566E6171-12E9-4487-8DCB-B24C6472A49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2C11B1DD-056C-499D-83A4-8716528EEF7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8" name="直線コネクタ 527">
          <a:extLst>
            <a:ext uri="{FF2B5EF4-FFF2-40B4-BE49-F238E27FC236}">
              <a16:creationId xmlns:a16="http://schemas.microsoft.com/office/drawing/2014/main" id="{CE1AD060-28BD-4895-84AD-9C7B12ACEA92}"/>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9" name="テキスト ボックス 528">
          <a:extLst>
            <a:ext uri="{FF2B5EF4-FFF2-40B4-BE49-F238E27FC236}">
              <a16:creationId xmlns:a16="http://schemas.microsoft.com/office/drawing/2014/main" id="{1DC92915-931A-420D-8DE8-BAB840E69BC7}"/>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0" name="直線コネクタ 529">
          <a:extLst>
            <a:ext uri="{FF2B5EF4-FFF2-40B4-BE49-F238E27FC236}">
              <a16:creationId xmlns:a16="http://schemas.microsoft.com/office/drawing/2014/main" id="{FD3A361B-8B8D-4576-A7AA-700E991AEA68}"/>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1" name="テキスト ボックス 530">
          <a:extLst>
            <a:ext uri="{FF2B5EF4-FFF2-40B4-BE49-F238E27FC236}">
              <a16:creationId xmlns:a16="http://schemas.microsoft.com/office/drawing/2014/main" id="{A8AEA3A9-6593-4912-9DE5-17ABB2FDBC97}"/>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2" name="直線コネクタ 531">
          <a:extLst>
            <a:ext uri="{FF2B5EF4-FFF2-40B4-BE49-F238E27FC236}">
              <a16:creationId xmlns:a16="http://schemas.microsoft.com/office/drawing/2014/main" id="{6B4B43B5-2CD2-4F04-9C51-ED88084F751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3" name="テキスト ボックス 532">
          <a:extLst>
            <a:ext uri="{FF2B5EF4-FFF2-40B4-BE49-F238E27FC236}">
              <a16:creationId xmlns:a16="http://schemas.microsoft.com/office/drawing/2014/main" id="{9E087C46-8C9A-4379-AA93-50B37A9FDCBB}"/>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4" name="直線コネクタ 533">
          <a:extLst>
            <a:ext uri="{FF2B5EF4-FFF2-40B4-BE49-F238E27FC236}">
              <a16:creationId xmlns:a16="http://schemas.microsoft.com/office/drawing/2014/main" id="{73B25C21-24AD-4171-B19F-D718430B6B2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5" name="テキスト ボックス 534">
          <a:extLst>
            <a:ext uri="{FF2B5EF4-FFF2-40B4-BE49-F238E27FC236}">
              <a16:creationId xmlns:a16="http://schemas.microsoft.com/office/drawing/2014/main" id="{33366ECD-E6CE-4A38-9C03-79D4E13C0A9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6" name="直線コネクタ 535">
          <a:extLst>
            <a:ext uri="{FF2B5EF4-FFF2-40B4-BE49-F238E27FC236}">
              <a16:creationId xmlns:a16="http://schemas.microsoft.com/office/drawing/2014/main" id="{C9F5335D-23CB-4DDC-B723-27F21F6284FA}"/>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7" name="テキスト ボックス 536">
          <a:extLst>
            <a:ext uri="{FF2B5EF4-FFF2-40B4-BE49-F238E27FC236}">
              <a16:creationId xmlns:a16="http://schemas.microsoft.com/office/drawing/2014/main" id="{54334609-6F9E-4839-A48D-1978A5EBC86C}"/>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8" name="直線コネクタ 537">
          <a:extLst>
            <a:ext uri="{FF2B5EF4-FFF2-40B4-BE49-F238E27FC236}">
              <a16:creationId xmlns:a16="http://schemas.microsoft.com/office/drawing/2014/main" id="{96D263D9-E689-4A60-9D0B-B4DF8B148C6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9" name="テキスト ボックス 538">
          <a:extLst>
            <a:ext uri="{FF2B5EF4-FFF2-40B4-BE49-F238E27FC236}">
              <a16:creationId xmlns:a16="http://schemas.microsoft.com/office/drawing/2014/main" id="{C558D688-6FED-4CCB-9548-F04D4C142D78}"/>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75FC75AA-B1BA-4F65-BF88-DBD3D98B25B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6FFC3440-E727-408E-8B28-4274FE05DE7B}"/>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B91D8D9A-690C-4B64-AE35-932BA3553FD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43" name="直線コネクタ 542">
          <a:extLst>
            <a:ext uri="{FF2B5EF4-FFF2-40B4-BE49-F238E27FC236}">
              <a16:creationId xmlns:a16="http://schemas.microsoft.com/office/drawing/2014/main" id="{F6F9EE9F-9DD3-4D71-A09D-7DD5F621D190}"/>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B29F45F8-F918-407D-8303-894D96630623}"/>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45" name="直線コネクタ 544">
          <a:extLst>
            <a:ext uri="{FF2B5EF4-FFF2-40B4-BE49-F238E27FC236}">
              <a16:creationId xmlns:a16="http://schemas.microsoft.com/office/drawing/2014/main" id="{1FE7E6F2-A5AA-43B8-A2F1-3F80D5FAA69B}"/>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AE94C96A-A53D-4F2B-8881-AFA351104900}"/>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47" name="直線コネクタ 546">
          <a:extLst>
            <a:ext uri="{FF2B5EF4-FFF2-40B4-BE49-F238E27FC236}">
              <a16:creationId xmlns:a16="http://schemas.microsoft.com/office/drawing/2014/main" id="{D37BAD21-6EE0-49B4-8D90-BCCFBA835885}"/>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58A35C27-8FC1-40EA-9210-2F9DC9A4809B}"/>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49" name="フローチャート: 判断 548">
          <a:extLst>
            <a:ext uri="{FF2B5EF4-FFF2-40B4-BE49-F238E27FC236}">
              <a16:creationId xmlns:a16="http://schemas.microsoft.com/office/drawing/2014/main" id="{597D1B25-BDB0-45A2-BA8E-BFCD3DE1B535}"/>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50" name="フローチャート: 判断 549">
          <a:extLst>
            <a:ext uri="{FF2B5EF4-FFF2-40B4-BE49-F238E27FC236}">
              <a16:creationId xmlns:a16="http://schemas.microsoft.com/office/drawing/2014/main" id="{09E7E68D-6AD4-4E58-BC08-254660ADC10F}"/>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51" name="フローチャート: 判断 550">
          <a:extLst>
            <a:ext uri="{FF2B5EF4-FFF2-40B4-BE49-F238E27FC236}">
              <a16:creationId xmlns:a16="http://schemas.microsoft.com/office/drawing/2014/main" id="{A5954706-292C-49F5-A6AC-F4890C9A441E}"/>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52" name="フローチャート: 判断 551">
          <a:extLst>
            <a:ext uri="{FF2B5EF4-FFF2-40B4-BE49-F238E27FC236}">
              <a16:creationId xmlns:a16="http://schemas.microsoft.com/office/drawing/2014/main" id="{9B744CB6-5BFD-4F6D-A389-A9BF9E7337E2}"/>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53" name="フローチャート: 判断 552">
          <a:extLst>
            <a:ext uri="{FF2B5EF4-FFF2-40B4-BE49-F238E27FC236}">
              <a16:creationId xmlns:a16="http://schemas.microsoft.com/office/drawing/2014/main" id="{32F0B281-78D1-4837-A67F-DB682BC1C37D}"/>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8B827348-0561-43A6-B34D-71250613AE2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2992DDB9-2232-4378-B8C1-FEE8727888A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83702FFA-5663-488D-99DA-A2F5A3637ADE}"/>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B3B6D9D-2F06-426C-AB6D-523186F9BC5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FABF1D6B-ABE1-43CA-A9A1-F495084DED7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39007</xdr:rowOff>
    </xdr:from>
    <xdr:to>
      <xdr:col>116</xdr:col>
      <xdr:colOff>114300</xdr:colOff>
      <xdr:row>41</xdr:row>
      <xdr:rowOff>140607</xdr:rowOff>
    </xdr:to>
    <xdr:sp macro="" textlink="">
      <xdr:nvSpPr>
        <xdr:cNvPr id="559" name="楕円 558">
          <a:extLst>
            <a:ext uri="{FF2B5EF4-FFF2-40B4-BE49-F238E27FC236}">
              <a16:creationId xmlns:a16="http://schemas.microsoft.com/office/drawing/2014/main" id="{3B0BD6ED-0F12-4D6B-878A-4AFC9A073606}"/>
            </a:ext>
          </a:extLst>
        </xdr:cNvPr>
        <xdr:cNvSpPr/>
      </xdr:nvSpPr>
      <xdr:spPr>
        <a:xfrm>
          <a:off x="19897725" y="66779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125384</xdr:rowOff>
    </xdr:from>
    <xdr:ext cx="469744" cy="259045"/>
    <xdr:sp macro="" textlink="">
      <xdr:nvSpPr>
        <xdr:cNvPr id="560" name="【認定こども園・幼稚園・保育所】&#10;一人当たり面積該当値テキスト">
          <a:extLst>
            <a:ext uri="{FF2B5EF4-FFF2-40B4-BE49-F238E27FC236}">
              <a16:creationId xmlns:a16="http://schemas.microsoft.com/office/drawing/2014/main" id="{E5FBF598-1448-4FDB-8F76-12554311F60E}"/>
            </a:ext>
          </a:extLst>
        </xdr:cNvPr>
        <xdr:cNvSpPr txBox="1"/>
      </xdr:nvSpPr>
      <xdr:spPr>
        <a:xfrm>
          <a:off x="19992975" y="65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61" name="楕円 560">
          <a:extLst>
            <a:ext uri="{FF2B5EF4-FFF2-40B4-BE49-F238E27FC236}">
              <a16:creationId xmlns:a16="http://schemas.microsoft.com/office/drawing/2014/main" id="{C54DFA41-FB92-4545-8FBF-249B87996476}"/>
            </a:ext>
          </a:extLst>
        </xdr:cNvPr>
        <xdr:cNvSpPr/>
      </xdr:nvSpPr>
      <xdr:spPr>
        <a:xfrm>
          <a:off x="19154775" y="66779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89807</xdr:rowOff>
    </xdr:to>
    <xdr:cxnSp macro="">
      <xdr:nvCxnSpPr>
        <xdr:cNvPr id="562" name="直線コネクタ 561">
          <a:extLst>
            <a:ext uri="{FF2B5EF4-FFF2-40B4-BE49-F238E27FC236}">
              <a16:creationId xmlns:a16="http://schemas.microsoft.com/office/drawing/2014/main" id="{41459E87-CB04-42C0-B828-439454778797}"/>
            </a:ext>
          </a:extLst>
        </xdr:cNvPr>
        <xdr:cNvCxnSpPr/>
      </xdr:nvCxnSpPr>
      <xdr:spPr>
        <a:xfrm>
          <a:off x="19202400" y="67255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63" name="楕円 562">
          <a:extLst>
            <a:ext uri="{FF2B5EF4-FFF2-40B4-BE49-F238E27FC236}">
              <a16:creationId xmlns:a16="http://schemas.microsoft.com/office/drawing/2014/main" id="{7934A62B-4E91-43B3-A858-F8E755379248}"/>
            </a:ext>
          </a:extLst>
        </xdr:cNvPr>
        <xdr:cNvSpPr/>
      </xdr:nvSpPr>
      <xdr:spPr>
        <a:xfrm>
          <a:off x="18345150" y="66779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64" name="直線コネクタ 563">
          <a:extLst>
            <a:ext uri="{FF2B5EF4-FFF2-40B4-BE49-F238E27FC236}">
              <a16:creationId xmlns:a16="http://schemas.microsoft.com/office/drawing/2014/main" id="{DDD86009-AC48-4DCB-958A-BE9267C09841}"/>
            </a:ext>
          </a:extLst>
        </xdr:cNvPr>
        <xdr:cNvCxnSpPr/>
      </xdr:nvCxnSpPr>
      <xdr:spPr>
        <a:xfrm>
          <a:off x="18392775" y="67255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39007</xdr:rowOff>
    </xdr:from>
    <xdr:to>
      <xdr:col>102</xdr:col>
      <xdr:colOff>165100</xdr:colOff>
      <xdr:row>41</xdr:row>
      <xdr:rowOff>140607</xdr:rowOff>
    </xdr:to>
    <xdr:sp macro="" textlink="">
      <xdr:nvSpPr>
        <xdr:cNvPr id="565" name="楕円 564">
          <a:extLst>
            <a:ext uri="{FF2B5EF4-FFF2-40B4-BE49-F238E27FC236}">
              <a16:creationId xmlns:a16="http://schemas.microsoft.com/office/drawing/2014/main" id="{F90FDC73-4E68-48C7-A649-FEB1AFA4FD02}"/>
            </a:ext>
          </a:extLst>
        </xdr:cNvPr>
        <xdr:cNvSpPr/>
      </xdr:nvSpPr>
      <xdr:spPr>
        <a:xfrm>
          <a:off x="17554575" y="66779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89807</xdr:rowOff>
    </xdr:from>
    <xdr:to>
      <xdr:col>107</xdr:col>
      <xdr:colOff>50800</xdr:colOff>
      <xdr:row>41</xdr:row>
      <xdr:rowOff>89807</xdr:rowOff>
    </xdr:to>
    <xdr:cxnSp macro="">
      <xdr:nvCxnSpPr>
        <xdr:cNvPr id="566" name="直線コネクタ 565">
          <a:extLst>
            <a:ext uri="{FF2B5EF4-FFF2-40B4-BE49-F238E27FC236}">
              <a16:creationId xmlns:a16="http://schemas.microsoft.com/office/drawing/2014/main" id="{781361E6-0F28-4039-8F16-B693BA20E693}"/>
            </a:ext>
          </a:extLst>
        </xdr:cNvPr>
        <xdr:cNvCxnSpPr/>
      </xdr:nvCxnSpPr>
      <xdr:spPr>
        <a:xfrm>
          <a:off x="17602200" y="67255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67" name="n_1aveValue【認定こども園・幼稚園・保育所】&#10;一人当たり面積">
          <a:extLst>
            <a:ext uri="{FF2B5EF4-FFF2-40B4-BE49-F238E27FC236}">
              <a16:creationId xmlns:a16="http://schemas.microsoft.com/office/drawing/2014/main" id="{771515E8-FCC8-4708-B636-E0A366E4B579}"/>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68" name="n_2aveValue【認定こども園・幼稚園・保育所】&#10;一人当たり面積">
          <a:extLst>
            <a:ext uri="{FF2B5EF4-FFF2-40B4-BE49-F238E27FC236}">
              <a16:creationId xmlns:a16="http://schemas.microsoft.com/office/drawing/2014/main" id="{134FD404-47F4-47F1-B67B-26CBF50625C8}"/>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69" name="n_3aveValue【認定こども園・幼稚園・保育所】&#10;一人当たり面積">
          <a:extLst>
            <a:ext uri="{FF2B5EF4-FFF2-40B4-BE49-F238E27FC236}">
              <a16:creationId xmlns:a16="http://schemas.microsoft.com/office/drawing/2014/main" id="{6148C4E4-F878-4873-B575-902289F445D2}"/>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70" name="n_4aveValue【認定こども園・幼稚園・保育所】&#10;一人当たり面積">
          <a:extLst>
            <a:ext uri="{FF2B5EF4-FFF2-40B4-BE49-F238E27FC236}">
              <a16:creationId xmlns:a16="http://schemas.microsoft.com/office/drawing/2014/main" id="{75E7E057-8154-4347-867E-05C1932DB7AC}"/>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71" name="n_1mainValue【認定こども園・幼稚園・保育所】&#10;一人当たり面積">
          <a:extLst>
            <a:ext uri="{FF2B5EF4-FFF2-40B4-BE49-F238E27FC236}">
              <a16:creationId xmlns:a16="http://schemas.microsoft.com/office/drawing/2014/main" id="{4611FB47-4D44-4F34-98A3-6A2BF0B73407}"/>
            </a:ext>
          </a:extLst>
        </xdr:cNvPr>
        <xdr:cNvSpPr txBox="1"/>
      </xdr:nvSpPr>
      <xdr:spPr>
        <a:xfrm>
          <a:off x="189834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72" name="n_2mainValue【認定こども園・幼稚園・保育所】&#10;一人当たり面積">
          <a:extLst>
            <a:ext uri="{FF2B5EF4-FFF2-40B4-BE49-F238E27FC236}">
              <a16:creationId xmlns:a16="http://schemas.microsoft.com/office/drawing/2014/main" id="{09AEC050-B258-4B7B-A395-8A62B44E7D1B}"/>
            </a:ext>
          </a:extLst>
        </xdr:cNvPr>
        <xdr:cNvSpPr txBox="1"/>
      </xdr:nvSpPr>
      <xdr:spPr>
        <a:xfrm>
          <a:off x="181833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131734</xdr:rowOff>
    </xdr:from>
    <xdr:ext cx="469744" cy="259045"/>
    <xdr:sp macro="" textlink="">
      <xdr:nvSpPr>
        <xdr:cNvPr id="573" name="n_3mainValue【認定こども園・幼稚園・保育所】&#10;一人当たり面積">
          <a:extLst>
            <a:ext uri="{FF2B5EF4-FFF2-40B4-BE49-F238E27FC236}">
              <a16:creationId xmlns:a16="http://schemas.microsoft.com/office/drawing/2014/main" id="{289F3B09-4E81-4797-B4B7-FF6D760073A1}"/>
            </a:ext>
          </a:extLst>
        </xdr:cNvPr>
        <xdr:cNvSpPr txBox="1"/>
      </xdr:nvSpPr>
      <xdr:spPr>
        <a:xfrm>
          <a:off x="173832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B28EA860-0505-4DF4-8F4A-5A742C98570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E1B50181-DBDB-491E-B3E6-92F80302648E}"/>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72869218-1937-451E-9D40-A42552DFA506}"/>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AD0627B9-12EB-4AE8-BD32-B6773CF758E1}"/>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B454B39D-BC71-49AC-BA16-FA280D58F57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4C5B1736-2C0A-488F-AEF6-073F57005E4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2547A3FD-D975-4678-8868-9F9DEFC2F29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28B70B56-9DF7-4AB9-BE96-6C8240D29AF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F10F4A7E-D7C6-4628-B871-5AF860613D5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6BF482C7-E374-4FB5-885C-5B1B4BD579E8}"/>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a:extLst>
            <a:ext uri="{FF2B5EF4-FFF2-40B4-BE49-F238E27FC236}">
              <a16:creationId xmlns:a16="http://schemas.microsoft.com/office/drawing/2014/main" id="{8FF5EB48-50D7-455E-8F58-310A8B6C3BA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5" name="直線コネクタ 584">
          <a:extLst>
            <a:ext uri="{FF2B5EF4-FFF2-40B4-BE49-F238E27FC236}">
              <a16:creationId xmlns:a16="http://schemas.microsoft.com/office/drawing/2014/main" id="{47410C65-4331-4492-AA01-715BF8331C4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6" name="テキスト ボックス 585">
          <a:extLst>
            <a:ext uri="{FF2B5EF4-FFF2-40B4-BE49-F238E27FC236}">
              <a16:creationId xmlns:a16="http://schemas.microsoft.com/office/drawing/2014/main" id="{23C96AB4-B6EE-4129-9C80-E059992CA672}"/>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7" name="直線コネクタ 586">
          <a:extLst>
            <a:ext uri="{FF2B5EF4-FFF2-40B4-BE49-F238E27FC236}">
              <a16:creationId xmlns:a16="http://schemas.microsoft.com/office/drawing/2014/main" id="{A6148C65-598A-45EC-8C3B-8F928FE60C1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8" name="テキスト ボックス 587">
          <a:extLst>
            <a:ext uri="{FF2B5EF4-FFF2-40B4-BE49-F238E27FC236}">
              <a16:creationId xmlns:a16="http://schemas.microsoft.com/office/drawing/2014/main" id="{985360D8-939C-4465-B970-715B7DA7276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9" name="直線コネクタ 588">
          <a:extLst>
            <a:ext uri="{FF2B5EF4-FFF2-40B4-BE49-F238E27FC236}">
              <a16:creationId xmlns:a16="http://schemas.microsoft.com/office/drawing/2014/main" id="{F71FFB68-85D3-4803-BC7C-CC1EFFD31E3A}"/>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0" name="テキスト ボックス 589">
          <a:extLst>
            <a:ext uri="{FF2B5EF4-FFF2-40B4-BE49-F238E27FC236}">
              <a16:creationId xmlns:a16="http://schemas.microsoft.com/office/drawing/2014/main" id="{7DF62BAB-FECD-42B7-B0F5-20510622A79F}"/>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1" name="直線コネクタ 590">
          <a:extLst>
            <a:ext uri="{FF2B5EF4-FFF2-40B4-BE49-F238E27FC236}">
              <a16:creationId xmlns:a16="http://schemas.microsoft.com/office/drawing/2014/main" id="{7C44D929-F9B5-4391-BE16-D80BD6F18BF0}"/>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2" name="テキスト ボックス 591">
          <a:extLst>
            <a:ext uri="{FF2B5EF4-FFF2-40B4-BE49-F238E27FC236}">
              <a16:creationId xmlns:a16="http://schemas.microsoft.com/office/drawing/2014/main" id="{146B0514-1B2C-4E65-B1EE-05EBC3B234B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C2022B2E-993B-4657-B810-320115CC71B4}"/>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a:extLst>
            <a:ext uri="{FF2B5EF4-FFF2-40B4-BE49-F238E27FC236}">
              <a16:creationId xmlns:a16="http://schemas.microsoft.com/office/drawing/2014/main" id="{F14909F6-3CA4-4E57-8BF6-488DDBF2615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a:extLst>
            <a:ext uri="{FF2B5EF4-FFF2-40B4-BE49-F238E27FC236}">
              <a16:creationId xmlns:a16="http://schemas.microsoft.com/office/drawing/2014/main" id="{67F0E5E8-0BDE-480E-8146-0CEB2B8B779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96" name="直線コネクタ 595">
          <a:extLst>
            <a:ext uri="{FF2B5EF4-FFF2-40B4-BE49-F238E27FC236}">
              <a16:creationId xmlns:a16="http://schemas.microsoft.com/office/drawing/2014/main" id="{58CCBA2D-CD2F-4C2B-9E84-E4ED556AAB89}"/>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97" name="【学校施設】&#10;有形固定資産減価償却率最小値テキスト">
          <a:extLst>
            <a:ext uri="{FF2B5EF4-FFF2-40B4-BE49-F238E27FC236}">
              <a16:creationId xmlns:a16="http://schemas.microsoft.com/office/drawing/2014/main" id="{88318C97-945B-4A68-85E9-282EA95DFC2C}"/>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98" name="直線コネクタ 597">
          <a:extLst>
            <a:ext uri="{FF2B5EF4-FFF2-40B4-BE49-F238E27FC236}">
              <a16:creationId xmlns:a16="http://schemas.microsoft.com/office/drawing/2014/main" id="{FD201E16-A743-4A84-A940-DA340D11DCEB}"/>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99" name="【学校施設】&#10;有形固定資産減価償却率最大値テキスト">
          <a:extLst>
            <a:ext uri="{FF2B5EF4-FFF2-40B4-BE49-F238E27FC236}">
              <a16:creationId xmlns:a16="http://schemas.microsoft.com/office/drawing/2014/main" id="{72BBF6A2-C32E-4762-AA2C-FE069FC33318}"/>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00" name="直線コネクタ 599">
          <a:extLst>
            <a:ext uri="{FF2B5EF4-FFF2-40B4-BE49-F238E27FC236}">
              <a16:creationId xmlns:a16="http://schemas.microsoft.com/office/drawing/2014/main" id="{4CC85FA4-3862-4198-BFAD-6AC5503CF1A6}"/>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601" name="【学校施設】&#10;有形固定資産減価償却率平均値テキスト">
          <a:extLst>
            <a:ext uri="{FF2B5EF4-FFF2-40B4-BE49-F238E27FC236}">
              <a16:creationId xmlns:a16="http://schemas.microsoft.com/office/drawing/2014/main" id="{783461B0-FC99-4E5E-880E-B431AFB74148}"/>
            </a:ext>
          </a:extLst>
        </xdr:cNvPr>
        <xdr:cNvSpPr txBox="1"/>
      </xdr:nvSpPr>
      <xdr:spPr>
        <a:xfrm>
          <a:off x="14735175" y="968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02" name="フローチャート: 判断 601">
          <a:extLst>
            <a:ext uri="{FF2B5EF4-FFF2-40B4-BE49-F238E27FC236}">
              <a16:creationId xmlns:a16="http://schemas.microsoft.com/office/drawing/2014/main" id="{3BA62815-5580-451A-BD3F-DBE6C95CC943}"/>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03" name="フローチャート: 判断 602">
          <a:extLst>
            <a:ext uri="{FF2B5EF4-FFF2-40B4-BE49-F238E27FC236}">
              <a16:creationId xmlns:a16="http://schemas.microsoft.com/office/drawing/2014/main" id="{5E7BB076-EF4D-4271-8717-CC45A412B2B2}"/>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04" name="フローチャート: 判断 603">
          <a:extLst>
            <a:ext uri="{FF2B5EF4-FFF2-40B4-BE49-F238E27FC236}">
              <a16:creationId xmlns:a16="http://schemas.microsoft.com/office/drawing/2014/main" id="{6CA80484-4CA1-46BF-874F-0274A26D7240}"/>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05" name="フローチャート: 判断 604">
          <a:extLst>
            <a:ext uri="{FF2B5EF4-FFF2-40B4-BE49-F238E27FC236}">
              <a16:creationId xmlns:a16="http://schemas.microsoft.com/office/drawing/2014/main" id="{6AEA0C58-7FBD-4303-8F76-4DEAE525B9C0}"/>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06" name="フローチャート: 判断 605">
          <a:extLst>
            <a:ext uri="{FF2B5EF4-FFF2-40B4-BE49-F238E27FC236}">
              <a16:creationId xmlns:a16="http://schemas.microsoft.com/office/drawing/2014/main" id="{A53D17F2-D241-4E7D-A56E-53BB0A593563}"/>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81EF3B3-5749-41BA-AF7D-4C7090BB115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B74A57E-2235-4A5A-A956-8156FFA9F35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1E25236-1CC1-4674-B92A-1C6639764C2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AFB34A5-5B72-4B8F-8741-1831DD01738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D617E38-436D-446B-AF7A-2C9787A1296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61214</xdr:rowOff>
    </xdr:from>
    <xdr:to>
      <xdr:col>85</xdr:col>
      <xdr:colOff>177800</xdr:colOff>
      <xdr:row>59</xdr:row>
      <xdr:rowOff>162814</xdr:rowOff>
    </xdr:to>
    <xdr:sp macro="" textlink="">
      <xdr:nvSpPr>
        <xdr:cNvPr id="612" name="楕円 611">
          <a:extLst>
            <a:ext uri="{FF2B5EF4-FFF2-40B4-BE49-F238E27FC236}">
              <a16:creationId xmlns:a16="http://schemas.microsoft.com/office/drawing/2014/main" id="{B5DB8757-B2D9-4FBF-9E04-F438B980E67E}"/>
            </a:ext>
          </a:extLst>
        </xdr:cNvPr>
        <xdr:cNvSpPr/>
      </xdr:nvSpPr>
      <xdr:spPr>
        <a:xfrm>
          <a:off x="14649450" y="96179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84091</xdr:rowOff>
    </xdr:from>
    <xdr:ext cx="405111" cy="259045"/>
    <xdr:sp macro="" textlink="">
      <xdr:nvSpPr>
        <xdr:cNvPr id="613" name="【学校施設】&#10;有形固定資産減価償却率該当値テキスト">
          <a:extLst>
            <a:ext uri="{FF2B5EF4-FFF2-40B4-BE49-F238E27FC236}">
              <a16:creationId xmlns:a16="http://schemas.microsoft.com/office/drawing/2014/main" id="{99CF8317-F63B-4113-8861-89356B79BC4C}"/>
            </a:ext>
          </a:extLst>
        </xdr:cNvPr>
        <xdr:cNvSpPr txBox="1"/>
      </xdr:nvSpPr>
      <xdr:spPr>
        <a:xfrm>
          <a:off x="14735175" y="947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614" name="楕円 613">
          <a:extLst>
            <a:ext uri="{FF2B5EF4-FFF2-40B4-BE49-F238E27FC236}">
              <a16:creationId xmlns:a16="http://schemas.microsoft.com/office/drawing/2014/main" id="{248AB8B1-7C3D-4295-B168-B40D67F5D50C}"/>
            </a:ext>
          </a:extLst>
        </xdr:cNvPr>
        <xdr:cNvSpPr/>
      </xdr:nvSpPr>
      <xdr:spPr>
        <a:xfrm>
          <a:off x="13887450" y="96042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59</xdr:row>
      <xdr:rowOff>112014</xdr:rowOff>
    </xdr:to>
    <xdr:cxnSp macro="">
      <xdr:nvCxnSpPr>
        <xdr:cNvPr id="615" name="直線コネクタ 614">
          <a:extLst>
            <a:ext uri="{FF2B5EF4-FFF2-40B4-BE49-F238E27FC236}">
              <a16:creationId xmlns:a16="http://schemas.microsoft.com/office/drawing/2014/main" id="{FFEF5B19-AB1B-416D-A1CB-B7D123B6838A}"/>
            </a:ext>
          </a:extLst>
        </xdr:cNvPr>
        <xdr:cNvCxnSpPr/>
      </xdr:nvCxnSpPr>
      <xdr:spPr>
        <a:xfrm>
          <a:off x="13935075" y="9651873"/>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38354</xdr:rowOff>
    </xdr:from>
    <xdr:to>
      <xdr:col>76</xdr:col>
      <xdr:colOff>165100</xdr:colOff>
      <xdr:row>59</xdr:row>
      <xdr:rowOff>139954</xdr:rowOff>
    </xdr:to>
    <xdr:sp macro="" textlink="">
      <xdr:nvSpPr>
        <xdr:cNvPr id="616" name="楕円 615">
          <a:extLst>
            <a:ext uri="{FF2B5EF4-FFF2-40B4-BE49-F238E27FC236}">
              <a16:creationId xmlns:a16="http://schemas.microsoft.com/office/drawing/2014/main" id="{6765E2E8-1820-4161-B8FE-A9E7DA55BA4B}"/>
            </a:ext>
          </a:extLst>
        </xdr:cNvPr>
        <xdr:cNvSpPr/>
      </xdr:nvSpPr>
      <xdr:spPr>
        <a:xfrm>
          <a:off x="13096875" y="95919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98298</xdr:rowOff>
    </xdr:to>
    <xdr:cxnSp macro="">
      <xdr:nvCxnSpPr>
        <xdr:cNvPr id="617" name="直線コネクタ 616">
          <a:extLst>
            <a:ext uri="{FF2B5EF4-FFF2-40B4-BE49-F238E27FC236}">
              <a16:creationId xmlns:a16="http://schemas.microsoft.com/office/drawing/2014/main" id="{58EF4762-D8E6-4D5D-B62B-3C30C19DC6EB}"/>
            </a:ext>
          </a:extLst>
        </xdr:cNvPr>
        <xdr:cNvCxnSpPr/>
      </xdr:nvCxnSpPr>
      <xdr:spPr>
        <a:xfrm>
          <a:off x="13144500" y="9639554"/>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38354</xdr:rowOff>
    </xdr:from>
    <xdr:to>
      <xdr:col>72</xdr:col>
      <xdr:colOff>38100</xdr:colOff>
      <xdr:row>59</xdr:row>
      <xdr:rowOff>139954</xdr:rowOff>
    </xdr:to>
    <xdr:sp macro="" textlink="">
      <xdr:nvSpPr>
        <xdr:cNvPr id="618" name="楕円 617">
          <a:extLst>
            <a:ext uri="{FF2B5EF4-FFF2-40B4-BE49-F238E27FC236}">
              <a16:creationId xmlns:a16="http://schemas.microsoft.com/office/drawing/2014/main" id="{67417DC5-1599-4478-97E9-AB1350BD43B5}"/>
            </a:ext>
          </a:extLst>
        </xdr:cNvPr>
        <xdr:cNvSpPr/>
      </xdr:nvSpPr>
      <xdr:spPr>
        <a:xfrm>
          <a:off x="12296775" y="95919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89154</xdr:rowOff>
    </xdr:from>
    <xdr:to>
      <xdr:col>76</xdr:col>
      <xdr:colOff>114300</xdr:colOff>
      <xdr:row>59</xdr:row>
      <xdr:rowOff>89154</xdr:rowOff>
    </xdr:to>
    <xdr:cxnSp macro="">
      <xdr:nvCxnSpPr>
        <xdr:cNvPr id="619" name="直線コネクタ 618">
          <a:extLst>
            <a:ext uri="{FF2B5EF4-FFF2-40B4-BE49-F238E27FC236}">
              <a16:creationId xmlns:a16="http://schemas.microsoft.com/office/drawing/2014/main" id="{0681B95D-4EDE-4DEF-9E44-2BF0875E8889}"/>
            </a:ext>
          </a:extLst>
        </xdr:cNvPr>
        <xdr:cNvCxnSpPr/>
      </xdr:nvCxnSpPr>
      <xdr:spPr>
        <a:xfrm>
          <a:off x="12344400" y="96395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20" name="n_1aveValue【学校施設】&#10;有形固定資産減価償却率">
          <a:extLst>
            <a:ext uri="{FF2B5EF4-FFF2-40B4-BE49-F238E27FC236}">
              <a16:creationId xmlns:a16="http://schemas.microsoft.com/office/drawing/2014/main" id="{632F48B1-F606-40BA-B18A-29CBA7376EDD}"/>
            </a:ext>
          </a:extLst>
        </xdr:cNvPr>
        <xdr:cNvSpPr txBox="1"/>
      </xdr:nvSpPr>
      <xdr:spPr>
        <a:xfrm>
          <a:off x="13745219" y="97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621" name="n_2aveValue【学校施設】&#10;有形固定資産減価償却率">
          <a:extLst>
            <a:ext uri="{FF2B5EF4-FFF2-40B4-BE49-F238E27FC236}">
              <a16:creationId xmlns:a16="http://schemas.microsoft.com/office/drawing/2014/main" id="{AE0938BD-71E7-4730-B766-9B89AAE51926}"/>
            </a:ext>
          </a:extLst>
        </xdr:cNvPr>
        <xdr:cNvSpPr txBox="1"/>
      </xdr:nvSpPr>
      <xdr:spPr>
        <a:xfrm>
          <a:off x="12964169"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22" name="n_3aveValue【学校施設】&#10;有形固定資産減価償却率">
          <a:extLst>
            <a:ext uri="{FF2B5EF4-FFF2-40B4-BE49-F238E27FC236}">
              <a16:creationId xmlns:a16="http://schemas.microsoft.com/office/drawing/2014/main" id="{01E1785B-298B-4ED0-8DBE-2F180778D0FD}"/>
            </a:ext>
          </a:extLst>
        </xdr:cNvPr>
        <xdr:cNvSpPr txBox="1"/>
      </xdr:nvSpPr>
      <xdr:spPr>
        <a:xfrm>
          <a:off x="12164069"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23" name="n_4aveValue【学校施設】&#10;有形固定資産減価償却率">
          <a:extLst>
            <a:ext uri="{FF2B5EF4-FFF2-40B4-BE49-F238E27FC236}">
              <a16:creationId xmlns:a16="http://schemas.microsoft.com/office/drawing/2014/main" id="{EB693A88-A178-4967-86B7-5CDB13873875}"/>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165625</xdr:rowOff>
    </xdr:from>
    <xdr:ext cx="405111" cy="259045"/>
    <xdr:sp macro="" textlink="">
      <xdr:nvSpPr>
        <xdr:cNvPr id="624" name="n_1mainValue【学校施設】&#10;有形固定資産減価償却率">
          <a:extLst>
            <a:ext uri="{FF2B5EF4-FFF2-40B4-BE49-F238E27FC236}">
              <a16:creationId xmlns:a16="http://schemas.microsoft.com/office/drawing/2014/main" id="{4CED2A02-6F6A-4B85-9B17-926061FF8A18}"/>
            </a:ext>
          </a:extLst>
        </xdr:cNvPr>
        <xdr:cNvSpPr txBox="1"/>
      </xdr:nvSpPr>
      <xdr:spPr>
        <a:xfrm>
          <a:off x="13745219" y="939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156481</xdr:rowOff>
    </xdr:from>
    <xdr:ext cx="405111" cy="259045"/>
    <xdr:sp macro="" textlink="">
      <xdr:nvSpPr>
        <xdr:cNvPr id="625" name="n_2mainValue【学校施設】&#10;有形固定資産減価償却率">
          <a:extLst>
            <a:ext uri="{FF2B5EF4-FFF2-40B4-BE49-F238E27FC236}">
              <a16:creationId xmlns:a16="http://schemas.microsoft.com/office/drawing/2014/main" id="{453278CB-4A9C-4E89-9063-694C066BE04E}"/>
            </a:ext>
          </a:extLst>
        </xdr:cNvPr>
        <xdr:cNvSpPr txBox="1"/>
      </xdr:nvSpPr>
      <xdr:spPr>
        <a:xfrm>
          <a:off x="12964169" y="938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156481</xdr:rowOff>
    </xdr:from>
    <xdr:ext cx="405111" cy="259045"/>
    <xdr:sp macro="" textlink="">
      <xdr:nvSpPr>
        <xdr:cNvPr id="626" name="n_3mainValue【学校施設】&#10;有形固定資産減価償却率">
          <a:extLst>
            <a:ext uri="{FF2B5EF4-FFF2-40B4-BE49-F238E27FC236}">
              <a16:creationId xmlns:a16="http://schemas.microsoft.com/office/drawing/2014/main" id="{F7B90649-207F-480E-AEE9-0F1E2D7358A0}"/>
            </a:ext>
          </a:extLst>
        </xdr:cNvPr>
        <xdr:cNvSpPr txBox="1"/>
      </xdr:nvSpPr>
      <xdr:spPr>
        <a:xfrm>
          <a:off x="12164069" y="938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a:extLst>
            <a:ext uri="{FF2B5EF4-FFF2-40B4-BE49-F238E27FC236}">
              <a16:creationId xmlns:a16="http://schemas.microsoft.com/office/drawing/2014/main" id="{9CA172D4-4DA8-4143-8F74-B209E7103C2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a:extLst>
            <a:ext uri="{FF2B5EF4-FFF2-40B4-BE49-F238E27FC236}">
              <a16:creationId xmlns:a16="http://schemas.microsoft.com/office/drawing/2014/main" id="{E34BE308-E22D-4B6B-B939-CA2FFBDF26FB}"/>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a:extLst>
            <a:ext uri="{FF2B5EF4-FFF2-40B4-BE49-F238E27FC236}">
              <a16:creationId xmlns:a16="http://schemas.microsoft.com/office/drawing/2014/main" id="{32958F62-4192-4C29-AF46-9D749C41726C}"/>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a:extLst>
            <a:ext uri="{FF2B5EF4-FFF2-40B4-BE49-F238E27FC236}">
              <a16:creationId xmlns:a16="http://schemas.microsoft.com/office/drawing/2014/main" id="{289B53C9-3106-4577-9A0B-D190E51A1A90}"/>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a:extLst>
            <a:ext uri="{FF2B5EF4-FFF2-40B4-BE49-F238E27FC236}">
              <a16:creationId xmlns:a16="http://schemas.microsoft.com/office/drawing/2014/main" id="{D0627307-B340-4BCA-9E4A-917519A9C1B7}"/>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a:extLst>
            <a:ext uri="{FF2B5EF4-FFF2-40B4-BE49-F238E27FC236}">
              <a16:creationId xmlns:a16="http://schemas.microsoft.com/office/drawing/2014/main" id="{509D5324-CE42-4A76-9262-3ECA3B2AF34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a:extLst>
            <a:ext uri="{FF2B5EF4-FFF2-40B4-BE49-F238E27FC236}">
              <a16:creationId xmlns:a16="http://schemas.microsoft.com/office/drawing/2014/main" id="{9AA22D3D-D591-4FCA-A2E1-F2E021B1D253}"/>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a:extLst>
            <a:ext uri="{FF2B5EF4-FFF2-40B4-BE49-F238E27FC236}">
              <a16:creationId xmlns:a16="http://schemas.microsoft.com/office/drawing/2014/main" id="{0FEDE85F-8659-4B21-8C49-4F78EEC971FD}"/>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a:extLst>
            <a:ext uri="{FF2B5EF4-FFF2-40B4-BE49-F238E27FC236}">
              <a16:creationId xmlns:a16="http://schemas.microsoft.com/office/drawing/2014/main" id="{057A5704-F109-4FD1-8D8E-F8CCF3AFA19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a:extLst>
            <a:ext uri="{FF2B5EF4-FFF2-40B4-BE49-F238E27FC236}">
              <a16:creationId xmlns:a16="http://schemas.microsoft.com/office/drawing/2014/main" id="{9292AD40-91A9-47A0-9784-44E84EBC208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a:extLst>
            <a:ext uri="{FF2B5EF4-FFF2-40B4-BE49-F238E27FC236}">
              <a16:creationId xmlns:a16="http://schemas.microsoft.com/office/drawing/2014/main" id="{2FEEDA4F-F10C-4784-9DF8-0AD97C9C144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8" name="直線コネクタ 637">
          <a:extLst>
            <a:ext uri="{FF2B5EF4-FFF2-40B4-BE49-F238E27FC236}">
              <a16:creationId xmlns:a16="http://schemas.microsoft.com/office/drawing/2014/main" id="{11C74119-0422-4844-9E16-5AE5AE8E6D02}"/>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9" name="テキスト ボックス 638">
          <a:extLst>
            <a:ext uri="{FF2B5EF4-FFF2-40B4-BE49-F238E27FC236}">
              <a16:creationId xmlns:a16="http://schemas.microsoft.com/office/drawing/2014/main" id="{90823223-6769-4137-BB4A-1863F53290F6}"/>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0" name="直線コネクタ 639">
          <a:extLst>
            <a:ext uri="{FF2B5EF4-FFF2-40B4-BE49-F238E27FC236}">
              <a16:creationId xmlns:a16="http://schemas.microsoft.com/office/drawing/2014/main" id="{F9AE430B-4694-4BD4-A67D-E4CA28760312}"/>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1" name="テキスト ボックス 640">
          <a:extLst>
            <a:ext uri="{FF2B5EF4-FFF2-40B4-BE49-F238E27FC236}">
              <a16:creationId xmlns:a16="http://schemas.microsoft.com/office/drawing/2014/main" id="{5EC8A7A9-17A4-412B-88C1-9CE71DE9F357}"/>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2" name="直線コネクタ 641">
          <a:extLst>
            <a:ext uri="{FF2B5EF4-FFF2-40B4-BE49-F238E27FC236}">
              <a16:creationId xmlns:a16="http://schemas.microsoft.com/office/drawing/2014/main" id="{70ACCC58-6898-40B8-B3E7-D32E05D18D2B}"/>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3" name="テキスト ボックス 642">
          <a:extLst>
            <a:ext uri="{FF2B5EF4-FFF2-40B4-BE49-F238E27FC236}">
              <a16:creationId xmlns:a16="http://schemas.microsoft.com/office/drawing/2014/main" id="{6891D341-4E4F-4E5A-8432-67F4CA55E165}"/>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4" name="直線コネクタ 643">
          <a:extLst>
            <a:ext uri="{FF2B5EF4-FFF2-40B4-BE49-F238E27FC236}">
              <a16:creationId xmlns:a16="http://schemas.microsoft.com/office/drawing/2014/main" id="{9A04B1EC-B2C9-4157-BCAD-F7C49E2ABE4A}"/>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5" name="テキスト ボックス 644">
          <a:extLst>
            <a:ext uri="{FF2B5EF4-FFF2-40B4-BE49-F238E27FC236}">
              <a16:creationId xmlns:a16="http://schemas.microsoft.com/office/drawing/2014/main" id="{12D83F6D-1DCF-472F-A30A-40601FB443DA}"/>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6" name="直線コネクタ 645">
          <a:extLst>
            <a:ext uri="{FF2B5EF4-FFF2-40B4-BE49-F238E27FC236}">
              <a16:creationId xmlns:a16="http://schemas.microsoft.com/office/drawing/2014/main" id="{ED25291D-1A61-47BE-A74F-E6F7EB628AF9}"/>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7" name="テキスト ボックス 646">
          <a:extLst>
            <a:ext uri="{FF2B5EF4-FFF2-40B4-BE49-F238E27FC236}">
              <a16:creationId xmlns:a16="http://schemas.microsoft.com/office/drawing/2014/main" id="{01BF5E4A-1C4C-4A64-9685-CEF07354A7EE}"/>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8" name="直線コネクタ 647">
          <a:extLst>
            <a:ext uri="{FF2B5EF4-FFF2-40B4-BE49-F238E27FC236}">
              <a16:creationId xmlns:a16="http://schemas.microsoft.com/office/drawing/2014/main" id="{08F8AFAA-2E5F-449A-AB9A-772AB2B5542B}"/>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9" name="テキスト ボックス 648">
          <a:extLst>
            <a:ext uri="{FF2B5EF4-FFF2-40B4-BE49-F238E27FC236}">
              <a16:creationId xmlns:a16="http://schemas.microsoft.com/office/drawing/2014/main" id="{283AB25C-021E-4C72-9B52-2CFE1AA4880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54C0F3BA-91FC-473D-AA27-46488ED6AE2B}"/>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838404F5-2BCC-46F7-9EEB-4CEBBB68E25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FB5148B5-0023-4033-A8A2-12B429F1E7C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53" name="直線コネクタ 652">
          <a:extLst>
            <a:ext uri="{FF2B5EF4-FFF2-40B4-BE49-F238E27FC236}">
              <a16:creationId xmlns:a16="http://schemas.microsoft.com/office/drawing/2014/main" id="{2A4141D4-3D94-49AE-808F-53488B0A9A97}"/>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54" name="【学校施設】&#10;一人当たり面積最小値テキスト">
          <a:extLst>
            <a:ext uri="{FF2B5EF4-FFF2-40B4-BE49-F238E27FC236}">
              <a16:creationId xmlns:a16="http://schemas.microsoft.com/office/drawing/2014/main" id="{573BA2D9-394E-4950-A4CD-7D3DFEEE3270}"/>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55" name="直線コネクタ 654">
          <a:extLst>
            <a:ext uri="{FF2B5EF4-FFF2-40B4-BE49-F238E27FC236}">
              <a16:creationId xmlns:a16="http://schemas.microsoft.com/office/drawing/2014/main" id="{94503683-FCCD-4294-AB29-453F85DB3EAE}"/>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56" name="【学校施設】&#10;一人当たり面積最大値テキスト">
          <a:extLst>
            <a:ext uri="{FF2B5EF4-FFF2-40B4-BE49-F238E27FC236}">
              <a16:creationId xmlns:a16="http://schemas.microsoft.com/office/drawing/2014/main" id="{C727A3B9-72AD-4834-8F7C-93C98313216D}"/>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57" name="直線コネクタ 656">
          <a:extLst>
            <a:ext uri="{FF2B5EF4-FFF2-40B4-BE49-F238E27FC236}">
              <a16:creationId xmlns:a16="http://schemas.microsoft.com/office/drawing/2014/main" id="{5BFA2EFF-3365-41FF-ADDD-327432B01A3E}"/>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58" name="【学校施設】&#10;一人当たり面積平均値テキスト">
          <a:extLst>
            <a:ext uri="{FF2B5EF4-FFF2-40B4-BE49-F238E27FC236}">
              <a16:creationId xmlns:a16="http://schemas.microsoft.com/office/drawing/2014/main" id="{C1D18C26-187E-4199-8135-CF6EBB3B1D6B}"/>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59" name="フローチャート: 判断 658">
          <a:extLst>
            <a:ext uri="{FF2B5EF4-FFF2-40B4-BE49-F238E27FC236}">
              <a16:creationId xmlns:a16="http://schemas.microsoft.com/office/drawing/2014/main" id="{AFFF4842-C886-4473-8B75-2E79684CA06D}"/>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60" name="フローチャート: 判断 659">
          <a:extLst>
            <a:ext uri="{FF2B5EF4-FFF2-40B4-BE49-F238E27FC236}">
              <a16:creationId xmlns:a16="http://schemas.microsoft.com/office/drawing/2014/main" id="{CF586C3F-702F-4630-873C-E856D3C69B62}"/>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61" name="フローチャート: 判断 660">
          <a:extLst>
            <a:ext uri="{FF2B5EF4-FFF2-40B4-BE49-F238E27FC236}">
              <a16:creationId xmlns:a16="http://schemas.microsoft.com/office/drawing/2014/main" id="{E77D3C98-F8A1-4AAB-8006-C9E4CAF494DC}"/>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62" name="フローチャート: 判断 661">
          <a:extLst>
            <a:ext uri="{FF2B5EF4-FFF2-40B4-BE49-F238E27FC236}">
              <a16:creationId xmlns:a16="http://schemas.microsoft.com/office/drawing/2014/main" id="{86E0DF81-49BA-4112-8C94-B449C255E253}"/>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63" name="フローチャート: 判断 662">
          <a:extLst>
            <a:ext uri="{FF2B5EF4-FFF2-40B4-BE49-F238E27FC236}">
              <a16:creationId xmlns:a16="http://schemas.microsoft.com/office/drawing/2014/main" id="{11607945-C04F-4B7E-AA60-322FC659D44C}"/>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F1F65C73-4A0C-43C2-B904-29A41C1E784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24807BD8-0EAC-48DF-9199-B70ADA02ABC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A1F12023-67F5-4417-99DE-BF61DA9C8F1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A6F3D986-6D9F-4446-AC0D-F0EBA2DE47B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A29595B2-B4FA-4681-B865-7A477DC48CB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92347</xdr:rowOff>
    </xdr:from>
    <xdr:to>
      <xdr:col>116</xdr:col>
      <xdr:colOff>114300</xdr:colOff>
      <xdr:row>64</xdr:row>
      <xdr:rowOff>22497</xdr:rowOff>
    </xdr:to>
    <xdr:sp macro="" textlink="">
      <xdr:nvSpPr>
        <xdr:cNvPr id="669" name="楕円 668">
          <a:extLst>
            <a:ext uri="{FF2B5EF4-FFF2-40B4-BE49-F238E27FC236}">
              <a16:creationId xmlns:a16="http://schemas.microsoft.com/office/drawing/2014/main" id="{C628A419-D7FA-4302-85B5-1F9E2E88767E}"/>
            </a:ext>
          </a:extLst>
        </xdr:cNvPr>
        <xdr:cNvSpPr/>
      </xdr:nvSpPr>
      <xdr:spPr>
        <a:xfrm>
          <a:off x="19897725" y="102936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7274</xdr:rowOff>
    </xdr:from>
    <xdr:ext cx="469744" cy="259045"/>
    <xdr:sp macro="" textlink="">
      <xdr:nvSpPr>
        <xdr:cNvPr id="670" name="【学校施設】&#10;一人当たり面積該当値テキスト">
          <a:extLst>
            <a:ext uri="{FF2B5EF4-FFF2-40B4-BE49-F238E27FC236}">
              <a16:creationId xmlns:a16="http://schemas.microsoft.com/office/drawing/2014/main" id="{CA4770FF-0ACF-429F-BB27-9BD46DC0C484}"/>
            </a:ext>
          </a:extLst>
        </xdr:cNvPr>
        <xdr:cNvSpPr txBox="1"/>
      </xdr:nvSpPr>
      <xdr:spPr>
        <a:xfrm>
          <a:off x="19992975" y="10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93435</xdr:rowOff>
    </xdr:from>
    <xdr:to>
      <xdr:col>112</xdr:col>
      <xdr:colOff>38100</xdr:colOff>
      <xdr:row>64</xdr:row>
      <xdr:rowOff>23585</xdr:rowOff>
    </xdr:to>
    <xdr:sp macro="" textlink="">
      <xdr:nvSpPr>
        <xdr:cNvPr id="671" name="楕円 670">
          <a:extLst>
            <a:ext uri="{FF2B5EF4-FFF2-40B4-BE49-F238E27FC236}">
              <a16:creationId xmlns:a16="http://schemas.microsoft.com/office/drawing/2014/main" id="{51B3B512-66B3-4F7F-9B64-A4C6015962C1}"/>
            </a:ext>
          </a:extLst>
        </xdr:cNvPr>
        <xdr:cNvSpPr/>
      </xdr:nvSpPr>
      <xdr:spPr>
        <a:xfrm>
          <a:off x="19154775" y="10294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143147</xdr:rowOff>
    </xdr:from>
    <xdr:to>
      <xdr:col>116</xdr:col>
      <xdr:colOff>63500</xdr:colOff>
      <xdr:row>63</xdr:row>
      <xdr:rowOff>144235</xdr:rowOff>
    </xdr:to>
    <xdr:cxnSp macro="">
      <xdr:nvCxnSpPr>
        <xdr:cNvPr id="672" name="直線コネクタ 671">
          <a:extLst>
            <a:ext uri="{FF2B5EF4-FFF2-40B4-BE49-F238E27FC236}">
              <a16:creationId xmlns:a16="http://schemas.microsoft.com/office/drawing/2014/main" id="{C6860D45-EC33-44C1-9221-34B28A819CBB}"/>
            </a:ext>
          </a:extLst>
        </xdr:cNvPr>
        <xdr:cNvCxnSpPr/>
      </xdr:nvCxnSpPr>
      <xdr:spPr>
        <a:xfrm flipV="1">
          <a:off x="19202400" y="10341247"/>
          <a:ext cx="7524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89081</xdr:rowOff>
    </xdr:from>
    <xdr:to>
      <xdr:col>107</xdr:col>
      <xdr:colOff>101600</xdr:colOff>
      <xdr:row>64</xdr:row>
      <xdr:rowOff>19231</xdr:rowOff>
    </xdr:to>
    <xdr:sp macro="" textlink="">
      <xdr:nvSpPr>
        <xdr:cNvPr id="673" name="楕円 672">
          <a:extLst>
            <a:ext uri="{FF2B5EF4-FFF2-40B4-BE49-F238E27FC236}">
              <a16:creationId xmlns:a16="http://schemas.microsoft.com/office/drawing/2014/main" id="{D88E0B34-CDFE-4813-83FD-621D575386E7}"/>
            </a:ext>
          </a:extLst>
        </xdr:cNvPr>
        <xdr:cNvSpPr/>
      </xdr:nvSpPr>
      <xdr:spPr>
        <a:xfrm>
          <a:off x="18345150" y="102871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139881</xdr:rowOff>
    </xdr:from>
    <xdr:to>
      <xdr:col>111</xdr:col>
      <xdr:colOff>177800</xdr:colOff>
      <xdr:row>63</xdr:row>
      <xdr:rowOff>144235</xdr:rowOff>
    </xdr:to>
    <xdr:cxnSp macro="">
      <xdr:nvCxnSpPr>
        <xdr:cNvPr id="674" name="直線コネクタ 673">
          <a:extLst>
            <a:ext uri="{FF2B5EF4-FFF2-40B4-BE49-F238E27FC236}">
              <a16:creationId xmlns:a16="http://schemas.microsoft.com/office/drawing/2014/main" id="{CA2F8AE1-47CF-45A0-92F8-BB0427C80CBD}"/>
            </a:ext>
          </a:extLst>
        </xdr:cNvPr>
        <xdr:cNvCxnSpPr/>
      </xdr:nvCxnSpPr>
      <xdr:spPr>
        <a:xfrm>
          <a:off x="18392775" y="1034433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92347</xdr:rowOff>
    </xdr:from>
    <xdr:to>
      <xdr:col>102</xdr:col>
      <xdr:colOff>165100</xdr:colOff>
      <xdr:row>64</xdr:row>
      <xdr:rowOff>22497</xdr:rowOff>
    </xdr:to>
    <xdr:sp macro="" textlink="">
      <xdr:nvSpPr>
        <xdr:cNvPr id="675" name="楕円 674">
          <a:extLst>
            <a:ext uri="{FF2B5EF4-FFF2-40B4-BE49-F238E27FC236}">
              <a16:creationId xmlns:a16="http://schemas.microsoft.com/office/drawing/2014/main" id="{E7B17B49-9132-499A-B780-73D30A045867}"/>
            </a:ext>
          </a:extLst>
        </xdr:cNvPr>
        <xdr:cNvSpPr/>
      </xdr:nvSpPr>
      <xdr:spPr>
        <a:xfrm>
          <a:off x="17554575" y="102936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139881</xdr:rowOff>
    </xdr:from>
    <xdr:to>
      <xdr:col>107</xdr:col>
      <xdr:colOff>50800</xdr:colOff>
      <xdr:row>63</xdr:row>
      <xdr:rowOff>143147</xdr:rowOff>
    </xdr:to>
    <xdr:cxnSp macro="">
      <xdr:nvCxnSpPr>
        <xdr:cNvPr id="676" name="直線コネクタ 675">
          <a:extLst>
            <a:ext uri="{FF2B5EF4-FFF2-40B4-BE49-F238E27FC236}">
              <a16:creationId xmlns:a16="http://schemas.microsoft.com/office/drawing/2014/main" id="{B3A91A20-2B2D-4C25-A724-6BF369725028}"/>
            </a:ext>
          </a:extLst>
        </xdr:cNvPr>
        <xdr:cNvCxnSpPr/>
      </xdr:nvCxnSpPr>
      <xdr:spPr>
        <a:xfrm flipV="1">
          <a:off x="17602200" y="1034433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677" name="n_1aveValue【学校施設】&#10;一人当たり面積">
          <a:extLst>
            <a:ext uri="{FF2B5EF4-FFF2-40B4-BE49-F238E27FC236}">
              <a16:creationId xmlns:a16="http://schemas.microsoft.com/office/drawing/2014/main" id="{6D968CF3-8CE8-4808-ABEF-8D3B8A741470}"/>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78" name="n_2aveValue【学校施設】&#10;一人当たり面積">
          <a:extLst>
            <a:ext uri="{FF2B5EF4-FFF2-40B4-BE49-F238E27FC236}">
              <a16:creationId xmlns:a16="http://schemas.microsoft.com/office/drawing/2014/main" id="{9F0A09FC-1CAC-4100-90C4-ED979F5F76FB}"/>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679" name="n_3aveValue【学校施設】&#10;一人当たり面積">
          <a:extLst>
            <a:ext uri="{FF2B5EF4-FFF2-40B4-BE49-F238E27FC236}">
              <a16:creationId xmlns:a16="http://schemas.microsoft.com/office/drawing/2014/main" id="{DCB4B7FC-5353-46B4-B082-DF8263F9AE60}"/>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680" name="n_4aveValue【学校施設】&#10;一人当たり面積">
          <a:extLst>
            <a:ext uri="{FF2B5EF4-FFF2-40B4-BE49-F238E27FC236}">
              <a16:creationId xmlns:a16="http://schemas.microsoft.com/office/drawing/2014/main" id="{C695EE23-F654-406A-85C0-6BBFC8AF20DE}"/>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14712</xdr:rowOff>
    </xdr:from>
    <xdr:ext cx="469744" cy="259045"/>
    <xdr:sp macro="" textlink="">
      <xdr:nvSpPr>
        <xdr:cNvPr id="681" name="n_1mainValue【学校施設】&#10;一人当たり面積">
          <a:extLst>
            <a:ext uri="{FF2B5EF4-FFF2-40B4-BE49-F238E27FC236}">
              <a16:creationId xmlns:a16="http://schemas.microsoft.com/office/drawing/2014/main" id="{641EB69F-24B3-4A3D-98BA-F4420AEBAC73}"/>
            </a:ext>
          </a:extLst>
        </xdr:cNvPr>
        <xdr:cNvSpPr txBox="1"/>
      </xdr:nvSpPr>
      <xdr:spPr>
        <a:xfrm>
          <a:off x="18983402"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10358</xdr:rowOff>
    </xdr:from>
    <xdr:ext cx="469744" cy="259045"/>
    <xdr:sp macro="" textlink="">
      <xdr:nvSpPr>
        <xdr:cNvPr id="682" name="n_2mainValue【学校施設】&#10;一人当たり面積">
          <a:extLst>
            <a:ext uri="{FF2B5EF4-FFF2-40B4-BE49-F238E27FC236}">
              <a16:creationId xmlns:a16="http://schemas.microsoft.com/office/drawing/2014/main" id="{B16467FF-9C93-427E-8E64-4427EC03ED58}"/>
            </a:ext>
          </a:extLst>
        </xdr:cNvPr>
        <xdr:cNvSpPr txBox="1"/>
      </xdr:nvSpPr>
      <xdr:spPr>
        <a:xfrm>
          <a:off x="18183302" y="103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13624</xdr:rowOff>
    </xdr:from>
    <xdr:ext cx="469744" cy="259045"/>
    <xdr:sp macro="" textlink="">
      <xdr:nvSpPr>
        <xdr:cNvPr id="683" name="n_3mainValue【学校施設】&#10;一人当たり面積">
          <a:extLst>
            <a:ext uri="{FF2B5EF4-FFF2-40B4-BE49-F238E27FC236}">
              <a16:creationId xmlns:a16="http://schemas.microsoft.com/office/drawing/2014/main" id="{32A68D84-4ACE-4042-996B-E61D32803F38}"/>
            </a:ext>
          </a:extLst>
        </xdr:cNvPr>
        <xdr:cNvSpPr txBox="1"/>
      </xdr:nvSpPr>
      <xdr:spPr>
        <a:xfrm>
          <a:off x="17383202" y="103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873124DA-55DD-433C-A376-5FF46CB7D08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F47D9A6D-FAA9-49A9-B289-DBA9924D7A21}"/>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387EB58D-87D6-4164-A833-2B465CB4AAA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34D368C5-C958-456F-B48C-73F4B75CA7F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56CDA5F9-3ED1-4160-896C-28833DFF826B}"/>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DBD117CA-B552-4EFF-AE17-6D8F40B82DD8}"/>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7FFA16F1-DF3D-4AB1-9C22-25A69326DF77}"/>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C9959675-D7EA-4DC2-8A81-309AE29736FB}"/>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ACBDD5D4-257A-4783-AB51-F2E6560BB8F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4FD3996C-1310-4BFB-A84F-4BA23C608CBF}"/>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F3F7D264-E390-47DD-B1B6-37402A8B8FEB}"/>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36551324-E77A-4189-B04D-B950DAC4EEF9}"/>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A359A407-7DF0-4E1F-B7A7-6E41E89020E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AB83C664-DE06-4945-813A-9D08C7A4788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E8316B90-3C59-4488-A560-E7A798CCCD7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173B392D-F8BF-4104-9B33-89C265D56AE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1F8303F2-3F12-4EA9-B920-5DB05556227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D3928332-0DFD-4797-82E9-365A37D52396}"/>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8E3989D7-CB91-4AB1-BAD4-174E94072A50}"/>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86D552AE-4832-4163-89F0-22249CC361ED}"/>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A19C258A-001F-4597-A295-45626EC7831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11FD4FCB-5BB1-43CD-82CE-EC70B46453C1}"/>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170DB130-BE36-4928-AFC9-CAD37E9912E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C63C6112-A66D-473C-B63D-D6A570180E14}"/>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id="{8E139831-B269-4AC6-A79E-215F96E7A8A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id="{F8994A5D-2D5C-4D21-AAA2-508C91FDCF1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id="{D6457E6D-FCE8-41A7-A0FC-6C5B40D93520}"/>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id="{A80FC899-65C3-4E10-BA3B-F1F40F18A09A}"/>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id="{68FDCB4F-11D8-40FC-B841-BDB3821BC2C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id="{8734BF97-C846-46E6-8270-5787A387EEF6}"/>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id="{14502F57-5C3A-40B0-81A6-6B5794BE249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id="{8FE19E2E-C78F-4DCB-A227-73BDAF4AA53F}"/>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37157C0C-6F58-4D1B-BD7F-DF488513405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D37C1083-6650-4704-8E99-58BF43E22C7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27DFB48B-A576-4B33-A14C-86B6D217FEB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がありますが、これは、横浜北西線など近年整備した道路の取得価格が全体に占める割合が大きいことによるものです。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58D074-01E5-4AC8-AA09-11E80C6FDF1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DD5F17-F965-4AAF-87DA-1B781F5D57D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B9E195-72DE-41B9-BF2F-CC01CE67C52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1188EE-8A21-4D8C-8763-C7616661BA2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EEF36B-43EA-4A57-91C3-E3335F3E62D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490C4E-54BF-4E5E-8213-034EDE50DD0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176DD6-ED81-4B12-95BF-4DB3CAAF7F6A}"/>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6AFED8-B12A-4BBA-8960-03B64D4717A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4BC2DA-3063-4A9F-931E-73CF2590844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B30B53-D9BD-42AF-AF5D-51477E8CB72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647471-BD02-4AA1-B72F-B00AE7E93AE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02F1D9-07AB-4A9B-B91E-2433817E7B3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455867-D10F-47E1-B5AA-1A9B0C29D0B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E96436-7C44-4028-98C6-87AD48F7FE5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B612D3-0F01-44CB-95C9-3A284B78537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C5A993-81AB-4D7C-B568-293F11C2359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43164C-B20E-4D62-A3DB-80555EBDDFC5}"/>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E3AFCF-DFAE-48CB-82BE-078EB394366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73558B-60E5-425A-8AD1-A02918A9D50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5504A5-C6B1-4A33-884E-A00FE9EE56A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267004-570A-4EF6-9992-0A021140893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CD4A1B-680A-4882-848C-E3D6C366768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46F61F-46D6-4D1D-83DA-9A5AFC42CCE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37BE89-D6C6-4B8D-B8D6-4DD4C17E106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FFA603-F40F-4776-AB32-BC13D92091E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27FC19-9215-4325-8263-50752EB84C3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77F4E3-6137-40EC-AEF1-D29316DC8A5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C2C422-F298-4F86-AEC9-8065669BA38A}"/>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AD1B92-5674-49AF-AFA4-B81723F564B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86AB4DB-D2B2-4042-A068-EFF2B1DDA9DD}"/>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F135B1-5ED0-4187-9EE0-0D584D3647E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80D205-3B04-41B4-A3E6-80757D82A28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E003FA-EB86-4B68-88C4-8FE92AF7066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47D108-E8E5-4C3E-99AF-421D6B3C2B3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F6CF71-B5F8-4F45-9880-5F474D79B69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74623C-190F-45B6-8F41-33339A040DE4}"/>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D04331-B559-4C5F-A31C-B4839F5C4E4B}"/>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C9A2BE-1238-4D5A-AE4B-95D2C089443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9BFB32-2D67-455E-84A1-D96F9D74A04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D6B7C9-704B-4B1B-9DBF-3FEE25A5662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824910-F9E7-4680-B154-8D31B400C14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FEE8553-F5C5-4417-A32C-E628FEBE3422}"/>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EF3AF7C-F855-4412-82A0-16BE30E6EFA9}"/>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51657C9-915F-4974-B29E-E2A73E8F617E}"/>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597237-1753-485B-A3B3-C99CC723FFA8}"/>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9B040D-99D1-45BB-878B-122D45D3B8CF}"/>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578A1B-485C-410D-B570-D788B32A0A94}"/>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5E736E-BFCC-49B6-9CB6-E12A5351A482}"/>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6C4DE21-9FA2-4F91-9502-540E50A7D54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47912B1-B130-4A1F-99B9-0D666C9F4B1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0734E95-8AD2-47A6-BAFC-17A0375A58BA}"/>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BB634B8-8DE5-4EBC-8194-A52E4ADF428F}"/>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84ECE8-E11F-48F1-8703-D2BCD84D776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09E1031-D441-4283-B506-AD5A0471526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BB054B8-6F5B-40DB-AB80-ABA5420C3C4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9A44FE2E-5D04-45EB-ACF2-98964980CE43}"/>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280035DD-D6BF-4658-B8BC-70E96035F96B}"/>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DA251F3C-49CE-48D6-B386-A126299F241F}"/>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E99342D3-CF81-46F0-82F5-0A5FC6761774}"/>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55CAA199-B6C0-45A1-88BF-4701619041CF}"/>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24EB9CA6-7F5F-453F-9C6D-3DE435DE1505}"/>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79B94200-DD6D-4BA8-9CB2-C630EB2B3195}"/>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FC11DC52-C37C-4847-AC6E-B0E6C2B8AD65}"/>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11688FD6-B247-4F00-8183-43C8F8460E7B}"/>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EAC91F39-8BFB-4475-BF9F-5B8E56C9AA04}"/>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A453695B-621E-4486-B1F2-8811321038FA}"/>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C369A3-8C34-4AE2-A2CD-BB9783A172E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10DF10-E9A9-469E-A629-7E46F7BB1B5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DEA229-F419-4C52-96D1-7B4455096B5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C7125B-205B-4592-83C2-860E6D6BB11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B352A91-6900-4B28-B273-5ECF95578C8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3" name="楕円 72">
          <a:extLst>
            <a:ext uri="{FF2B5EF4-FFF2-40B4-BE49-F238E27FC236}">
              <a16:creationId xmlns:a16="http://schemas.microsoft.com/office/drawing/2014/main" id="{0B66E008-C0BC-4D86-960E-B889D3C0E5E4}"/>
            </a:ext>
          </a:extLst>
        </xdr:cNvPr>
        <xdr:cNvSpPr/>
      </xdr:nvSpPr>
      <xdr:spPr>
        <a:xfrm>
          <a:off x="4124325" y="6238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id="{2BC8DE8E-5D50-45EB-9655-B895D98B5D08}"/>
            </a:ext>
          </a:extLst>
        </xdr:cNvPr>
        <xdr:cNvSpPr txBox="1"/>
      </xdr:nvSpPr>
      <xdr:spPr>
        <a:xfrm>
          <a:off x="4219575"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E3E836CC-4981-4753-8E0C-7F2BCFC2EECB}"/>
            </a:ext>
          </a:extLst>
        </xdr:cNvPr>
        <xdr:cNvSpPr/>
      </xdr:nvSpPr>
      <xdr:spPr>
        <a:xfrm>
          <a:off x="3381375" y="61518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133350</xdr:rowOff>
    </xdr:to>
    <xdr:cxnSp macro="">
      <xdr:nvCxnSpPr>
        <xdr:cNvPr id="76" name="直線コネクタ 75">
          <a:extLst>
            <a:ext uri="{FF2B5EF4-FFF2-40B4-BE49-F238E27FC236}">
              <a16:creationId xmlns:a16="http://schemas.microsoft.com/office/drawing/2014/main" id="{49BE151F-9CAB-41A9-B516-F9F2A4587A30}"/>
            </a:ext>
          </a:extLst>
        </xdr:cNvPr>
        <xdr:cNvCxnSpPr/>
      </xdr:nvCxnSpPr>
      <xdr:spPr>
        <a:xfrm>
          <a:off x="3429000" y="6199505"/>
          <a:ext cx="7524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a:extLst>
            <a:ext uri="{FF2B5EF4-FFF2-40B4-BE49-F238E27FC236}">
              <a16:creationId xmlns:a16="http://schemas.microsoft.com/office/drawing/2014/main" id="{C9A31725-59C0-4DB3-8473-9B395ABF230A}"/>
            </a:ext>
          </a:extLst>
        </xdr:cNvPr>
        <xdr:cNvSpPr/>
      </xdr:nvSpPr>
      <xdr:spPr>
        <a:xfrm>
          <a:off x="2571750" y="61233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E4DC0568-3DE8-4D76-A431-C0688521E846}"/>
            </a:ext>
          </a:extLst>
        </xdr:cNvPr>
        <xdr:cNvCxnSpPr/>
      </xdr:nvCxnSpPr>
      <xdr:spPr>
        <a:xfrm>
          <a:off x="2619375" y="616140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FE51A1C4-D180-4A40-8058-6FA43E1C5DC0}"/>
            </a:ext>
          </a:extLst>
        </xdr:cNvPr>
        <xdr:cNvSpPr/>
      </xdr:nvSpPr>
      <xdr:spPr>
        <a:xfrm>
          <a:off x="1781175" y="6057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38</xdr:row>
      <xdr:rowOff>11430</xdr:rowOff>
    </xdr:to>
    <xdr:cxnSp macro="">
      <xdr:nvCxnSpPr>
        <xdr:cNvPr id="80" name="直線コネクタ 79">
          <a:extLst>
            <a:ext uri="{FF2B5EF4-FFF2-40B4-BE49-F238E27FC236}">
              <a16:creationId xmlns:a16="http://schemas.microsoft.com/office/drawing/2014/main" id="{984C2F66-288E-4DA5-81D4-91A92AEBDEB5}"/>
            </a:ext>
          </a:extLst>
        </xdr:cNvPr>
        <xdr:cNvCxnSpPr/>
      </xdr:nvCxnSpPr>
      <xdr:spPr>
        <a:xfrm>
          <a:off x="1828800" y="6105525"/>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1" name="n_1aveValue【図書館】&#10;有形固定資産減価償却率">
          <a:extLst>
            <a:ext uri="{FF2B5EF4-FFF2-40B4-BE49-F238E27FC236}">
              <a16:creationId xmlns:a16="http://schemas.microsoft.com/office/drawing/2014/main" id="{68AE8DFB-DBA0-455A-82C2-8F0EDA636663}"/>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図書館】&#10;有形固定資産減価償却率">
          <a:extLst>
            <a:ext uri="{FF2B5EF4-FFF2-40B4-BE49-F238E27FC236}">
              <a16:creationId xmlns:a16="http://schemas.microsoft.com/office/drawing/2014/main" id="{34BFE2C2-11B1-4512-9A30-AE6C8A8F38C8}"/>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3" name="n_3aveValue【図書館】&#10;有形固定資産減価償却率">
          <a:extLst>
            <a:ext uri="{FF2B5EF4-FFF2-40B4-BE49-F238E27FC236}">
              <a16:creationId xmlns:a16="http://schemas.microsoft.com/office/drawing/2014/main" id="{420B1901-F8FB-4388-99D5-5B0CF967BAA0}"/>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8B3528AB-7389-4223-B990-D2BE1E9155FD}"/>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5" name="n_1mainValue【図書館】&#10;有形固定資産減価償却率">
          <a:extLst>
            <a:ext uri="{FF2B5EF4-FFF2-40B4-BE49-F238E27FC236}">
              <a16:creationId xmlns:a16="http://schemas.microsoft.com/office/drawing/2014/main" id="{9B9FC868-0A3D-4E1B-AB8D-69D5418D975A}"/>
            </a:ext>
          </a:extLst>
        </xdr:cNvPr>
        <xdr:cNvSpPr txBox="1"/>
      </xdr:nvSpPr>
      <xdr:spPr>
        <a:xfrm>
          <a:off x="32391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6" name="n_2mainValue【図書館】&#10;有形固定資産減価償却率">
          <a:extLst>
            <a:ext uri="{FF2B5EF4-FFF2-40B4-BE49-F238E27FC236}">
              <a16:creationId xmlns:a16="http://schemas.microsoft.com/office/drawing/2014/main" id="{859FBE4F-5C4E-4281-9DB6-3295ABE64670}"/>
            </a:ext>
          </a:extLst>
        </xdr:cNvPr>
        <xdr:cNvSpPr txBox="1"/>
      </xdr:nvSpPr>
      <xdr:spPr>
        <a:xfrm>
          <a:off x="2439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87" name="n_3mainValue【図書館】&#10;有形固定資産減価償却率">
          <a:extLst>
            <a:ext uri="{FF2B5EF4-FFF2-40B4-BE49-F238E27FC236}">
              <a16:creationId xmlns:a16="http://schemas.microsoft.com/office/drawing/2014/main" id="{66DF38F5-6795-4292-8C18-8A8A482CB3A7}"/>
            </a:ext>
          </a:extLst>
        </xdr:cNvPr>
        <xdr:cNvSpPr txBox="1"/>
      </xdr:nvSpPr>
      <xdr:spPr>
        <a:xfrm>
          <a:off x="1648469"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E81EDF3-D1B5-41CC-8DBF-0996EFC957F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F4FCBABC-90E6-48E5-A98D-BCCA20F5DDD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66091D8-A27E-48FD-8AA8-0E998D6057B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A792639-BE60-4F96-8BB6-1E586EF5EB6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58D6D4A-9DB6-4EB0-B6E0-7C6CB3DD4A0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E409A92-FEF3-46A6-8C09-3FE39A801B5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B113E47-6BB9-41D2-A3BC-0BEF30FAC72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DCE0D46A-D449-48D7-8E59-4E89E9332C2D}"/>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AD9F0C94-B880-4FC1-A4D6-CD16658E07CB}"/>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AFA8919-2688-4044-B658-22BA89EE0C0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a:extLst>
            <a:ext uri="{FF2B5EF4-FFF2-40B4-BE49-F238E27FC236}">
              <a16:creationId xmlns:a16="http://schemas.microsoft.com/office/drawing/2014/main" id="{75E9ABC6-04F2-4B36-925A-09B8C77D2413}"/>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24C98E0-711A-4BC1-81A4-CE734B2D01A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96CCD47-49FF-4C0B-8F14-CCE021D58A4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C70E3A5-D13B-4179-9D80-92336E507FA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3F333BED-6825-4EB2-933B-358688CA2B1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52E2C07-FEFE-4F1D-8703-949920ED6B4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F3022DD9-A185-4A04-B6BD-C72E5D31DB6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E43871E-2572-4CCC-B593-9450A69A3AA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64A8084-2EA0-4FA9-891F-92EB3BE5C7A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7DD022B-80A8-4EDB-B9D9-3453A959647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81A20160-7950-4C1B-BA4A-7B7DE82ABE15}"/>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A397FF4-6750-44E1-85BF-494537B5CB9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D6D3BFE-83E0-43B0-B61E-45F90238953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C9A9B89A-2989-44E4-9A14-46F9297C953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2" name="直線コネクタ 111">
          <a:extLst>
            <a:ext uri="{FF2B5EF4-FFF2-40B4-BE49-F238E27FC236}">
              <a16:creationId xmlns:a16="http://schemas.microsoft.com/office/drawing/2014/main" id="{8CA6CDA4-A000-4201-B2C4-D5CFE580B277}"/>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3" name="【図書館】&#10;一人当たり面積最小値テキスト">
          <a:extLst>
            <a:ext uri="{FF2B5EF4-FFF2-40B4-BE49-F238E27FC236}">
              <a16:creationId xmlns:a16="http://schemas.microsoft.com/office/drawing/2014/main" id="{409E4281-3093-4317-A908-A57F3FE250BD}"/>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4" name="直線コネクタ 113">
          <a:extLst>
            <a:ext uri="{FF2B5EF4-FFF2-40B4-BE49-F238E27FC236}">
              <a16:creationId xmlns:a16="http://schemas.microsoft.com/office/drawing/2014/main" id="{8C168460-9682-4C00-BCB8-C6957147C455}"/>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a:extLst>
            <a:ext uri="{FF2B5EF4-FFF2-40B4-BE49-F238E27FC236}">
              <a16:creationId xmlns:a16="http://schemas.microsoft.com/office/drawing/2014/main" id="{369BE294-F8F6-42EA-B677-C43E6C26D9A0}"/>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a:extLst>
            <a:ext uri="{FF2B5EF4-FFF2-40B4-BE49-F238E27FC236}">
              <a16:creationId xmlns:a16="http://schemas.microsoft.com/office/drawing/2014/main" id="{3B968314-C6E9-4BC3-9CA8-A3EF7EA371A7}"/>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7" name="【図書館】&#10;一人当たり面積平均値テキスト">
          <a:extLst>
            <a:ext uri="{FF2B5EF4-FFF2-40B4-BE49-F238E27FC236}">
              <a16:creationId xmlns:a16="http://schemas.microsoft.com/office/drawing/2014/main" id="{4E2A3755-8527-4A98-ADA7-4754542CBE23}"/>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フローチャート: 判断 117">
          <a:extLst>
            <a:ext uri="{FF2B5EF4-FFF2-40B4-BE49-F238E27FC236}">
              <a16:creationId xmlns:a16="http://schemas.microsoft.com/office/drawing/2014/main" id="{B9EC4430-7897-48D7-8626-F46324667A1E}"/>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9" name="フローチャート: 判断 118">
          <a:extLst>
            <a:ext uri="{FF2B5EF4-FFF2-40B4-BE49-F238E27FC236}">
              <a16:creationId xmlns:a16="http://schemas.microsoft.com/office/drawing/2014/main" id="{F9C94E88-76D9-472D-B10F-3F4AA921CFEE}"/>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フローチャート: 判断 119">
          <a:extLst>
            <a:ext uri="{FF2B5EF4-FFF2-40B4-BE49-F238E27FC236}">
              <a16:creationId xmlns:a16="http://schemas.microsoft.com/office/drawing/2014/main" id="{9DF7254C-2D3B-4182-BE34-9C8315C538E5}"/>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1" name="フローチャート: 判断 120">
          <a:extLst>
            <a:ext uri="{FF2B5EF4-FFF2-40B4-BE49-F238E27FC236}">
              <a16:creationId xmlns:a16="http://schemas.microsoft.com/office/drawing/2014/main" id="{788AAC6D-872C-4917-A111-066D80EA50F3}"/>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2" name="フローチャート: 判断 121">
          <a:extLst>
            <a:ext uri="{FF2B5EF4-FFF2-40B4-BE49-F238E27FC236}">
              <a16:creationId xmlns:a16="http://schemas.microsoft.com/office/drawing/2014/main" id="{53A8283F-9AD6-4B30-B038-9EA3CBD0C27A}"/>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D173F01-93CE-49E6-98A9-B9DE398D5D3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0B9025-B207-4BCD-B384-4E27546A466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A0BF54F-E4BB-4649-BB45-2DA2019A01F0}"/>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A9C6B7-AA66-4CCB-AF4A-2A022C13F72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8715D5-6D0F-43F4-8CA4-417BE16C8DE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a:extLst>
            <a:ext uri="{FF2B5EF4-FFF2-40B4-BE49-F238E27FC236}">
              <a16:creationId xmlns:a16="http://schemas.microsoft.com/office/drawing/2014/main" id="{9F8F59D4-962C-4E8B-8DC7-7583F02A783E}"/>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1A28A5A8-4EDD-401A-BF57-B0C642EED3B5}"/>
            </a:ext>
          </a:extLst>
        </xdr:cNvPr>
        <xdr:cNvSpPr txBox="1"/>
      </xdr:nvSpPr>
      <xdr:spPr>
        <a:xfrm>
          <a:off x="9467850"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0" name="楕円 129">
          <a:extLst>
            <a:ext uri="{FF2B5EF4-FFF2-40B4-BE49-F238E27FC236}">
              <a16:creationId xmlns:a16="http://schemas.microsoft.com/office/drawing/2014/main" id="{180D01CE-BBD1-41B7-96B3-CE2DEFC8C814}"/>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1" name="直線コネクタ 130">
          <a:extLst>
            <a:ext uri="{FF2B5EF4-FFF2-40B4-BE49-F238E27FC236}">
              <a16:creationId xmlns:a16="http://schemas.microsoft.com/office/drawing/2014/main" id="{9E3ADD71-448C-4719-B37C-A3A5AF22E8DB}"/>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a:extLst>
            <a:ext uri="{FF2B5EF4-FFF2-40B4-BE49-F238E27FC236}">
              <a16:creationId xmlns:a16="http://schemas.microsoft.com/office/drawing/2014/main" id="{387469BC-71A0-4E17-9E09-E97E5A0DEAB0}"/>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3" name="直線コネクタ 132">
          <a:extLst>
            <a:ext uri="{FF2B5EF4-FFF2-40B4-BE49-F238E27FC236}">
              <a16:creationId xmlns:a16="http://schemas.microsoft.com/office/drawing/2014/main" id="{2CBFC43E-B82A-454F-8C98-71753CF1517A}"/>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4" name="楕円 133">
          <a:extLst>
            <a:ext uri="{FF2B5EF4-FFF2-40B4-BE49-F238E27FC236}">
              <a16:creationId xmlns:a16="http://schemas.microsoft.com/office/drawing/2014/main" id="{5A4B9107-582E-4AA1-B6AD-C6E859FED163}"/>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5" name="直線コネクタ 134">
          <a:extLst>
            <a:ext uri="{FF2B5EF4-FFF2-40B4-BE49-F238E27FC236}">
              <a16:creationId xmlns:a16="http://schemas.microsoft.com/office/drawing/2014/main" id="{F7F79BF1-DA41-4B10-A026-05384B977851}"/>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6" name="n_1aveValue【図書館】&#10;一人当たり面積">
          <a:extLst>
            <a:ext uri="{FF2B5EF4-FFF2-40B4-BE49-F238E27FC236}">
              <a16:creationId xmlns:a16="http://schemas.microsoft.com/office/drawing/2014/main" id="{93C6691F-0465-4A6B-A072-E106A75E507A}"/>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7" name="n_2aveValue【図書館】&#10;一人当たり面積">
          <a:extLst>
            <a:ext uri="{FF2B5EF4-FFF2-40B4-BE49-F238E27FC236}">
              <a16:creationId xmlns:a16="http://schemas.microsoft.com/office/drawing/2014/main" id="{458D8B79-1F4B-4531-9833-67C35F89E232}"/>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38" name="n_3aveValue【図書館】&#10;一人当たり面積">
          <a:extLst>
            <a:ext uri="{FF2B5EF4-FFF2-40B4-BE49-F238E27FC236}">
              <a16:creationId xmlns:a16="http://schemas.microsoft.com/office/drawing/2014/main" id="{7CDECBCA-11F8-4E93-AB20-B37A9CF72223}"/>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39" name="n_4aveValue【図書館】&#10;一人当たり面積">
          <a:extLst>
            <a:ext uri="{FF2B5EF4-FFF2-40B4-BE49-F238E27FC236}">
              <a16:creationId xmlns:a16="http://schemas.microsoft.com/office/drawing/2014/main" id="{01B6E365-3952-482B-9211-0C6B19940282}"/>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0" name="n_1mainValue【図書館】&#10;一人当たり面積">
          <a:extLst>
            <a:ext uri="{FF2B5EF4-FFF2-40B4-BE49-F238E27FC236}">
              <a16:creationId xmlns:a16="http://schemas.microsoft.com/office/drawing/2014/main" id="{8E21CA99-80E7-473C-A279-234BC3C606AC}"/>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1" name="n_2mainValue【図書館】&#10;一人当たり面積">
          <a:extLst>
            <a:ext uri="{FF2B5EF4-FFF2-40B4-BE49-F238E27FC236}">
              <a16:creationId xmlns:a16="http://schemas.microsoft.com/office/drawing/2014/main" id="{B89C7519-6C68-4C5D-8AC7-49F92767DB96}"/>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2" name="n_3mainValue【図書館】&#10;一人当たり面積">
          <a:extLst>
            <a:ext uri="{FF2B5EF4-FFF2-40B4-BE49-F238E27FC236}">
              <a16:creationId xmlns:a16="http://schemas.microsoft.com/office/drawing/2014/main" id="{11182CF3-698C-4785-857E-A99076879F39}"/>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E7F621A9-63C8-4541-B7F1-C62F224A5E8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1AD9989-EAFC-4B8E-9968-F87AE066C22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9B435DC-C179-447D-A4B9-8BD55C924C33}"/>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74DC75E6-BD0C-42DB-B0DA-1AC0418BDEA2}"/>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008E4E4-F408-460A-9E7A-6565D81AEC9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9B63D62-EB6E-4F24-BC2B-FE9C23D32D9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F30132C-9C6C-4690-8A1E-C6756D165A9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E75B40F4-0766-428B-AAFD-969E7A8BDA8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9DB9E16-2986-41FB-8DC2-76DBC139E267}"/>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54D480C-2301-4562-BC73-122CFC3B3333}"/>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a:extLst>
            <a:ext uri="{FF2B5EF4-FFF2-40B4-BE49-F238E27FC236}">
              <a16:creationId xmlns:a16="http://schemas.microsoft.com/office/drawing/2014/main" id="{FE0427A4-DA80-4982-A77F-654B003258A7}"/>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FF5DDD30-BBF1-46A0-8390-57E98551475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0186888A-864D-4950-A51B-58C569C8CC9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A967924E-CC88-476C-9408-B620FF54BDD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9A5A397-9E2A-48B3-820F-71B31C1F892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D506CB95-C0FD-4E17-8B0E-C57A9A265FE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12606E09-DAC9-4E7C-93AC-78B0D86E4FA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C53D967-E432-4178-877B-DBC2939BA6C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1C76567E-DD90-441B-BA50-171AD4C0818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B3EC3481-CB58-4C81-94FE-95C902C26408}"/>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38CD9858-6DF4-43F9-91FF-ED44F9D967B8}"/>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AAF207FB-634B-4379-9218-664A968EFC9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6E2CD3D9-773A-4369-BB0A-CC3AA7871B2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93529A9-D94B-48BE-BB7B-CB508663C93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67" name="直線コネクタ 166">
          <a:extLst>
            <a:ext uri="{FF2B5EF4-FFF2-40B4-BE49-F238E27FC236}">
              <a16:creationId xmlns:a16="http://schemas.microsoft.com/office/drawing/2014/main" id="{8C468F15-14AA-47CE-8B59-7EE17C953C4F}"/>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33EAB813-6431-4414-AB2A-86926D9A84CA}"/>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69" name="直線コネクタ 168">
          <a:extLst>
            <a:ext uri="{FF2B5EF4-FFF2-40B4-BE49-F238E27FC236}">
              <a16:creationId xmlns:a16="http://schemas.microsoft.com/office/drawing/2014/main" id="{9C64D93D-D99C-4322-A604-3BBE59C79B20}"/>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92D08D0F-2296-4612-A784-756AC8D348C6}"/>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1" name="直線コネクタ 170">
          <a:extLst>
            <a:ext uri="{FF2B5EF4-FFF2-40B4-BE49-F238E27FC236}">
              <a16:creationId xmlns:a16="http://schemas.microsoft.com/office/drawing/2014/main" id="{3521AF39-B114-4516-9EC0-FA165BF724BD}"/>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374F053B-AA6E-4B65-8DF6-47E5ADC87A6F}"/>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3" name="フローチャート: 判断 172">
          <a:extLst>
            <a:ext uri="{FF2B5EF4-FFF2-40B4-BE49-F238E27FC236}">
              <a16:creationId xmlns:a16="http://schemas.microsoft.com/office/drawing/2014/main" id="{3A1CB38E-B2B7-422A-B309-1BD616FFC019}"/>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74" name="フローチャート: 判断 173">
          <a:extLst>
            <a:ext uri="{FF2B5EF4-FFF2-40B4-BE49-F238E27FC236}">
              <a16:creationId xmlns:a16="http://schemas.microsoft.com/office/drawing/2014/main" id="{67988B76-BD6E-4499-AD9A-C565B8BC39B6}"/>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75" name="フローチャート: 判断 174">
          <a:extLst>
            <a:ext uri="{FF2B5EF4-FFF2-40B4-BE49-F238E27FC236}">
              <a16:creationId xmlns:a16="http://schemas.microsoft.com/office/drawing/2014/main" id="{CCA20E45-7076-4FB2-8334-15CBBC6C08B9}"/>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76" name="フローチャート: 判断 175">
          <a:extLst>
            <a:ext uri="{FF2B5EF4-FFF2-40B4-BE49-F238E27FC236}">
              <a16:creationId xmlns:a16="http://schemas.microsoft.com/office/drawing/2014/main" id="{0F40C014-AF40-4825-B0EA-9842DAF7527B}"/>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77" name="フローチャート: 判断 176">
          <a:extLst>
            <a:ext uri="{FF2B5EF4-FFF2-40B4-BE49-F238E27FC236}">
              <a16:creationId xmlns:a16="http://schemas.microsoft.com/office/drawing/2014/main" id="{BAE879B6-2727-460F-8BB5-5EBD4BFE8291}"/>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070192E-1085-4B07-9311-F94D394167F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8022E07-1CD0-4D3E-A104-08389336ED3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A7F5AAF-8C9D-439D-8173-3E03FDAEE68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3B34B8D-1DD0-415D-B5F9-6F22C62FAD8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5DFEEB0-9E46-4DDE-B01F-28FD07B5F5A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3" name="楕円 182">
          <a:extLst>
            <a:ext uri="{FF2B5EF4-FFF2-40B4-BE49-F238E27FC236}">
              <a16:creationId xmlns:a16="http://schemas.microsoft.com/office/drawing/2014/main" id="{8DD3F78D-D9A0-4BC0-A016-168292FD4D3A}"/>
            </a:ext>
          </a:extLst>
        </xdr:cNvPr>
        <xdr:cNvSpPr/>
      </xdr:nvSpPr>
      <xdr:spPr>
        <a:xfrm>
          <a:off x="4124325" y="9409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DBE54BE9-3DCB-4A6F-9990-4C457521BAD1}"/>
            </a:ext>
          </a:extLst>
        </xdr:cNvPr>
        <xdr:cNvSpPr txBox="1"/>
      </xdr:nvSpPr>
      <xdr:spPr>
        <a:xfrm>
          <a:off x="4219575"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85" name="楕円 184">
          <a:extLst>
            <a:ext uri="{FF2B5EF4-FFF2-40B4-BE49-F238E27FC236}">
              <a16:creationId xmlns:a16="http://schemas.microsoft.com/office/drawing/2014/main" id="{6657D2AF-E4A2-43AC-A8EC-A0706EF52A43}"/>
            </a:ext>
          </a:extLst>
        </xdr:cNvPr>
        <xdr:cNvSpPr/>
      </xdr:nvSpPr>
      <xdr:spPr>
        <a:xfrm>
          <a:off x="3381375" y="9391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68580</xdr:rowOff>
    </xdr:to>
    <xdr:cxnSp macro="">
      <xdr:nvCxnSpPr>
        <xdr:cNvPr id="186" name="直線コネクタ 185">
          <a:extLst>
            <a:ext uri="{FF2B5EF4-FFF2-40B4-BE49-F238E27FC236}">
              <a16:creationId xmlns:a16="http://schemas.microsoft.com/office/drawing/2014/main" id="{67D362C2-6E9F-4686-9123-D5E44EF908CB}"/>
            </a:ext>
          </a:extLst>
        </xdr:cNvPr>
        <xdr:cNvCxnSpPr/>
      </xdr:nvCxnSpPr>
      <xdr:spPr>
        <a:xfrm>
          <a:off x="3429000" y="9429750"/>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87" name="楕円 186">
          <a:extLst>
            <a:ext uri="{FF2B5EF4-FFF2-40B4-BE49-F238E27FC236}">
              <a16:creationId xmlns:a16="http://schemas.microsoft.com/office/drawing/2014/main" id="{06AE42AE-3018-45F7-B96C-16B5F4AB79C9}"/>
            </a:ext>
          </a:extLst>
        </xdr:cNvPr>
        <xdr:cNvSpPr/>
      </xdr:nvSpPr>
      <xdr:spPr>
        <a:xfrm>
          <a:off x="2571750" y="93084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38100</xdr:rowOff>
    </xdr:to>
    <xdr:cxnSp macro="">
      <xdr:nvCxnSpPr>
        <xdr:cNvPr id="188" name="直線コネクタ 187">
          <a:extLst>
            <a:ext uri="{FF2B5EF4-FFF2-40B4-BE49-F238E27FC236}">
              <a16:creationId xmlns:a16="http://schemas.microsoft.com/office/drawing/2014/main" id="{BD691FF2-32AC-4C99-8706-A52A216F4CA4}"/>
            </a:ext>
          </a:extLst>
        </xdr:cNvPr>
        <xdr:cNvCxnSpPr/>
      </xdr:nvCxnSpPr>
      <xdr:spPr>
        <a:xfrm>
          <a:off x="2619375" y="9356090"/>
          <a:ext cx="80962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40640</xdr:rowOff>
    </xdr:from>
    <xdr:to>
      <xdr:col>10</xdr:col>
      <xdr:colOff>165100</xdr:colOff>
      <xdr:row>57</xdr:row>
      <xdr:rowOff>142240</xdr:rowOff>
    </xdr:to>
    <xdr:sp macro="" textlink="">
      <xdr:nvSpPr>
        <xdr:cNvPr id="189" name="楕円 188">
          <a:extLst>
            <a:ext uri="{FF2B5EF4-FFF2-40B4-BE49-F238E27FC236}">
              <a16:creationId xmlns:a16="http://schemas.microsoft.com/office/drawing/2014/main" id="{F51A3419-9053-48D1-94C7-3AB686391995}"/>
            </a:ext>
          </a:extLst>
        </xdr:cNvPr>
        <xdr:cNvSpPr/>
      </xdr:nvSpPr>
      <xdr:spPr>
        <a:xfrm>
          <a:off x="1781175" y="92703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91440</xdr:rowOff>
    </xdr:from>
    <xdr:to>
      <xdr:col>15</xdr:col>
      <xdr:colOff>50800</xdr:colOff>
      <xdr:row>57</xdr:row>
      <xdr:rowOff>129540</xdr:rowOff>
    </xdr:to>
    <xdr:cxnSp macro="">
      <xdr:nvCxnSpPr>
        <xdr:cNvPr id="190" name="直線コネクタ 189">
          <a:extLst>
            <a:ext uri="{FF2B5EF4-FFF2-40B4-BE49-F238E27FC236}">
              <a16:creationId xmlns:a16="http://schemas.microsoft.com/office/drawing/2014/main" id="{4F4B2B5A-E5DC-4413-B490-D5155B80EE17}"/>
            </a:ext>
          </a:extLst>
        </xdr:cNvPr>
        <xdr:cNvCxnSpPr/>
      </xdr:nvCxnSpPr>
      <xdr:spPr>
        <a:xfrm>
          <a:off x="1828800" y="931799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1" name="n_1aveValue【体育館・プール】&#10;有形固定資産減価償却率">
          <a:extLst>
            <a:ext uri="{FF2B5EF4-FFF2-40B4-BE49-F238E27FC236}">
              <a16:creationId xmlns:a16="http://schemas.microsoft.com/office/drawing/2014/main" id="{CE71510B-C242-463C-B993-1E16086A4BDF}"/>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192" name="n_2aveValue【体育館・プール】&#10;有形固定資産減価償却率">
          <a:extLst>
            <a:ext uri="{FF2B5EF4-FFF2-40B4-BE49-F238E27FC236}">
              <a16:creationId xmlns:a16="http://schemas.microsoft.com/office/drawing/2014/main" id="{3DC15520-42B1-434F-8CF5-8275FA0F31FC}"/>
            </a:ext>
          </a:extLst>
        </xdr:cNvPr>
        <xdr:cNvSpPr txBox="1"/>
      </xdr:nvSpPr>
      <xdr:spPr>
        <a:xfrm>
          <a:off x="2439044"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193" name="n_3aveValue【体育館・プール】&#10;有形固定資産減価償却率">
          <a:extLst>
            <a:ext uri="{FF2B5EF4-FFF2-40B4-BE49-F238E27FC236}">
              <a16:creationId xmlns:a16="http://schemas.microsoft.com/office/drawing/2014/main" id="{84D7B00F-27F6-4B35-A0F9-C55BC5E129C1}"/>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94" name="n_4aveValue【体育館・プール】&#10;有形固定資産減価償却率">
          <a:extLst>
            <a:ext uri="{FF2B5EF4-FFF2-40B4-BE49-F238E27FC236}">
              <a16:creationId xmlns:a16="http://schemas.microsoft.com/office/drawing/2014/main" id="{56B8F532-977E-4E88-90CA-2D22145E2B89}"/>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95" name="n_1mainValue【体育館・プール】&#10;有形固定資産減価償却率">
          <a:extLst>
            <a:ext uri="{FF2B5EF4-FFF2-40B4-BE49-F238E27FC236}">
              <a16:creationId xmlns:a16="http://schemas.microsoft.com/office/drawing/2014/main" id="{BDBFA5FC-C1B8-4481-AFF1-7E0CA4DF73B0}"/>
            </a:ext>
          </a:extLst>
        </xdr:cNvPr>
        <xdr:cNvSpPr txBox="1"/>
      </xdr:nvSpPr>
      <xdr:spPr>
        <a:xfrm>
          <a:off x="3239144"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96" name="n_2mainValue【体育館・プール】&#10;有形固定資産減価償却率">
          <a:extLst>
            <a:ext uri="{FF2B5EF4-FFF2-40B4-BE49-F238E27FC236}">
              <a16:creationId xmlns:a16="http://schemas.microsoft.com/office/drawing/2014/main" id="{61999D19-B8A5-409A-951A-FCA775431522}"/>
            </a:ext>
          </a:extLst>
        </xdr:cNvPr>
        <xdr:cNvSpPr txBox="1"/>
      </xdr:nvSpPr>
      <xdr:spPr>
        <a:xfrm>
          <a:off x="2439044" y="909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158767</xdr:rowOff>
    </xdr:from>
    <xdr:ext cx="405111" cy="259045"/>
    <xdr:sp macro="" textlink="">
      <xdr:nvSpPr>
        <xdr:cNvPr id="197" name="n_3mainValue【体育館・プール】&#10;有形固定資産減価償却率">
          <a:extLst>
            <a:ext uri="{FF2B5EF4-FFF2-40B4-BE49-F238E27FC236}">
              <a16:creationId xmlns:a16="http://schemas.microsoft.com/office/drawing/2014/main" id="{B8E1E8C1-F84E-4668-B65A-4A31F802A552}"/>
            </a:ext>
          </a:extLst>
        </xdr:cNvPr>
        <xdr:cNvSpPr txBox="1"/>
      </xdr:nvSpPr>
      <xdr:spPr>
        <a:xfrm>
          <a:off x="1648469"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BCFC5AC-B552-4BD5-8464-4F98820A034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D6C48FB-C412-470F-A2E5-5434DA7319D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F37BC634-F837-4C47-8D1A-FF220E848C8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43B337D-2416-4CB1-81D7-461428E1110A}"/>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7EAF5D2-EFE8-460E-B0AE-789876F8D98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5B6B85C3-5E87-4370-ABEC-3AE3F05D2092}"/>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DB56B811-6591-449F-80DB-B409653B480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6A3DB8-36E0-42C2-B67C-7B881624BB7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DF3A725E-3562-4C5C-B9D9-9CBC8A90EF6E}"/>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A8BA009F-1AAA-4A7A-802E-EBE4F179527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a:extLst>
            <a:ext uri="{FF2B5EF4-FFF2-40B4-BE49-F238E27FC236}">
              <a16:creationId xmlns:a16="http://schemas.microsoft.com/office/drawing/2014/main" id="{39432F40-C023-4A54-97F7-BDF9C4E9307F}"/>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7C6EEFF9-C493-47F8-AE54-39E49AA5875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BC71A45D-69B6-4A8B-98A2-C66C1C7E3DB7}"/>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969C3083-F893-4E80-9544-33D171F6E4B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B7FC0255-1C07-4D01-ADD5-EE96FE107D7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AAED0B46-F955-47D4-AD34-AE0EA7E4132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318F7496-FE11-4C4B-AF6D-A713FE8168AB}"/>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20A8999E-CAB7-41F3-94F5-9374B719DABC}"/>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F0713761-0361-406F-BCDC-7669EF2CBFF3}"/>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C343124-5A0B-49A1-AFDF-9E0646AE7F11}"/>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579E2CB5-BDDE-4392-AF42-948B5A153EA2}"/>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67CB8C7D-8658-40A1-8697-7408E30C0B2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D947414-7463-45AE-903A-F3330ECD8ACE}"/>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689C4F89-9FF4-4A71-B25F-2F6A4D39D6F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22" name="直線コネクタ 221">
          <a:extLst>
            <a:ext uri="{FF2B5EF4-FFF2-40B4-BE49-F238E27FC236}">
              <a16:creationId xmlns:a16="http://schemas.microsoft.com/office/drawing/2014/main" id="{2FB85914-09E1-49DA-BA61-4C993F9E9C82}"/>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23" name="【体育館・プール】&#10;一人当たり面積最小値テキスト">
          <a:extLst>
            <a:ext uri="{FF2B5EF4-FFF2-40B4-BE49-F238E27FC236}">
              <a16:creationId xmlns:a16="http://schemas.microsoft.com/office/drawing/2014/main" id="{2CAC2D45-5C52-47E4-BAF6-DC5546C66C8B}"/>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24" name="直線コネクタ 223">
          <a:extLst>
            <a:ext uri="{FF2B5EF4-FFF2-40B4-BE49-F238E27FC236}">
              <a16:creationId xmlns:a16="http://schemas.microsoft.com/office/drawing/2014/main" id="{8E231340-38D4-40B1-9F1A-F4D2BB3078E7}"/>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25" name="【体育館・プール】&#10;一人当たり面積最大値テキスト">
          <a:extLst>
            <a:ext uri="{FF2B5EF4-FFF2-40B4-BE49-F238E27FC236}">
              <a16:creationId xmlns:a16="http://schemas.microsoft.com/office/drawing/2014/main" id="{B3B5DFF4-A317-40E6-B8F2-492FE5F3DAEB}"/>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26" name="直線コネクタ 225">
          <a:extLst>
            <a:ext uri="{FF2B5EF4-FFF2-40B4-BE49-F238E27FC236}">
              <a16:creationId xmlns:a16="http://schemas.microsoft.com/office/drawing/2014/main" id="{EA2FE90E-0DBD-48AF-9104-D68836203078}"/>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27" name="【体育館・プール】&#10;一人当たり面積平均値テキスト">
          <a:extLst>
            <a:ext uri="{FF2B5EF4-FFF2-40B4-BE49-F238E27FC236}">
              <a16:creationId xmlns:a16="http://schemas.microsoft.com/office/drawing/2014/main" id="{DB51819D-E1AA-448D-A025-01E16D985032}"/>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28" name="フローチャート: 判断 227">
          <a:extLst>
            <a:ext uri="{FF2B5EF4-FFF2-40B4-BE49-F238E27FC236}">
              <a16:creationId xmlns:a16="http://schemas.microsoft.com/office/drawing/2014/main" id="{86A223BD-2E69-4F6D-AC2D-C8C18D0136C0}"/>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29" name="フローチャート: 判断 228">
          <a:extLst>
            <a:ext uri="{FF2B5EF4-FFF2-40B4-BE49-F238E27FC236}">
              <a16:creationId xmlns:a16="http://schemas.microsoft.com/office/drawing/2014/main" id="{25480EBE-E0C2-4C79-A81F-AF0B33F17175}"/>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0" name="フローチャート: 判断 229">
          <a:extLst>
            <a:ext uri="{FF2B5EF4-FFF2-40B4-BE49-F238E27FC236}">
              <a16:creationId xmlns:a16="http://schemas.microsoft.com/office/drawing/2014/main" id="{67E3C97D-1148-41EF-8CB7-4A03DDD9B239}"/>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1" name="フローチャート: 判断 230">
          <a:extLst>
            <a:ext uri="{FF2B5EF4-FFF2-40B4-BE49-F238E27FC236}">
              <a16:creationId xmlns:a16="http://schemas.microsoft.com/office/drawing/2014/main" id="{90442AF5-DFA4-4719-83BB-5CC54C1B1D8C}"/>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32" name="フローチャート: 判断 231">
          <a:extLst>
            <a:ext uri="{FF2B5EF4-FFF2-40B4-BE49-F238E27FC236}">
              <a16:creationId xmlns:a16="http://schemas.microsoft.com/office/drawing/2014/main" id="{7C1310AF-D865-4F2D-9EC9-0647CC783481}"/>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1611A06-A9CD-4D9F-B26F-B98D7DBD4CB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CB2C644-585E-4A62-8CEA-B662C29CFA8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286A063-1DAC-4E92-9BE0-3E34B6DAE93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F49AC91-A5CE-49CC-B941-7BD0DE49A6E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9608E6C-65B1-4F34-B22B-ECDAB719673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31750</xdr:rowOff>
    </xdr:from>
    <xdr:to>
      <xdr:col>55</xdr:col>
      <xdr:colOff>50800</xdr:colOff>
      <xdr:row>63</xdr:row>
      <xdr:rowOff>133350</xdr:rowOff>
    </xdr:to>
    <xdr:sp macro="" textlink="">
      <xdr:nvSpPr>
        <xdr:cNvPr id="238" name="楕円 237">
          <a:extLst>
            <a:ext uri="{FF2B5EF4-FFF2-40B4-BE49-F238E27FC236}">
              <a16:creationId xmlns:a16="http://schemas.microsoft.com/office/drawing/2014/main" id="{A02202D8-94D5-489F-B065-CB6809EBB504}"/>
            </a:ext>
          </a:extLst>
        </xdr:cNvPr>
        <xdr:cNvSpPr/>
      </xdr:nvSpPr>
      <xdr:spPr>
        <a:xfrm>
          <a:off x="9401175" y="102298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39" name="【体育館・プール】&#10;一人当たり面積該当値テキスト">
          <a:extLst>
            <a:ext uri="{FF2B5EF4-FFF2-40B4-BE49-F238E27FC236}">
              <a16:creationId xmlns:a16="http://schemas.microsoft.com/office/drawing/2014/main" id="{35BFF8C2-EFD8-4858-9BB4-5856E1FD79A9}"/>
            </a:ext>
          </a:extLst>
        </xdr:cNvPr>
        <xdr:cNvSpPr txBox="1"/>
      </xdr:nvSpPr>
      <xdr:spPr>
        <a:xfrm>
          <a:off x="9467850"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31750</xdr:rowOff>
    </xdr:from>
    <xdr:to>
      <xdr:col>50</xdr:col>
      <xdr:colOff>165100</xdr:colOff>
      <xdr:row>63</xdr:row>
      <xdr:rowOff>133350</xdr:rowOff>
    </xdr:to>
    <xdr:sp macro="" textlink="">
      <xdr:nvSpPr>
        <xdr:cNvPr id="240" name="楕円 239">
          <a:extLst>
            <a:ext uri="{FF2B5EF4-FFF2-40B4-BE49-F238E27FC236}">
              <a16:creationId xmlns:a16="http://schemas.microsoft.com/office/drawing/2014/main" id="{1809F8B8-91BB-4094-9144-4BD96A79C515}"/>
            </a:ext>
          </a:extLst>
        </xdr:cNvPr>
        <xdr:cNvSpPr/>
      </xdr:nvSpPr>
      <xdr:spPr>
        <a:xfrm>
          <a:off x="8639175" y="1022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82550</xdr:rowOff>
    </xdr:from>
    <xdr:to>
      <xdr:col>55</xdr:col>
      <xdr:colOff>0</xdr:colOff>
      <xdr:row>63</xdr:row>
      <xdr:rowOff>82550</xdr:rowOff>
    </xdr:to>
    <xdr:cxnSp macro="">
      <xdr:nvCxnSpPr>
        <xdr:cNvPr id="241" name="直線コネクタ 240">
          <a:extLst>
            <a:ext uri="{FF2B5EF4-FFF2-40B4-BE49-F238E27FC236}">
              <a16:creationId xmlns:a16="http://schemas.microsoft.com/office/drawing/2014/main" id="{DB76D4ED-93A3-49C8-B7A0-DC1BCF88CC4D}"/>
            </a:ext>
          </a:extLst>
        </xdr:cNvPr>
        <xdr:cNvCxnSpPr/>
      </xdr:nvCxnSpPr>
      <xdr:spPr>
        <a:xfrm>
          <a:off x="8686800" y="10287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42" name="楕円 241">
          <a:extLst>
            <a:ext uri="{FF2B5EF4-FFF2-40B4-BE49-F238E27FC236}">
              <a16:creationId xmlns:a16="http://schemas.microsoft.com/office/drawing/2014/main" id="{24D6B623-FD1B-452C-9360-1005BAB9E7BE}"/>
            </a:ext>
          </a:extLst>
        </xdr:cNvPr>
        <xdr:cNvSpPr/>
      </xdr:nvSpPr>
      <xdr:spPr>
        <a:xfrm>
          <a:off x="7839075" y="10229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82550</xdr:rowOff>
    </xdr:to>
    <xdr:cxnSp macro="">
      <xdr:nvCxnSpPr>
        <xdr:cNvPr id="243" name="直線コネクタ 242">
          <a:extLst>
            <a:ext uri="{FF2B5EF4-FFF2-40B4-BE49-F238E27FC236}">
              <a16:creationId xmlns:a16="http://schemas.microsoft.com/office/drawing/2014/main" id="{6A318299-25F3-40AB-B017-D15D22FE390D}"/>
            </a:ext>
          </a:extLst>
        </xdr:cNvPr>
        <xdr:cNvCxnSpPr/>
      </xdr:nvCxnSpPr>
      <xdr:spPr>
        <a:xfrm>
          <a:off x="7886700" y="10287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19050</xdr:rowOff>
    </xdr:from>
    <xdr:to>
      <xdr:col>41</xdr:col>
      <xdr:colOff>101600</xdr:colOff>
      <xdr:row>63</xdr:row>
      <xdr:rowOff>120650</xdr:rowOff>
    </xdr:to>
    <xdr:sp macro="" textlink="">
      <xdr:nvSpPr>
        <xdr:cNvPr id="244" name="楕円 243">
          <a:extLst>
            <a:ext uri="{FF2B5EF4-FFF2-40B4-BE49-F238E27FC236}">
              <a16:creationId xmlns:a16="http://schemas.microsoft.com/office/drawing/2014/main" id="{82856E58-F726-4B73-8828-F0EC6F310A76}"/>
            </a:ext>
          </a:extLst>
        </xdr:cNvPr>
        <xdr:cNvSpPr/>
      </xdr:nvSpPr>
      <xdr:spPr>
        <a:xfrm>
          <a:off x="7029450" y="1022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69850</xdr:rowOff>
    </xdr:from>
    <xdr:to>
      <xdr:col>45</xdr:col>
      <xdr:colOff>177800</xdr:colOff>
      <xdr:row>63</xdr:row>
      <xdr:rowOff>82550</xdr:rowOff>
    </xdr:to>
    <xdr:cxnSp macro="">
      <xdr:nvCxnSpPr>
        <xdr:cNvPr id="245" name="直線コネクタ 244">
          <a:extLst>
            <a:ext uri="{FF2B5EF4-FFF2-40B4-BE49-F238E27FC236}">
              <a16:creationId xmlns:a16="http://schemas.microsoft.com/office/drawing/2014/main" id="{AAEADC02-890B-4951-9A74-2D97338D5E52}"/>
            </a:ext>
          </a:extLst>
        </xdr:cNvPr>
        <xdr:cNvCxnSpPr/>
      </xdr:nvCxnSpPr>
      <xdr:spPr>
        <a:xfrm>
          <a:off x="7077075" y="102679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46" name="n_1aveValue【体育館・プール】&#10;一人当たり面積">
          <a:extLst>
            <a:ext uri="{FF2B5EF4-FFF2-40B4-BE49-F238E27FC236}">
              <a16:creationId xmlns:a16="http://schemas.microsoft.com/office/drawing/2014/main" id="{CF789480-C48A-4A56-AF3A-2E9C10CEF7E1}"/>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47" name="n_2aveValue【体育館・プール】&#10;一人当たり面積">
          <a:extLst>
            <a:ext uri="{FF2B5EF4-FFF2-40B4-BE49-F238E27FC236}">
              <a16:creationId xmlns:a16="http://schemas.microsoft.com/office/drawing/2014/main" id="{F15C4F4E-E116-4B9B-86FF-BE368CDC48BC}"/>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48" name="n_3aveValue【体育館・プール】&#10;一人当たり面積">
          <a:extLst>
            <a:ext uri="{FF2B5EF4-FFF2-40B4-BE49-F238E27FC236}">
              <a16:creationId xmlns:a16="http://schemas.microsoft.com/office/drawing/2014/main" id="{F3D55B36-49C5-4873-BD55-B813A77D34C2}"/>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49" name="n_4aveValue【体育館・プール】&#10;一人当たり面積">
          <a:extLst>
            <a:ext uri="{FF2B5EF4-FFF2-40B4-BE49-F238E27FC236}">
              <a16:creationId xmlns:a16="http://schemas.microsoft.com/office/drawing/2014/main" id="{A3C6DB51-03E9-43BD-8C0C-3D2F67DAF074}"/>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124477</xdr:rowOff>
    </xdr:from>
    <xdr:ext cx="469744" cy="259045"/>
    <xdr:sp macro="" textlink="">
      <xdr:nvSpPr>
        <xdr:cNvPr id="250" name="n_1mainValue【体育館・プール】&#10;一人当たり面積">
          <a:extLst>
            <a:ext uri="{FF2B5EF4-FFF2-40B4-BE49-F238E27FC236}">
              <a16:creationId xmlns:a16="http://schemas.microsoft.com/office/drawing/2014/main" id="{C3B1858C-31DD-411D-A2F0-F582A78737E7}"/>
            </a:ext>
          </a:extLst>
        </xdr:cNvPr>
        <xdr:cNvSpPr txBox="1"/>
      </xdr:nvSpPr>
      <xdr:spPr>
        <a:xfrm>
          <a:off x="845827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51" name="n_2mainValue【体育館・プール】&#10;一人当たり面積">
          <a:extLst>
            <a:ext uri="{FF2B5EF4-FFF2-40B4-BE49-F238E27FC236}">
              <a16:creationId xmlns:a16="http://schemas.microsoft.com/office/drawing/2014/main" id="{2594A594-F5CE-4047-B2D5-55B07DD5D6BF}"/>
            </a:ext>
          </a:extLst>
        </xdr:cNvPr>
        <xdr:cNvSpPr txBox="1"/>
      </xdr:nvSpPr>
      <xdr:spPr>
        <a:xfrm>
          <a:off x="7677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111777</xdr:rowOff>
    </xdr:from>
    <xdr:ext cx="469744" cy="259045"/>
    <xdr:sp macro="" textlink="">
      <xdr:nvSpPr>
        <xdr:cNvPr id="252" name="n_3mainValue【体育館・プール】&#10;一人当たり面積">
          <a:extLst>
            <a:ext uri="{FF2B5EF4-FFF2-40B4-BE49-F238E27FC236}">
              <a16:creationId xmlns:a16="http://schemas.microsoft.com/office/drawing/2014/main" id="{4A836C5F-9D33-4B98-A167-A9B8754D07BF}"/>
            </a:ext>
          </a:extLst>
        </xdr:cNvPr>
        <xdr:cNvSpPr txBox="1"/>
      </xdr:nvSpPr>
      <xdr:spPr>
        <a:xfrm>
          <a:off x="6867602"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452157D3-200C-46EB-8751-833FAA52829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D36AA13C-6B11-444F-A4A9-9BE4B44FF012}"/>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1A354BBB-BFAC-4593-98AD-E27C5BABA23E}"/>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522C1355-12FE-48BF-A24B-7F9CF010794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ED25474-B0BC-4D8A-8BDC-83F3D9F3259F}"/>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22B53D22-2328-4939-BF7D-6E2DDC58A80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6AD1BDD0-ED9F-4A9C-AFE9-225127B680D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9AD6057C-6FA2-4390-B07C-6E5D5FB0968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3EAC745C-42E8-4619-9220-4D7D102019F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3905214-4B77-4FF0-89D6-925D604CECB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a:extLst>
            <a:ext uri="{FF2B5EF4-FFF2-40B4-BE49-F238E27FC236}">
              <a16:creationId xmlns:a16="http://schemas.microsoft.com/office/drawing/2014/main" id="{D6DDFDAD-C728-4C7A-8164-0408665F01C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9EB83FFD-1BAF-4F63-BC63-3F12848B38E2}"/>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5" name="テキスト ボックス 264">
          <a:extLst>
            <a:ext uri="{FF2B5EF4-FFF2-40B4-BE49-F238E27FC236}">
              <a16:creationId xmlns:a16="http://schemas.microsoft.com/office/drawing/2014/main" id="{6F3FC86B-719C-4F8A-9B64-C0071238B34D}"/>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4B34C74F-D06C-47F9-8A34-430D35A55726}"/>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B7015890-701B-4773-B3A6-C55ACA6EB110}"/>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21D5B657-CC11-46EC-A91C-F8BEB83D406A}"/>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9840E35C-5B5C-4AE8-B438-929DD740BA5F}"/>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175AA777-1CA9-45C6-9B7A-2CA88B31123F}"/>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67409809-E726-435B-B58B-5DA4CC5A26B3}"/>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6195DC06-83FB-498B-96BD-6EC5176BA32C}"/>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D033A1CC-CE14-42E7-ABA3-80AEA5974594}"/>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3C822B8C-F22F-4A4C-956A-F9D16F36B17F}"/>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2B63067A-78A3-401A-8A2E-CE5B80695198}"/>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45AA4D5B-C236-4A36-AE35-FAD2E8DE9E6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3F958880-DC04-42F6-8F65-56098F85E85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43BAA964-260B-4080-A063-0A0B8667EF4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79" name="直線コネクタ 278">
          <a:extLst>
            <a:ext uri="{FF2B5EF4-FFF2-40B4-BE49-F238E27FC236}">
              <a16:creationId xmlns:a16="http://schemas.microsoft.com/office/drawing/2014/main" id="{3BCA9E9A-F754-4EEF-AC44-1ABAC067640F}"/>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5B43F0DC-59D6-4E7D-BBEE-85EE80E4B33E}"/>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81" name="直線コネクタ 280">
          <a:extLst>
            <a:ext uri="{FF2B5EF4-FFF2-40B4-BE49-F238E27FC236}">
              <a16:creationId xmlns:a16="http://schemas.microsoft.com/office/drawing/2014/main" id="{EFE248D3-6C6D-4A70-81CB-6C7DE86997C7}"/>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28DF420F-1D0F-41C7-84CE-0641548BA776}"/>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83" name="直線コネクタ 282">
          <a:extLst>
            <a:ext uri="{FF2B5EF4-FFF2-40B4-BE49-F238E27FC236}">
              <a16:creationId xmlns:a16="http://schemas.microsoft.com/office/drawing/2014/main" id="{FBE632B2-18B7-475E-9509-DEF4211DB3CE}"/>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4107FA5E-F611-4A8C-8C70-503AFE7249C3}"/>
            </a:ext>
          </a:extLst>
        </xdr:cNvPr>
        <xdr:cNvSpPr txBox="1"/>
      </xdr:nvSpPr>
      <xdr:spPr>
        <a:xfrm>
          <a:off x="4219575" y="13151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85" name="フローチャート: 判断 284">
          <a:extLst>
            <a:ext uri="{FF2B5EF4-FFF2-40B4-BE49-F238E27FC236}">
              <a16:creationId xmlns:a16="http://schemas.microsoft.com/office/drawing/2014/main" id="{064DA9B2-A98F-46DC-8CDE-5A89A5F4E149}"/>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86" name="フローチャート: 判断 285">
          <a:extLst>
            <a:ext uri="{FF2B5EF4-FFF2-40B4-BE49-F238E27FC236}">
              <a16:creationId xmlns:a16="http://schemas.microsoft.com/office/drawing/2014/main" id="{82091EE6-E490-49E4-A5CA-8E909A19AD91}"/>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87" name="フローチャート: 判断 286">
          <a:extLst>
            <a:ext uri="{FF2B5EF4-FFF2-40B4-BE49-F238E27FC236}">
              <a16:creationId xmlns:a16="http://schemas.microsoft.com/office/drawing/2014/main" id="{EB3F1B38-0055-4FED-9FFE-C01E2408AC75}"/>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288" name="フローチャート: 判断 287">
          <a:extLst>
            <a:ext uri="{FF2B5EF4-FFF2-40B4-BE49-F238E27FC236}">
              <a16:creationId xmlns:a16="http://schemas.microsoft.com/office/drawing/2014/main" id="{DFD23813-85ED-454F-BE7D-C543FEB92CF2}"/>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289" name="フローチャート: 判断 288">
          <a:extLst>
            <a:ext uri="{FF2B5EF4-FFF2-40B4-BE49-F238E27FC236}">
              <a16:creationId xmlns:a16="http://schemas.microsoft.com/office/drawing/2014/main" id="{CC589C9F-C8BA-4CF2-B25B-C4672D1B6280}"/>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64FB737-879B-444C-AA50-5D8EB36DE55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13C3FE3-28B5-44FB-B48F-26270703E0B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49974CE-4032-4DEF-8776-5D47C048E21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CFB8F45-0AAF-4731-A748-2730D4DC3B4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C145705-8816-446B-8EF1-8BCE7E1AC3B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295" name="楕円 294">
          <a:extLst>
            <a:ext uri="{FF2B5EF4-FFF2-40B4-BE49-F238E27FC236}">
              <a16:creationId xmlns:a16="http://schemas.microsoft.com/office/drawing/2014/main" id="{869D11DB-ACA0-409C-A6D6-88E80EB69206}"/>
            </a:ext>
          </a:extLst>
        </xdr:cNvPr>
        <xdr:cNvSpPr/>
      </xdr:nvSpPr>
      <xdr:spPr>
        <a:xfrm>
          <a:off x="4124325" y="131278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FCCA66A5-BE3D-44C5-ACA3-BDB5D7A1D414}"/>
            </a:ext>
          </a:extLst>
        </xdr:cNvPr>
        <xdr:cNvSpPr txBox="1"/>
      </xdr:nvSpPr>
      <xdr:spPr>
        <a:xfrm>
          <a:off x="4219575" y="1299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97" name="楕円 296">
          <a:extLst>
            <a:ext uri="{FF2B5EF4-FFF2-40B4-BE49-F238E27FC236}">
              <a16:creationId xmlns:a16="http://schemas.microsoft.com/office/drawing/2014/main" id="{2329415A-248E-4F36-8280-065C97AF14C2}"/>
            </a:ext>
          </a:extLst>
        </xdr:cNvPr>
        <xdr:cNvSpPr/>
      </xdr:nvSpPr>
      <xdr:spPr>
        <a:xfrm>
          <a:off x="3381375" y="13094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65858</xdr:rowOff>
    </xdr:to>
    <xdr:cxnSp macro="">
      <xdr:nvCxnSpPr>
        <xdr:cNvPr id="298" name="直線コネクタ 297">
          <a:extLst>
            <a:ext uri="{FF2B5EF4-FFF2-40B4-BE49-F238E27FC236}">
              <a16:creationId xmlns:a16="http://schemas.microsoft.com/office/drawing/2014/main" id="{EA7C5EB9-F8FD-4AB2-9BD7-13C5976D6F5B}"/>
            </a:ext>
          </a:extLst>
        </xdr:cNvPr>
        <xdr:cNvCxnSpPr/>
      </xdr:nvCxnSpPr>
      <xdr:spPr>
        <a:xfrm>
          <a:off x="3429000" y="13142505"/>
          <a:ext cx="75247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85271</xdr:rowOff>
    </xdr:from>
    <xdr:to>
      <xdr:col>15</xdr:col>
      <xdr:colOff>101600</xdr:colOff>
      <xdr:row>81</xdr:row>
      <xdr:rowOff>15421</xdr:rowOff>
    </xdr:to>
    <xdr:sp macro="" textlink="">
      <xdr:nvSpPr>
        <xdr:cNvPr id="299" name="楕円 298">
          <a:extLst>
            <a:ext uri="{FF2B5EF4-FFF2-40B4-BE49-F238E27FC236}">
              <a16:creationId xmlns:a16="http://schemas.microsoft.com/office/drawing/2014/main" id="{A08C3477-F59A-4100-B2FF-FC263EDC4EE7}"/>
            </a:ext>
          </a:extLst>
        </xdr:cNvPr>
        <xdr:cNvSpPr/>
      </xdr:nvSpPr>
      <xdr:spPr>
        <a:xfrm>
          <a:off x="2571750" y="1304244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136071</xdr:rowOff>
    </xdr:from>
    <xdr:to>
      <xdr:col>19</xdr:col>
      <xdr:colOff>177800</xdr:colOff>
      <xdr:row>81</xdr:row>
      <xdr:rowOff>23405</xdr:rowOff>
    </xdr:to>
    <xdr:cxnSp macro="">
      <xdr:nvCxnSpPr>
        <xdr:cNvPr id="300" name="直線コネクタ 299">
          <a:extLst>
            <a:ext uri="{FF2B5EF4-FFF2-40B4-BE49-F238E27FC236}">
              <a16:creationId xmlns:a16="http://schemas.microsoft.com/office/drawing/2014/main" id="{FB6CCEEF-86F2-4C25-82F4-4942C6279BBF}"/>
            </a:ext>
          </a:extLst>
        </xdr:cNvPr>
        <xdr:cNvCxnSpPr/>
      </xdr:nvCxnSpPr>
      <xdr:spPr>
        <a:xfrm>
          <a:off x="2619375" y="13090071"/>
          <a:ext cx="80962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1" name="楕円 300">
          <a:extLst>
            <a:ext uri="{FF2B5EF4-FFF2-40B4-BE49-F238E27FC236}">
              <a16:creationId xmlns:a16="http://schemas.microsoft.com/office/drawing/2014/main" id="{0A5AF31F-2DF3-4189-9C31-1B2C87073FC8}"/>
            </a:ext>
          </a:extLst>
        </xdr:cNvPr>
        <xdr:cNvSpPr/>
      </xdr:nvSpPr>
      <xdr:spPr>
        <a:xfrm>
          <a:off x="1781175" y="12983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136071</xdr:rowOff>
    </xdr:to>
    <xdr:cxnSp macro="">
      <xdr:nvCxnSpPr>
        <xdr:cNvPr id="302" name="直線コネクタ 301">
          <a:extLst>
            <a:ext uri="{FF2B5EF4-FFF2-40B4-BE49-F238E27FC236}">
              <a16:creationId xmlns:a16="http://schemas.microsoft.com/office/drawing/2014/main" id="{C7EC9341-DB8E-42CA-84C0-45AA61114B5F}"/>
            </a:ext>
          </a:extLst>
        </xdr:cNvPr>
        <xdr:cNvCxnSpPr/>
      </xdr:nvCxnSpPr>
      <xdr:spPr>
        <a:xfrm>
          <a:off x="1828800" y="13040995"/>
          <a:ext cx="79057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03" name="n_1aveValue【福祉施設】&#10;有形固定資産減価償却率">
          <a:extLst>
            <a:ext uri="{FF2B5EF4-FFF2-40B4-BE49-F238E27FC236}">
              <a16:creationId xmlns:a16="http://schemas.microsoft.com/office/drawing/2014/main" id="{FD711B6A-B1F3-40E1-9492-57DFB68E0824}"/>
            </a:ext>
          </a:extLst>
        </xdr:cNvPr>
        <xdr:cNvSpPr txBox="1"/>
      </xdr:nvSpPr>
      <xdr:spPr>
        <a:xfrm>
          <a:off x="32391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04" name="n_2aveValue【福祉施設】&#10;有形固定資産減価償却率">
          <a:extLst>
            <a:ext uri="{FF2B5EF4-FFF2-40B4-BE49-F238E27FC236}">
              <a16:creationId xmlns:a16="http://schemas.microsoft.com/office/drawing/2014/main" id="{6D7B6908-5F82-4A55-A53A-8C12C7C05016}"/>
            </a:ext>
          </a:extLst>
        </xdr:cNvPr>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05" name="n_3aveValue【福祉施設】&#10;有形固定資産減価償却率">
          <a:extLst>
            <a:ext uri="{FF2B5EF4-FFF2-40B4-BE49-F238E27FC236}">
              <a16:creationId xmlns:a16="http://schemas.microsoft.com/office/drawing/2014/main" id="{38A3EF70-9F8A-4FF9-83E8-A91082984E58}"/>
            </a:ext>
          </a:extLst>
        </xdr:cNvPr>
        <xdr:cNvSpPr txBox="1"/>
      </xdr:nvSpPr>
      <xdr:spPr>
        <a:xfrm>
          <a:off x="16484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06" name="n_4aveValue【福祉施設】&#10;有形固定資産減価償却率">
          <a:extLst>
            <a:ext uri="{FF2B5EF4-FFF2-40B4-BE49-F238E27FC236}">
              <a16:creationId xmlns:a16="http://schemas.microsoft.com/office/drawing/2014/main" id="{9DDB4AC2-ED1C-4A1F-80D0-58725D0CFE35}"/>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307" name="n_1mainValue【福祉施設】&#10;有形固定資産減価償却率">
          <a:extLst>
            <a:ext uri="{FF2B5EF4-FFF2-40B4-BE49-F238E27FC236}">
              <a16:creationId xmlns:a16="http://schemas.microsoft.com/office/drawing/2014/main" id="{292A0391-F705-4A3D-98A0-F449B4EF88E5}"/>
            </a:ext>
          </a:extLst>
        </xdr:cNvPr>
        <xdr:cNvSpPr txBox="1"/>
      </xdr:nvSpPr>
      <xdr:spPr>
        <a:xfrm>
          <a:off x="3239144"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31948</xdr:rowOff>
    </xdr:from>
    <xdr:ext cx="405111" cy="259045"/>
    <xdr:sp macro="" textlink="">
      <xdr:nvSpPr>
        <xdr:cNvPr id="308" name="n_2mainValue【福祉施設】&#10;有形固定資産減価償却率">
          <a:extLst>
            <a:ext uri="{FF2B5EF4-FFF2-40B4-BE49-F238E27FC236}">
              <a16:creationId xmlns:a16="http://schemas.microsoft.com/office/drawing/2014/main" id="{96CADFB5-3D80-47E4-BD67-B87C09E89123}"/>
            </a:ext>
          </a:extLst>
        </xdr:cNvPr>
        <xdr:cNvSpPr txBox="1"/>
      </xdr:nvSpPr>
      <xdr:spPr>
        <a:xfrm>
          <a:off x="2439044" y="1282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09" name="n_3mainValue【福祉施設】&#10;有形固定資産減価償却率">
          <a:extLst>
            <a:ext uri="{FF2B5EF4-FFF2-40B4-BE49-F238E27FC236}">
              <a16:creationId xmlns:a16="http://schemas.microsoft.com/office/drawing/2014/main" id="{6726D047-AA75-4E2D-9BB2-37ED7AB9A659}"/>
            </a:ext>
          </a:extLst>
        </xdr:cNvPr>
        <xdr:cNvSpPr txBox="1"/>
      </xdr:nvSpPr>
      <xdr:spPr>
        <a:xfrm>
          <a:off x="1648469"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32CE7DB5-20DE-4F84-A94E-CED70E8C189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80920CF8-727C-4049-82EE-CD52FAE6B7B6}"/>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58040CD3-029E-4138-9AC3-E9A618D15B33}"/>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BBDB0210-E138-415C-A2DF-76F88883BE4A}"/>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90551D01-0EA7-4C0C-B5B5-D4E8AFA12B5F}"/>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5ADF5BB1-4A1C-42D3-87EA-CBE5DFBC4742}"/>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F848C4E-7BC4-4C29-90FD-F96529AFED9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C3036975-D4C5-459F-968C-7074A058ABB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7CB6F77A-9F7F-4F18-A05C-DABE7EDFB6E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6DA4E37E-295B-4F1B-9593-266BD5FB796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0" name="直線コネクタ 319">
          <a:extLst>
            <a:ext uri="{FF2B5EF4-FFF2-40B4-BE49-F238E27FC236}">
              <a16:creationId xmlns:a16="http://schemas.microsoft.com/office/drawing/2014/main" id="{EE9694C4-8C10-4454-A8AA-993D4FE2C46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1" name="テキスト ボックス 320">
          <a:extLst>
            <a:ext uri="{FF2B5EF4-FFF2-40B4-BE49-F238E27FC236}">
              <a16:creationId xmlns:a16="http://schemas.microsoft.com/office/drawing/2014/main" id="{4ED6C973-7EB2-41FA-BA61-74ACBD0B26E5}"/>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2" name="直線コネクタ 321">
          <a:extLst>
            <a:ext uri="{FF2B5EF4-FFF2-40B4-BE49-F238E27FC236}">
              <a16:creationId xmlns:a16="http://schemas.microsoft.com/office/drawing/2014/main" id="{28999DF3-2B4A-44EB-8D85-C437AA42B87F}"/>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3" name="テキスト ボックス 322">
          <a:extLst>
            <a:ext uri="{FF2B5EF4-FFF2-40B4-BE49-F238E27FC236}">
              <a16:creationId xmlns:a16="http://schemas.microsoft.com/office/drawing/2014/main" id="{AE068DD6-C574-463D-A24F-A221611BDD7A}"/>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4" name="直線コネクタ 323">
          <a:extLst>
            <a:ext uri="{FF2B5EF4-FFF2-40B4-BE49-F238E27FC236}">
              <a16:creationId xmlns:a16="http://schemas.microsoft.com/office/drawing/2014/main" id="{714D04EE-D676-4DD8-BFFF-275CA19D2C77}"/>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5" name="テキスト ボックス 324">
          <a:extLst>
            <a:ext uri="{FF2B5EF4-FFF2-40B4-BE49-F238E27FC236}">
              <a16:creationId xmlns:a16="http://schemas.microsoft.com/office/drawing/2014/main" id="{7DA573B3-1EC1-4DF7-A22A-FD9784F57E4A}"/>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6" name="直線コネクタ 325">
          <a:extLst>
            <a:ext uri="{FF2B5EF4-FFF2-40B4-BE49-F238E27FC236}">
              <a16:creationId xmlns:a16="http://schemas.microsoft.com/office/drawing/2014/main" id="{7D44F10F-AE21-431F-9C4A-66CAB0404F3F}"/>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7" name="テキスト ボックス 326">
          <a:extLst>
            <a:ext uri="{FF2B5EF4-FFF2-40B4-BE49-F238E27FC236}">
              <a16:creationId xmlns:a16="http://schemas.microsoft.com/office/drawing/2014/main" id="{2AA29113-D721-49D3-A327-5AB81FE5AF82}"/>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8" name="直線コネクタ 327">
          <a:extLst>
            <a:ext uri="{FF2B5EF4-FFF2-40B4-BE49-F238E27FC236}">
              <a16:creationId xmlns:a16="http://schemas.microsoft.com/office/drawing/2014/main" id="{AC11F68F-8040-4534-8297-4A72B01B25C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9" name="テキスト ボックス 328">
          <a:extLst>
            <a:ext uri="{FF2B5EF4-FFF2-40B4-BE49-F238E27FC236}">
              <a16:creationId xmlns:a16="http://schemas.microsoft.com/office/drawing/2014/main" id="{138D746E-0A8E-4ECC-BDCA-A7E83594107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0" name="直線コネクタ 329">
          <a:extLst>
            <a:ext uri="{FF2B5EF4-FFF2-40B4-BE49-F238E27FC236}">
              <a16:creationId xmlns:a16="http://schemas.microsoft.com/office/drawing/2014/main" id="{55E2C43F-A7B2-4A01-A7EA-7AD39520E3F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1" name="テキスト ボックス 330">
          <a:extLst>
            <a:ext uri="{FF2B5EF4-FFF2-40B4-BE49-F238E27FC236}">
              <a16:creationId xmlns:a16="http://schemas.microsoft.com/office/drawing/2014/main" id="{B3A3F86F-2B97-4F41-A6B6-2F3AC0D91296}"/>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422CBAD6-8D7C-469D-BB33-A008DD812D8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C67D75D5-16A1-4ECD-8811-101EAF9A0DC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C859E1AA-E2D6-41B4-9F20-E117127DDFD4}"/>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35" name="直線コネクタ 334">
          <a:extLst>
            <a:ext uri="{FF2B5EF4-FFF2-40B4-BE49-F238E27FC236}">
              <a16:creationId xmlns:a16="http://schemas.microsoft.com/office/drawing/2014/main" id="{FD8650D4-8704-4BC1-A5CE-27464B952FF2}"/>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36" name="【福祉施設】&#10;一人当たり面積最小値テキスト">
          <a:extLst>
            <a:ext uri="{FF2B5EF4-FFF2-40B4-BE49-F238E27FC236}">
              <a16:creationId xmlns:a16="http://schemas.microsoft.com/office/drawing/2014/main" id="{853C199C-A5ED-4E4B-8633-46B6DA2821F4}"/>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7" name="直線コネクタ 336">
          <a:extLst>
            <a:ext uri="{FF2B5EF4-FFF2-40B4-BE49-F238E27FC236}">
              <a16:creationId xmlns:a16="http://schemas.microsoft.com/office/drawing/2014/main" id="{875C8977-DEEF-44B3-B36D-6A5EF18679A1}"/>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8" name="【福祉施設】&#10;一人当たり面積最大値テキスト">
          <a:extLst>
            <a:ext uri="{FF2B5EF4-FFF2-40B4-BE49-F238E27FC236}">
              <a16:creationId xmlns:a16="http://schemas.microsoft.com/office/drawing/2014/main" id="{CFF8339C-211B-4F29-A931-1D8CA8632198}"/>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9" name="直線コネクタ 338">
          <a:extLst>
            <a:ext uri="{FF2B5EF4-FFF2-40B4-BE49-F238E27FC236}">
              <a16:creationId xmlns:a16="http://schemas.microsoft.com/office/drawing/2014/main" id="{511F2696-D7A5-45D9-BC39-0854BCEAE4D0}"/>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40" name="【福祉施設】&#10;一人当たり面積平均値テキスト">
          <a:extLst>
            <a:ext uri="{FF2B5EF4-FFF2-40B4-BE49-F238E27FC236}">
              <a16:creationId xmlns:a16="http://schemas.microsoft.com/office/drawing/2014/main" id="{E950B125-D8E0-4D3C-B814-F28F66224FAD}"/>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41" name="フローチャート: 判断 340">
          <a:extLst>
            <a:ext uri="{FF2B5EF4-FFF2-40B4-BE49-F238E27FC236}">
              <a16:creationId xmlns:a16="http://schemas.microsoft.com/office/drawing/2014/main" id="{B8BC5BD5-D9DE-4091-9968-046DC77188E3}"/>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42" name="フローチャート: 判断 341">
          <a:extLst>
            <a:ext uri="{FF2B5EF4-FFF2-40B4-BE49-F238E27FC236}">
              <a16:creationId xmlns:a16="http://schemas.microsoft.com/office/drawing/2014/main" id="{6B62C8EB-EF5B-4689-A5B0-1F404CAEC96D}"/>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43" name="フローチャート: 判断 342">
          <a:extLst>
            <a:ext uri="{FF2B5EF4-FFF2-40B4-BE49-F238E27FC236}">
              <a16:creationId xmlns:a16="http://schemas.microsoft.com/office/drawing/2014/main" id="{46EFA0D2-B93D-4DCB-9A02-FDB8C047D743}"/>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44" name="フローチャート: 判断 343">
          <a:extLst>
            <a:ext uri="{FF2B5EF4-FFF2-40B4-BE49-F238E27FC236}">
              <a16:creationId xmlns:a16="http://schemas.microsoft.com/office/drawing/2014/main" id="{3C8B1A7E-7101-4788-A698-0F91DFC609E2}"/>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45" name="フローチャート: 判断 344">
          <a:extLst>
            <a:ext uri="{FF2B5EF4-FFF2-40B4-BE49-F238E27FC236}">
              <a16:creationId xmlns:a16="http://schemas.microsoft.com/office/drawing/2014/main" id="{97A555F7-24FA-4473-AEDA-585AC8412116}"/>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9F7A7AE-A0DB-4DBC-9B22-C9E5E5F08AD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5D18B7E-A7E1-4587-9F71-31B9D384D45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E8E60F3-C239-45B4-A0A7-87F62722402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B4C5CD2-6B3E-408F-BA16-BDB35BD577F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CBFB44C-BA60-44E8-924C-11B87B98D39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51" name="楕円 350">
          <a:extLst>
            <a:ext uri="{FF2B5EF4-FFF2-40B4-BE49-F238E27FC236}">
              <a16:creationId xmlns:a16="http://schemas.microsoft.com/office/drawing/2014/main" id="{566A0148-E8C6-4F99-AEFF-E8999A8BC347}"/>
            </a:ext>
          </a:extLst>
        </xdr:cNvPr>
        <xdr:cNvSpPr/>
      </xdr:nvSpPr>
      <xdr:spPr>
        <a:xfrm>
          <a:off x="9401175" y="1297395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52" name="【福祉施設】&#10;一人当たり面積該当値テキスト">
          <a:extLst>
            <a:ext uri="{FF2B5EF4-FFF2-40B4-BE49-F238E27FC236}">
              <a16:creationId xmlns:a16="http://schemas.microsoft.com/office/drawing/2014/main" id="{4FF60F71-980D-4397-A2B3-DE2710F81781}"/>
            </a:ext>
          </a:extLst>
        </xdr:cNvPr>
        <xdr:cNvSpPr txBox="1"/>
      </xdr:nvSpPr>
      <xdr:spPr>
        <a:xfrm>
          <a:off x="9467850" y="128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53" name="楕円 352">
          <a:extLst>
            <a:ext uri="{FF2B5EF4-FFF2-40B4-BE49-F238E27FC236}">
              <a16:creationId xmlns:a16="http://schemas.microsoft.com/office/drawing/2014/main" id="{6D7B6ADA-C0AB-48B0-965C-E6F4674D9731}"/>
            </a:ext>
          </a:extLst>
        </xdr:cNvPr>
        <xdr:cNvSpPr/>
      </xdr:nvSpPr>
      <xdr:spPr>
        <a:xfrm>
          <a:off x="8639175" y="12973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54" name="直線コネクタ 353">
          <a:extLst>
            <a:ext uri="{FF2B5EF4-FFF2-40B4-BE49-F238E27FC236}">
              <a16:creationId xmlns:a16="http://schemas.microsoft.com/office/drawing/2014/main" id="{C6B40B15-5DF0-4D37-949C-EECB9C32314B}"/>
            </a:ext>
          </a:extLst>
        </xdr:cNvPr>
        <xdr:cNvCxnSpPr/>
      </xdr:nvCxnSpPr>
      <xdr:spPr>
        <a:xfrm>
          <a:off x="8686800" y="130215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55" name="楕円 354">
          <a:extLst>
            <a:ext uri="{FF2B5EF4-FFF2-40B4-BE49-F238E27FC236}">
              <a16:creationId xmlns:a16="http://schemas.microsoft.com/office/drawing/2014/main" id="{91D37591-94AA-4F34-A915-17A6A6C4655A}"/>
            </a:ext>
          </a:extLst>
        </xdr:cNvPr>
        <xdr:cNvSpPr/>
      </xdr:nvSpPr>
      <xdr:spPr>
        <a:xfrm>
          <a:off x="7839075" y="12973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56" name="直線コネクタ 355">
          <a:extLst>
            <a:ext uri="{FF2B5EF4-FFF2-40B4-BE49-F238E27FC236}">
              <a16:creationId xmlns:a16="http://schemas.microsoft.com/office/drawing/2014/main" id="{33FBF894-28EC-467C-912B-AAA041444B38}"/>
            </a:ext>
          </a:extLst>
        </xdr:cNvPr>
        <xdr:cNvCxnSpPr/>
      </xdr:nvCxnSpPr>
      <xdr:spPr>
        <a:xfrm>
          <a:off x="7886700" y="130215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19957</xdr:rowOff>
    </xdr:from>
    <xdr:to>
      <xdr:col>41</xdr:col>
      <xdr:colOff>101600</xdr:colOff>
      <xdr:row>80</xdr:row>
      <xdr:rowOff>121557</xdr:rowOff>
    </xdr:to>
    <xdr:sp macro="" textlink="">
      <xdr:nvSpPr>
        <xdr:cNvPr id="357" name="楕円 356">
          <a:extLst>
            <a:ext uri="{FF2B5EF4-FFF2-40B4-BE49-F238E27FC236}">
              <a16:creationId xmlns:a16="http://schemas.microsoft.com/office/drawing/2014/main" id="{A890EDDD-AE9E-4D45-BE29-A468EEBF35CB}"/>
            </a:ext>
          </a:extLst>
        </xdr:cNvPr>
        <xdr:cNvSpPr/>
      </xdr:nvSpPr>
      <xdr:spPr>
        <a:xfrm>
          <a:off x="7029450" y="12973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70757</xdr:rowOff>
    </xdr:from>
    <xdr:to>
      <xdr:col>45</xdr:col>
      <xdr:colOff>177800</xdr:colOff>
      <xdr:row>80</xdr:row>
      <xdr:rowOff>70757</xdr:rowOff>
    </xdr:to>
    <xdr:cxnSp macro="">
      <xdr:nvCxnSpPr>
        <xdr:cNvPr id="358" name="直線コネクタ 357">
          <a:extLst>
            <a:ext uri="{FF2B5EF4-FFF2-40B4-BE49-F238E27FC236}">
              <a16:creationId xmlns:a16="http://schemas.microsoft.com/office/drawing/2014/main" id="{A4597AE7-B864-4468-A4D5-7D148C5DA949}"/>
            </a:ext>
          </a:extLst>
        </xdr:cNvPr>
        <xdr:cNvCxnSpPr/>
      </xdr:nvCxnSpPr>
      <xdr:spPr>
        <a:xfrm>
          <a:off x="7077075" y="13021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59" name="n_1aveValue【福祉施設】&#10;一人当たり面積">
          <a:extLst>
            <a:ext uri="{FF2B5EF4-FFF2-40B4-BE49-F238E27FC236}">
              <a16:creationId xmlns:a16="http://schemas.microsoft.com/office/drawing/2014/main" id="{C3863FAA-EAE7-474F-B20A-7179B45F1DA2}"/>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60" name="n_2aveValue【福祉施設】&#10;一人当たり面積">
          <a:extLst>
            <a:ext uri="{FF2B5EF4-FFF2-40B4-BE49-F238E27FC236}">
              <a16:creationId xmlns:a16="http://schemas.microsoft.com/office/drawing/2014/main" id="{E0883141-5F2B-4CDB-994A-E2F7818F5F81}"/>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61" name="n_3aveValue【福祉施設】&#10;一人当たり面積">
          <a:extLst>
            <a:ext uri="{FF2B5EF4-FFF2-40B4-BE49-F238E27FC236}">
              <a16:creationId xmlns:a16="http://schemas.microsoft.com/office/drawing/2014/main" id="{D5D0450B-889A-4C30-81F8-11F1F8023049}"/>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62" name="n_4aveValue【福祉施設】&#10;一人当たり面積">
          <a:extLst>
            <a:ext uri="{FF2B5EF4-FFF2-40B4-BE49-F238E27FC236}">
              <a16:creationId xmlns:a16="http://schemas.microsoft.com/office/drawing/2014/main" id="{6AA94A0B-45A2-4997-A1BC-70083D34B736}"/>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63" name="n_1mainValue【福祉施設】&#10;一人当たり面積">
          <a:extLst>
            <a:ext uri="{FF2B5EF4-FFF2-40B4-BE49-F238E27FC236}">
              <a16:creationId xmlns:a16="http://schemas.microsoft.com/office/drawing/2014/main" id="{09E7AE3C-D0FE-4544-8016-3D3E17653A8B}"/>
            </a:ext>
          </a:extLst>
        </xdr:cNvPr>
        <xdr:cNvSpPr txBox="1"/>
      </xdr:nvSpPr>
      <xdr:spPr>
        <a:xfrm>
          <a:off x="845827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64" name="n_2mainValue【福祉施設】&#10;一人当たり面積">
          <a:extLst>
            <a:ext uri="{FF2B5EF4-FFF2-40B4-BE49-F238E27FC236}">
              <a16:creationId xmlns:a16="http://schemas.microsoft.com/office/drawing/2014/main" id="{F0D8CD45-FF0E-4B23-90AB-FF7328D31B99}"/>
            </a:ext>
          </a:extLst>
        </xdr:cNvPr>
        <xdr:cNvSpPr txBox="1"/>
      </xdr:nvSpPr>
      <xdr:spPr>
        <a:xfrm>
          <a:off x="767722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138084</xdr:rowOff>
    </xdr:from>
    <xdr:ext cx="469744" cy="259045"/>
    <xdr:sp macro="" textlink="">
      <xdr:nvSpPr>
        <xdr:cNvPr id="365" name="n_3mainValue【福祉施設】&#10;一人当たり面積">
          <a:extLst>
            <a:ext uri="{FF2B5EF4-FFF2-40B4-BE49-F238E27FC236}">
              <a16:creationId xmlns:a16="http://schemas.microsoft.com/office/drawing/2014/main" id="{F87DD901-4AAC-4C9C-8812-6F234E631694}"/>
            </a:ext>
          </a:extLst>
        </xdr:cNvPr>
        <xdr:cNvSpPr txBox="1"/>
      </xdr:nvSpPr>
      <xdr:spPr>
        <a:xfrm>
          <a:off x="6867602"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B1DC6744-63CE-4927-AC80-FED667D5AEE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95301400-56C9-4C6E-8AC6-C8CB233B4873}"/>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7757FAAA-343A-4475-9BA1-C378A7D885B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5F593409-6A4F-4CD5-AE83-6F8F9B5CEEAD}"/>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50A0E455-FC89-4CBE-85D2-271BF442BF0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E407977A-5A6C-432C-92E2-77BAA093D7D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2B2BFDA0-93D8-4D66-96D4-6ABFBC1819E1}"/>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577634E2-E96B-4C1E-8C9E-CFED3CC74A3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DFB013C2-7722-40F0-A69A-CAA2423CFA1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1E20D0F0-76CA-4A68-B889-E6993EDB7817}"/>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5E64CCE8-6FAF-4BDB-96BD-77410288BF51}"/>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a:extLst>
            <a:ext uri="{FF2B5EF4-FFF2-40B4-BE49-F238E27FC236}">
              <a16:creationId xmlns:a16="http://schemas.microsoft.com/office/drawing/2014/main" id="{1B0E899E-D0F1-4662-99DF-E2D214E8749E}"/>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8" name="テキスト ボックス 377">
          <a:extLst>
            <a:ext uri="{FF2B5EF4-FFF2-40B4-BE49-F238E27FC236}">
              <a16:creationId xmlns:a16="http://schemas.microsoft.com/office/drawing/2014/main" id="{75B07B4C-F90B-430F-A233-28566129AED8}"/>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a:extLst>
            <a:ext uri="{FF2B5EF4-FFF2-40B4-BE49-F238E27FC236}">
              <a16:creationId xmlns:a16="http://schemas.microsoft.com/office/drawing/2014/main" id="{C40C8F19-4736-4991-BFF8-D780F482AC44}"/>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a:extLst>
            <a:ext uri="{FF2B5EF4-FFF2-40B4-BE49-F238E27FC236}">
              <a16:creationId xmlns:a16="http://schemas.microsoft.com/office/drawing/2014/main" id="{414D122C-7441-4328-9127-E826619F2003}"/>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a:extLst>
            <a:ext uri="{FF2B5EF4-FFF2-40B4-BE49-F238E27FC236}">
              <a16:creationId xmlns:a16="http://schemas.microsoft.com/office/drawing/2014/main" id="{B2DA665A-7EF0-44E7-9246-1D65BB049800}"/>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a:extLst>
            <a:ext uri="{FF2B5EF4-FFF2-40B4-BE49-F238E27FC236}">
              <a16:creationId xmlns:a16="http://schemas.microsoft.com/office/drawing/2014/main" id="{A9B6EED9-3AD8-4F1D-AF4E-9A9CE16BB988}"/>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a:extLst>
            <a:ext uri="{FF2B5EF4-FFF2-40B4-BE49-F238E27FC236}">
              <a16:creationId xmlns:a16="http://schemas.microsoft.com/office/drawing/2014/main" id="{B884B0D3-A728-4DAE-A91D-09B8AAEDBEC2}"/>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a:extLst>
            <a:ext uri="{FF2B5EF4-FFF2-40B4-BE49-F238E27FC236}">
              <a16:creationId xmlns:a16="http://schemas.microsoft.com/office/drawing/2014/main" id="{F3624678-8D60-4AE4-8A60-147E281516B3}"/>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41811C1B-39EA-4FAC-BF8C-4641F0933CE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F4E05CB2-3738-4F9D-9090-0E3E878DE792}"/>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74AA7636-5F7A-41F5-870B-2F13B3DE582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388" name="直線コネクタ 387">
          <a:extLst>
            <a:ext uri="{FF2B5EF4-FFF2-40B4-BE49-F238E27FC236}">
              <a16:creationId xmlns:a16="http://schemas.microsoft.com/office/drawing/2014/main" id="{0D9AA08E-D861-4162-9E8F-F1BD9630ADB1}"/>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9" name="【市民会館】&#10;有形固定資産減価償却率最小値テキスト">
          <a:extLst>
            <a:ext uri="{FF2B5EF4-FFF2-40B4-BE49-F238E27FC236}">
              <a16:creationId xmlns:a16="http://schemas.microsoft.com/office/drawing/2014/main" id="{91C50D0F-D0AD-41BF-B429-390774C85B4D}"/>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0" name="直線コネクタ 389">
          <a:extLst>
            <a:ext uri="{FF2B5EF4-FFF2-40B4-BE49-F238E27FC236}">
              <a16:creationId xmlns:a16="http://schemas.microsoft.com/office/drawing/2014/main" id="{A499EBED-40FA-4380-9A62-C0D356084646}"/>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A7734B63-18DC-49DB-BC76-ACFB07F85CD4}"/>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392" name="直線コネクタ 391">
          <a:extLst>
            <a:ext uri="{FF2B5EF4-FFF2-40B4-BE49-F238E27FC236}">
              <a16:creationId xmlns:a16="http://schemas.microsoft.com/office/drawing/2014/main" id="{E8C9470C-9E94-4742-A8B4-C364D11F48F7}"/>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C422EF58-76D3-40A8-AB0F-C6BADAFB3874}"/>
            </a:ext>
          </a:extLst>
        </xdr:cNvPr>
        <xdr:cNvSpPr txBox="1"/>
      </xdr:nvSpPr>
      <xdr:spPr>
        <a:xfrm>
          <a:off x="4219575" y="16457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394" name="フローチャート: 判断 393">
          <a:extLst>
            <a:ext uri="{FF2B5EF4-FFF2-40B4-BE49-F238E27FC236}">
              <a16:creationId xmlns:a16="http://schemas.microsoft.com/office/drawing/2014/main" id="{9219C1E5-A5A1-41D4-9084-9224AC1D5670}"/>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395" name="フローチャート: 判断 394">
          <a:extLst>
            <a:ext uri="{FF2B5EF4-FFF2-40B4-BE49-F238E27FC236}">
              <a16:creationId xmlns:a16="http://schemas.microsoft.com/office/drawing/2014/main" id="{A66C650A-D485-49AA-80EE-DC11D1216901}"/>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396" name="フローチャート: 判断 395">
          <a:extLst>
            <a:ext uri="{FF2B5EF4-FFF2-40B4-BE49-F238E27FC236}">
              <a16:creationId xmlns:a16="http://schemas.microsoft.com/office/drawing/2014/main" id="{204DB777-B374-495A-BEA3-708D14D1112D}"/>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397" name="フローチャート: 判断 396">
          <a:extLst>
            <a:ext uri="{FF2B5EF4-FFF2-40B4-BE49-F238E27FC236}">
              <a16:creationId xmlns:a16="http://schemas.microsoft.com/office/drawing/2014/main" id="{7E15D709-ECDA-4B9B-AC98-23304ADA358A}"/>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398" name="フローチャート: 判断 397">
          <a:extLst>
            <a:ext uri="{FF2B5EF4-FFF2-40B4-BE49-F238E27FC236}">
              <a16:creationId xmlns:a16="http://schemas.microsoft.com/office/drawing/2014/main" id="{C0ED05AE-B3D6-4FC1-AB36-B8FC7B3A78B8}"/>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8DA1C04-7511-4407-B2DB-170C748DDC2E}"/>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B019997-F469-47E2-A774-494F17E7069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23F4614A-F97D-412E-B098-9ABEA34DE77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A51623A-1E4D-4EBF-939C-6245433B213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8F2BCFF-44AC-404B-B114-E0C793A0348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18542</xdr:rowOff>
    </xdr:from>
    <xdr:to>
      <xdr:col>24</xdr:col>
      <xdr:colOff>114300</xdr:colOff>
      <xdr:row>101</xdr:row>
      <xdr:rowOff>120142</xdr:rowOff>
    </xdr:to>
    <xdr:sp macro="" textlink="">
      <xdr:nvSpPr>
        <xdr:cNvPr id="404" name="楕円 403">
          <a:extLst>
            <a:ext uri="{FF2B5EF4-FFF2-40B4-BE49-F238E27FC236}">
              <a16:creationId xmlns:a16="http://schemas.microsoft.com/office/drawing/2014/main" id="{39ABF2F9-38B9-4616-8E90-446C81B1646C}"/>
            </a:ext>
          </a:extLst>
        </xdr:cNvPr>
        <xdr:cNvSpPr/>
      </xdr:nvSpPr>
      <xdr:spPr>
        <a:xfrm>
          <a:off x="4124325" y="163729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41419</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2581FD02-EC28-4A65-8884-6A71DFB18E92}"/>
            </a:ext>
          </a:extLst>
        </xdr:cNvPr>
        <xdr:cNvSpPr txBox="1"/>
      </xdr:nvSpPr>
      <xdr:spPr>
        <a:xfrm>
          <a:off x="4219575" y="1623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148844</xdr:rowOff>
    </xdr:from>
    <xdr:to>
      <xdr:col>20</xdr:col>
      <xdr:colOff>38100</xdr:colOff>
      <xdr:row>101</xdr:row>
      <xdr:rowOff>78994</xdr:rowOff>
    </xdr:to>
    <xdr:sp macro="" textlink="">
      <xdr:nvSpPr>
        <xdr:cNvPr id="406" name="楕円 405">
          <a:extLst>
            <a:ext uri="{FF2B5EF4-FFF2-40B4-BE49-F238E27FC236}">
              <a16:creationId xmlns:a16="http://schemas.microsoft.com/office/drawing/2014/main" id="{2513E97A-1692-4FC8-9B11-D6F30B30BC61}"/>
            </a:ext>
          </a:extLst>
        </xdr:cNvPr>
        <xdr:cNvSpPr/>
      </xdr:nvSpPr>
      <xdr:spPr>
        <a:xfrm>
          <a:off x="3381375" y="163381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28194</xdr:rowOff>
    </xdr:from>
    <xdr:to>
      <xdr:col>24</xdr:col>
      <xdr:colOff>63500</xdr:colOff>
      <xdr:row>101</xdr:row>
      <xdr:rowOff>69342</xdr:rowOff>
    </xdr:to>
    <xdr:cxnSp macro="">
      <xdr:nvCxnSpPr>
        <xdr:cNvPr id="407" name="直線コネクタ 406">
          <a:extLst>
            <a:ext uri="{FF2B5EF4-FFF2-40B4-BE49-F238E27FC236}">
              <a16:creationId xmlns:a16="http://schemas.microsoft.com/office/drawing/2014/main" id="{D06FCEA9-64CD-4976-9585-7E632A00288B}"/>
            </a:ext>
          </a:extLst>
        </xdr:cNvPr>
        <xdr:cNvCxnSpPr/>
      </xdr:nvCxnSpPr>
      <xdr:spPr>
        <a:xfrm>
          <a:off x="3429000" y="16385794"/>
          <a:ext cx="75247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130556</xdr:rowOff>
    </xdr:from>
    <xdr:to>
      <xdr:col>15</xdr:col>
      <xdr:colOff>101600</xdr:colOff>
      <xdr:row>101</xdr:row>
      <xdr:rowOff>60706</xdr:rowOff>
    </xdr:to>
    <xdr:sp macro="" textlink="">
      <xdr:nvSpPr>
        <xdr:cNvPr id="408" name="楕円 407">
          <a:extLst>
            <a:ext uri="{FF2B5EF4-FFF2-40B4-BE49-F238E27FC236}">
              <a16:creationId xmlns:a16="http://schemas.microsoft.com/office/drawing/2014/main" id="{631FBADD-0242-4805-BA5A-3740ED1F1E7B}"/>
            </a:ext>
          </a:extLst>
        </xdr:cNvPr>
        <xdr:cNvSpPr/>
      </xdr:nvSpPr>
      <xdr:spPr>
        <a:xfrm>
          <a:off x="2571750" y="163230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xdr:rowOff>
    </xdr:from>
    <xdr:to>
      <xdr:col>19</xdr:col>
      <xdr:colOff>177800</xdr:colOff>
      <xdr:row>101</xdr:row>
      <xdr:rowOff>28194</xdr:rowOff>
    </xdr:to>
    <xdr:cxnSp macro="">
      <xdr:nvCxnSpPr>
        <xdr:cNvPr id="409" name="直線コネクタ 408">
          <a:extLst>
            <a:ext uri="{FF2B5EF4-FFF2-40B4-BE49-F238E27FC236}">
              <a16:creationId xmlns:a16="http://schemas.microsoft.com/office/drawing/2014/main" id="{FCADDE92-7DC6-4632-A630-BC7F6765441C}"/>
            </a:ext>
          </a:extLst>
        </xdr:cNvPr>
        <xdr:cNvCxnSpPr/>
      </xdr:nvCxnSpPr>
      <xdr:spPr>
        <a:xfrm>
          <a:off x="2619375" y="16361156"/>
          <a:ext cx="809625"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93980</xdr:rowOff>
    </xdr:from>
    <xdr:to>
      <xdr:col>10</xdr:col>
      <xdr:colOff>165100</xdr:colOff>
      <xdr:row>101</xdr:row>
      <xdr:rowOff>24130</xdr:rowOff>
    </xdr:to>
    <xdr:sp macro="" textlink="">
      <xdr:nvSpPr>
        <xdr:cNvPr id="410" name="楕円 409">
          <a:extLst>
            <a:ext uri="{FF2B5EF4-FFF2-40B4-BE49-F238E27FC236}">
              <a16:creationId xmlns:a16="http://schemas.microsoft.com/office/drawing/2014/main" id="{A82AB16D-6B03-447F-8322-F8735A20288B}"/>
            </a:ext>
          </a:extLst>
        </xdr:cNvPr>
        <xdr:cNvSpPr/>
      </xdr:nvSpPr>
      <xdr:spPr>
        <a:xfrm>
          <a:off x="1781175" y="16286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9906</xdr:rowOff>
    </xdr:to>
    <xdr:cxnSp macro="">
      <xdr:nvCxnSpPr>
        <xdr:cNvPr id="411" name="直線コネクタ 410">
          <a:extLst>
            <a:ext uri="{FF2B5EF4-FFF2-40B4-BE49-F238E27FC236}">
              <a16:creationId xmlns:a16="http://schemas.microsoft.com/office/drawing/2014/main" id="{50299B1C-DD53-4A11-9B59-ED756042BC10}"/>
            </a:ext>
          </a:extLst>
        </xdr:cNvPr>
        <xdr:cNvCxnSpPr/>
      </xdr:nvCxnSpPr>
      <xdr:spPr>
        <a:xfrm>
          <a:off x="1828800" y="16334105"/>
          <a:ext cx="79057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6114</xdr:rowOff>
    </xdr:from>
    <xdr:ext cx="405111" cy="259045"/>
    <xdr:sp macro="" textlink="">
      <xdr:nvSpPr>
        <xdr:cNvPr id="412" name="n_1aveValue【市民会館】&#10;有形固定資産減価償却率">
          <a:extLst>
            <a:ext uri="{FF2B5EF4-FFF2-40B4-BE49-F238E27FC236}">
              <a16:creationId xmlns:a16="http://schemas.microsoft.com/office/drawing/2014/main" id="{585D812B-BEFD-4F94-9E27-A41CEEEEB1A1}"/>
            </a:ext>
          </a:extLst>
        </xdr:cNvPr>
        <xdr:cNvSpPr txBox="1"/>
      </xdr:nvSpPr>
      <xdr:spPr>
        <a:xfrm>
          <a:off x="3239144" y="1652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13" name="n_2aveValue【市民会館】&#10;有形固定資産減価償却率">
          <a:extLst>
            <a:ext uri="{FF2B5EF4-FFF2-40B4-BE49-F238E27FC236}">
              <a16:creationId xmlns:a16="http://schemas.microsoft.com/office/drawing/2014/main" id="{EBFEA37F-B0E1-40EA-A545-2D2865A5FE86}"/>
            </a:ext>
          </a:extLst>
        </xdr:cNvPr>
        <xdr:cNvSpPr txBox="1"/>
      </xdr:nvSpPr>
      <xdr:spPr>
        <a:xfrm>
          <a:off x="2439044" y="1653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14" name="n_3aveValue【市民会館】&#10;有形固定資産減価償却率">
          <a:extLst>
            <a:ext uri="{FF2B5EF4-FFF2-40B4-BE49-F238E27FC236}">
              <a16:creationId xmlns:a16="http://schemas.microsoft.com/office/drawing/2014/main" id="{04567E49-3B59-4AAB-BE40-B64BFA02E077}"/>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15" name="n_4aveValue【市民会館】&#10;有形固定資産減価償却率">
          <a:extLst>
            <a:ext uri="{FF2B5EF4-FFF2-40B4-BE49-F238E27FC236}">
              <a16:creationId xmlns:a16="http://schemas.microsoft.com/office/drawing/2014/main" id="{9B74A18C-BF71-40BD-96F6-36FDD28B4C11}"/>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95521</xdr:rowOff>
    </xdr:from>
    <xdr:ext cx="405111" cy="259045"/>
    <xdr:sp macro="" textlink="">
      <xdr:nvSpPr>
        <xdr:cNvPr id="416" name="n_1mainValue【市民会館】&#10;有形固定資産減価償却率">
          <a:extLst>
            <a:ext uri="{FF2B5EF4-FFF2-40B4-BE49-F238E27FC236}">
              <a16:creationId xmlns:a16="http://schemas.microsoft.com/office/drawing/2014/main" id="{81DD4C99-04CF-4F9C-9407-A3F29BC27E02}"/>
            </a:ext>
          </a:extLst>
        </xdr:cNvPr>
        <xdr:cNvSpPr txBox="1"/>
      </xdr:nvSpPr>
      <xdr:spPr>
        <a:xfrm>
          <a:off x="3239144" y="1612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77233</xdr:rowOff>
    </xdr:from>
    <xdr:ext cx="405111" cy="259045"/>
    <xdr:sp macro="" textlink="">
      <xdr:nvSpPr>
        <xdr:cNvPr id="417" name="n_2mainValue【市民会館】&#10;有形固定資産減価償却率">
          <a:extLst>
            <a:ext uri="{FF2B5EF4-FFF2-40B4-BE49-F238E27FC236}">
              <a16:creationId xmlns:a16="http://schemas.microsoft.com/office/drawing/2014/main" id="{7F3B6239-44A3-41AF-971E-F24CD42686AC}"/>
            </a:ext>
          </a:extLst>
        </xdr:cNvPr>
        <xdr:cNvSpPr txBox="1"/>
      </xdr:nvSpPr>
      <xdr:spPr>
        <a:xfrm>
          <a:off x="2439044" y="1610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40657</xdr:rowOff>
    </xdr:from>
    <xdr:ext cx="405111" cy="259045"/>
    <xdr:sp macro="" textlink="">
      <xdr:nvSpPr>
        <xdr:cNvPr id="418" name="n_3mainValue【市民会館】&#10;有形固定資産減価償却率">
          <a:extLst>
            <a:ext uri="{FF2B5EF4-FFF2-40B4-BE49-F238E27FC236}">
              <a16:creationId xmlns:a16="http://schemas.microsoft.com/office/drawing/2014/main" id="{12C4973F-D1A1-42AD-93B9-23DDB1419CAB}"/>
            </a:ext>
          </a:extLst>
        </xdr:cNvPr>
        <xdr:cNvSpPr txBox="1"/>
      </xdr:nvSpPr>
      <xdr:spPr>
        <a:xfrm>
          <a:off x="1648469" y="1607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60078709-DC0C-4621-8D79-7A367BA314F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4B30F3E2-D1A6-468A-8992-E32AAED9A693}"/>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C7264348-1744-4471-93EE-BC5E80490FD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94BEA91F-2F5B-443E-8B61-5DCDC649D74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00A8194C-8A1D-4AAD-ACF5-49B10F4C4B2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F3B9B45-5150-41F2-A1BC-5C4BA8563A68}"/>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617A6599-34A2-4F64-9210-95DAA991734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28B9274B-6C89-4E71-AF15-4250DE14F34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C7C68682-434B-48F6-8111-2F03F99521D6}"/>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B17DEB9D-4978-4D5A-B5BA-71376E46CE21}"/>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a:extLst>
            <a:ext uri="{FF2B5EF4-FFF2-40B4-BE49-F238E27FC236}">
              <a16:creationId xmlns:a16="http://schemas.microsoft.com/office/drawing/2014/main" id="{38860F53-2EB3-4AF8-8EAE-6BBC14054271}"/>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0" name="テキスト ボックス 429">
          <a:extLst>
            <a:ext uri="{FF2B5EF4-FFF2-40B4-BE49-F238E27FC236}">
              <a16:creationId xmlns:a16="http://schemas.microsoft.com/office/drawing/2014/main" id="{5D41A3F0-3AF7-403E-8452-B2F81FDD5862}"/>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58AA288D-F05A-49C9-A1DC-0EE24854422B}"/>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15F95A66-F7FF-4340-A4C6-AE0A700162D0}"/>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a:extLst>
            <a:ext uri="{FF2B5EF4-FFF2-40B4-BE49-F238E27FC236}">
              <a16:creationId xmlns:a16="http://schemas.microsoft.com/office/drawing/2014/main" id="{EECF5377-04AF-4F48-B767-32F8F37189CD}"/>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a:extLst>
            <a:ext uri="{FF2B5EF4-FFF2-40B4-BE49-F238E27FC236}">
              <a16:creationId xmlns:a16="http://schemas.microsoft.com/office/drawing/2014/main" id="{9EAE964A-9FD4-4599-8CAB-D500FA3DC1AE}"/>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8A4519D3-AB5B-469A-B943-089EA88F6AF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5359758F-C64A-41B7-8553-D58BE6110A77}"/>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92513D13-0F2C-479C-A07B-B2D55E9976A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38" name="直線コネクタ 437">
          <a:extLst>
            <a:ext uri="{FF2B5EF4-FFF2-40B4-BE49-F238E27FC236}">
              <a16:creationId xmlns:a16="http://schemas.microsoft.com/office/drawing/2014/main" id="{C06616DC-1A23-4938-9699-D263C5CED7F3}"/>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39" name="【市民会館】&#10;一人当たり面積最小値テキスト">
          <a:extLst>
            <a:ext uri="{FF2B5EF4-FFF2-40B4-BE49-F238E27FC236}">
              <a16:creationId xmlns:a16="http://schemas.microsoft.com/office/drawing/2014/main" id="{C411F27A-80BF-4E04-87B3-7EF1C1B281E7}"/>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40" name="直線コネクタ 439">
          <a:extLst>
            <a:ext uri="{FF2B5EF4-FFF2-40B4-BE49-F238E27FC236}">
              <a16:creationId xmlns:a16="http://schemas.microsoft.com/office/drawing/2014/main" id="{574F12F6-4DDE-45B0-95BF-8234C6FEDDF5}"/>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1" name="【市民会館】&#10;一人当たり面積最大値テキスト">
          <a:extLst>
            <a:ext uri="{FF2B5EF4-FFF2-40B4-BE49-F238E27FC236}">
              <a16:creationId xmlns:a16="http://schemas.microsoft.com/office/drawing/2014/main" id="{36C62ECE-4E54-48C9-A786-821EB3FB8B4B}"/>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2" name="直線コネクタ 441">
          <a:extLst>
            <a:ext uri="{FF2B5EF4-FFF2-40B4-BE49-F238E27FC236}">
              <a16:creationId xmlns:a16="http://schemas.microsoft.com/office/drawing/2014/main" id="{723DA94E-1AC5-4D36-A538-A2BCCABCF62A}"/>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43" name="【市民会館】&#10;一人当たり面積平均値テキスト">
          <a:extLst>
            <a:ext uri="{FF2B5EF4-FFF2-40B4-BE49-F238E27FC236}">
              <a16:creationId xmlns:a16="http://schemas.microsoft.com/office/drawing/2014/main" id="{C0784FCD-F7A3-4119-BE4E-8E2E69C6C483}"/>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4" name="フローチャート: 判断 443">
          <a:extLst>
            <a:ext uri="{FF2B5EF4-FFF2-40B4-BE49-F238E27FC236}">
              <a16:creationId xmlns:a16="http://schemas.microsoft.com/office/drawing/2014/main" id="{0AB8859A-774B-484A-8FCD-9A138EA10555}"/>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5" name="フローチャート: 判断 444">
          <a:extLst>
            <a:ext uri="{FF2B5EF4-FFF2-40B4-BE49-F238E27FC236}">
              <a16:creationId xmlns:a16="http://schemas.microsoft.com/office/drawing/2014/main" id="{200373E5-AA1B-48C9-8F78-F2C89E3DFAA5}"/>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6" name="フローチャート: 判断 445">
          <a:extLst>
            <a:ext uri="{FF2B5EF4-FFF2-40B4-BE49-F238E27FC236}">
              <a16:creationId xmlns:a16="http://schemas.microsoft.com/office/drawing/2014/main" id="{66EE62CF-84AC-4DD1-B6AA-94B58EB30E49}"/>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47" name="フローチャート: 判断 446">
          <a:extLst>
            <a:ext uri="{FF2B5EF4-FFF2-40B4-BE49-F238E27FC236}">
              <a16:creationId xmlns:a16="http://schemas.microsoft.com/office/drawing/2014/main" id="{951E2B5C-4831-40F8-ADE1-85E003965B58}"/>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8" name="フローチャート: 判断 447">
          <a:extLst>
            <a:ext uri="{FF2B5EF4-FFF2-40B4-BE49-F238E27FC236}">
              <a16:creationId xmlns:a16="http://schemas.microsoft.com/office/drawing/2014/main" id="{B789D584-7AE1-4681-BD09-0FA56E446739}"/>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6909A4D8-6B43-45CA-82BE-FAC77774E9C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F9798EF9-4E1A-4471-B67E-BAB44F6391C8}"/>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065A216-0E26-4BD4-8E58-5161C5F1D08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3CE3ECE2-BD37-4A03-A1BF-89ABCDB0A73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C6DD9B56-CFE1-4708-8AA7-727C25015267}"/>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25400</xdr:rowOff>
    </xdr:from>
    <xdr:to>
      <xdr:col>55</xdr:col>
      <xdr:colOff>50800</xdr:colOff>
      <xdr:row>105</xdr:row>
      <xdr:rowOff>127000</xdr:rowOff>
    </xdr:to>
    <xdr:sp macro="" textlink="">
      <xdr:nvSpPr>
        <xdr:cNvPr id="454" name="楕円 453">
          <a:extLst>
            <a:ext uri="{FF2B5EF4-FFF2-40B4-BE49-F238E27FC236}">
              <a16:creationId xmlns:a16="http://schemas.microsoft.com/office/drawing/2014/main" id="{14DE2C84-E486-4DC9-9766-A9E5459F280D}"/>
            </a:ext>
          </a:extLst>
        </xdr:cNvPr>
        <xdr:cNvSpPr/>
      </xdr:nvSpPr>
      <xdr:spPr>
        <a:xfrm>
          <a:off x="9401175" y="17030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3827</xdr:rowOff>
    </xdr:from>
    <xdr:ext cx="469744" cy="259045"/>
    <xdr:sp macro="" textlink="">
      <xdr:nvSpPr>
        <xdr:cNvPr id="455" name="【市民会館】&#10;一人当たり面積該当値テキスト">
          <a:extLst>
            <a:ext uri="{FF2B5EF4-FFF2-40B4-BE49-F238E27FC236}">
              <a16:creationId xmlns:a16="http://schemas.microsoft.com/office/drawing/2014/main" id="{3C4681B7-78A5-4829-8DA7-3384524495B9}"/>
            </a:ext>
          </a:extLst>
        </xdr:cNvPr>
        <xdr:cNvSpPr txBox="1"/>
      </xdr:nvSpPr>
      <xdr:spPr>
        <a:xfrm>
          <a:off x="946785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19686</xdr:rowOff>
    </xdr:from>
    <xdr:to>
      <xdr:col>50</xdr:col>
      <xdr:colOff>165100</xdr:colOff>
      <xdr:row>105</xdr:row>
      <xdr:rowOff>121286</xdr:rowOff>
    </xdr:to>
    <xdr:sp macro="" textlink="">
      <xdr:nvSpPr>
        <xdr:cNvPr id="456" name="楕円 455">
          <a:extLst>
            <a:ext uri="{FF2B5EF4-FFF2-40B4-BE49-F238E27FC236}">
              <a16:creationId xmlns:a16="http://schemas.microsoft.com/office/drawing/2014/main" id="{166A24D5-EC0C-4950-8CBA-FD18107556C8}"/>
            </a:ext>
          </a:extLst>
        </xdr:cNvPr>
        <xdr:cNvSpPr/>
      </xdr:nvSpPr>
      <xdr:spPr>
        <a:xfrm>
          <a:off x="8639175" y="170218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70486</xdr:rowOff>
    </xdr:from>
    <xdr:to>
      <xdr:col>55</xdr:col>
      <xdr:colOff>0</xdr:colOff>
      <xdr:row>105</xdr:row>
      <xdr:rowOff>76200</xdr:rowOff>
    </xdr:to>
    <xdr:cxnSp macro="">
      <xdr:nvCxnSpPr>
        <xdr:cNvPr id="457" name="直線コネクタ 456">
          <a:extLst>
            <a:ext uri="{FF2B5EF4-FFF2-40B4-BE49-F238E27FC236}">
              <a16:creationId xmlns:a16="http://schemas.microsoft.com/office/drawing/2014/main" id="{57DF405C-9DAF-4612-8E1A-7EC92A882675}"/>
            </a:ext>
          </a:extLst>
        </xdr:cNvPr>
        <xdr:cNvCxnSpPr/>
      </xdr:nvCxnSpPr>
      <xdr:spPr>
        <a:xfrm>
          <a:off x="8686800" y="17069436"/>
          <a:ext cx="74295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58" name="楕円 457">
          <a:extLst>
            <a:ext uri="{FF2B5EF4-FFF2-40B4-BE49-F238E27FC236}">
              <a16:creationId xmlns:a16="http://schemas.microsoft.com/office/drawing/2014/main" id="{4026E3D3-5389-40D2-A5BE-EF0FBAA07B28}"/>
            </a:ext>
          </a:extLst>
        </xdr:cNvPr>
        <xdr:cNvSpPr/>
      </xdr:nvSpPr>
      <xdr:spPr>
        <a:xfrm>
          <a:off x="7839075" y="17030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70486</xdr:rowOff>
    </xdr:from>
    <xdr:to>
      <xdr:col>50</xdr:col>
      <xdr:colOff>114300</xdr:colOff>
      <xdr:row>105</xdr:row>
      <xdr:rowOff>76200</xdr:rowOff>
    </xdr:to>
    <xdr:cxnSp macro="">
      <xdr:nvCxnSpPr>
        <xdr:cNvPr id="459" name="直線コネクタ 458">
          <a:extLst>
            <a:ext uri="{FF2B5EF4-FFF2-40B4-BE49-F238E27FC236}">
              <a16:creationId xmlns:a16="http://schemas.microsoft.com/office/drawing/2014/main" id="{747520F2-3B5E-404E-8799-4A00059A74EA}"/>
            </a:ext>
          </a:extLst>
        </xdr:cNvPr>
        <xdr:cNvCxnSpPr/>
      </xdr:nvCxnSpPr>
      <xdr:spPr>
        <a:xfrm flipV="1">
          <a:off x="7886700" y="17069436"/>
          <a:ext cx="8001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楕円 459">
          <a:extLst>
            <a:ext uri="{FF2B5EF4-FFF2-40B4-BE49-F238E27FC236}">
              <a16:creationId xmlns:a16="http://schemas.microsoft.com/office/drawing/2014/main" id="{3DADCAE4-C258-4DB1-ACA4-85437E7B67D4}"/>
            </a:ext>
          </a:extLst>
        </xdr:cNvPr>
        <xdr:cNvSpPr/>
      </xdr:nvSpPr>
      <xdr:spPr>
        <a:xfrm>
          <a:off x="7029450" y="17013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59055</xdr:rowOff>
    </xdr:from>
    <xdr:to>
      <xdr:col>45</xdr:col>
      <xdr:colOff>177800</xdr:colOff>
      <xdr:row>105</xdr:row>
      <xdr:rowOff>76200</xdr:rowOff>
    </xdr:to>
    <xdr:cxnSp macro="">
      <xdr:nvCxnSpPr>
        <xdr:cNvPr id="461" name="直線コネクタ 460">
          <a:extLst>
            <a:ext uri="{FF2B5EF4-FFF2-40B4-BE49-F238E27FC236}">
              <a16:creationId xmlns:a16="http://schemas.microsoft.com/office/drawing/2014/main" id="{443C9D5D-8F2F-445D-A257-5BBE3174CCFF}"/>
            </a:ext>
          </a:extLst>
        </xdr:cNvPr>
        <xdr:cNvCxnSpPr/>
      </xdr:nvCxnSpPr>
      <xdr:spPr>
        <a:xfrm>
          <a:off x="7077075" y="17061180"/>
          <a:ext cx="8096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2" name="n_1aveValue【市民会館】&#10;一人当たり面積">
          <a:extLst>
            <a:ext uri="{FF2B5EF4-FFF2-40B4-BE49-F238E27FC236}">
              <a16:creationId xmlns:a16="http://schemas.microsoft.com/office/drawing/2014/main" id="{858B3D25-C463-49E8-8E7D-0CE0755370C8}"/>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63" name="n_2aveValue【市民会館】&#10;一人当たり面積">
          <a:extLst>
            <a:ext uri="{FF2B5EF4-FFF2-40B4-BE49-F238E27FC236}">
              <a16:creationId xmlns:a16="http://schemas.microsoft.com/office/drawing/2014/main" id="{62150946-87A4-405A-B1B4-750E170AB708}"/>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64" name="n_3aveValue【市民会館】&#10;一人当たり面積">
          <a:extLst>
            <a:ext uri="{FF2B5EF4-FFF2-40B4-BE49-F238E27FC236}">
              <a16:creationId xmlns:a16="http://schemas.microsoft.com/office/drawing/2014/main" id="{ABF10114-62D0-4276-8152-FB5DB88DA735}"/>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65" name="n_4aveValue【市民会館】&#10;一人当たり面積">
          <a:extLst>
            <a:ext uri="{FF2B5EF4-FFF2-40B4-BE49-F238E27FC236}">
              <a16:creationId xmlns:a16="http://schemas.microsoft.com/office/drawing/2014/main" id="{A60AE8CE-317F-42EF-AD58-BBE07E659058}"/>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112413</xdr:rowOff>
    </xdr:from>
    <xdr:ext cx="469744" cy="259045"/>
    <xdr:sp macro="" textlink="">
      <xdr:nvSpPr>
        <xdr:cNvPr id="466" name="n_1mainValue【市民会館】&#10;一人当たり面積">
          <a:extLst>
            <a:ext uri="{FF2B5EF4-FFF2-40B4-BE49-F238E27FC236}">
              <a16:creationId xmlns:a16="http://schemas.microsoft.com/office/drawing/2014/main" id="{77CDECCC-8D9C-4678-BD7A-EDFD6FF8A3F7}"/>
            </a:ext>
          </a:extLst>
        </xdr:cNvPr>
        <xdr:cNvSpPr txBox="1"/>
      </xdr:nvSpPr>
      <xdr:spPr>
        <a:xfrm>
          <a:off x="845827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118127</xdr:rowOff>
    </xdr:from>
    <xdr:ext cx="469744" cy="259045"/>
    <xdr:sp macro="" textlink="">
      <xdr:nvSpPr>
        <xdr:cNvPr id="467" name="n_2mainValue【市民会館】&#10;一人当たり面積">
          <a:extLst>
            <a:ext uri="{FF2B5EF4-FFF2-40B4-BE49-F238E27FC236}">
              <a16:creationId xmlns:a16="http://schemas.microsoft.com/office/drawing/2014/main" id="{A0268FD0-135C-48DA-A8BA-2252B24C8FFA}"/>
            </a:ext>
          </a:extLst>
        </xdr:cNvPr>
        <xdr:cNvSpPr txBox="1"/>
      </xdr:nvSpPr>
      <xdr:spPr>
        <a:xfrm>
          <a:off x="76772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68" name="n_3mainValue【市民会館】&#10;一人当たり面積">
          <a:extLst>
            <a:ext uri="{FF2B5EF4-FFF2-40B4-BE49-F238E27FC236}">
              <a16:creationId xmlns:a16="http://schemas.microsoft.com/office/drawing/2014/main" id="{70B69E0F-1910-4E0E-B26D-DB32F40C826E}"/>
            </a:ext>
          </a:extLst>
        </xdr:cNvPr>
        <xdr:cNvSpPr txBox="1"/>
      </xdr:nvSpPr>
      <xdr:spPr>
        <a:xfrm>
          <a:off x="6867602" y="171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D0387516-7402-4FBB-8478-C98DD6FF679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4FE64A38-8F74-4D4F-9A85-8996A832CEEB}"/>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BA5967DA-020A-4C56-9B57-64421506B2F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6A90C25E-A67C-425F-B9EF-2C8D9206ED1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A999329-B396-4280-ADE0-47962D0B0408}"/>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DE2F01CD-E487-4E7C-83FD-5DEFDA8F44A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E2F8502A-8D1F-4ED4-9042-DFC17B9DF93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1981A912-3BDC-4280-ABD5-A6B1AAD8DD0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46454251-A5EF-4F90-9244-5FBE9535296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E2BD5438-24FF-4A6B-892B-C6DD84FFF55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a:extLst>
            <a:ext uri="{FF2B5EF4-FFF2-40B4-BE49-F238E27FC236}">
              <a16:creationId xmlns:a16="http://schemas.microsoft.com/office/drawing/2014/main" id="{70A52B32-600B-4FD4-BF85-FF981BBD347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23245389-F2D5-4FCF-AEED-FA6C370DCEEF}"/>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a:extLst>
            <a:ext uri="{FF2B5EF4-FFF2-40B4-BE49-F238E27FC236}">
              <a16:creationId xmlns:a16="http://schemas.microsoft.com/office/drawing/2014/main" id="{5BDD2C5C-8589-4C75-885D-1E242676A449}"/>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9AB3E16C-E975-451B-A58D-42C2D300C42B}"/>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1188C3CB-A78B-4BEA-A012-D77124729464}"/>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58B43957-C259-4966-A0DF-E153C0EB0316}"/>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8A64B568-C81A-4274-BAA4-D12E4D28C38D}"/>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84FC6CCA-036A-4A6F-910F-3608A34508B2}"/>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D6A85BF2-8F1B-4DD4-9CB3-30F19A93B1E1}"/>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7393503-7D98-4777-B175-C1E7F1899144}"/>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650C62F6-5FB3-41AE-B315-49F81EC9A3B9}"/>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3309B1BB-95C0-4F37-AB9F-0DAE4F69691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BEC45F8D-C042-46C4-92CE-78125B7C4EF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6F733F6F-6307-4CD0-80ED-07B20F0A77E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493" name="直線コネクタ 492">
          <a:extLst>
            <a:ext uri="{FF2B5EF4-FFF2-40B4-BE49-F238E27FC236}">
              <a16:creationId xmlns:a16="http://schemas.microsoft.com/office/drawing/2014/main" id="{4A6F2DFC-7D1B-4C21-B2BF-DF23FE058256}"/>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759F1434-6A57-4F38-A170-5038EF691D25}"/>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5" name="直線コネクタ 494">
          <a:extLst>
            <a:ext uri="{FF2B5EF4-FFF2-40B4-BE49-F238E27FC236}">
              <a16:creationId xmlns:a16="http://schemas.microsoft.com/office/drawing/2014/main" id="{CBDD8045-4F76-44FC-9801-1A086337A5EA}"/>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4D156755-5B9B-49C9-846F-AC2CE69F278D}"/>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497" name="直線コネクタ 496">
          <a:extLst>
            <a:ext uri="{FF2B5EF4-FFF2-40B4-BE49-F238E27FC236}">
              <a16:creationId xmlns:a16="http://schemas.microsoft.com/office/drawing/2014/main" id="{65D043CF-401C-4892-93B8-6DFF7745C9A8}"/>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55897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17B8FE63-8CF6-4D54-9F66-858AA6F07187}"/>
            </a:ext>
          </a:extLst>
        </xdr:cNvPr>
        <xdr:cNvSpPr txBox="1"/>
      </xdr:nvSpPr>
      <xdr:spPr>
        <a:xfrm>
          <a:off x="14735175"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499" name="フローチャート: 判断 498">
          <a:extLst>
            <a:ext uri="{FF2B5EF4-FFF2-40B4-BE49-F238E27FC236}">
              <a16:creationId xmlns:a16="http://schemas.microsoft.com/office/drawing/2014/main" id="{1998A8D3-E76A-48A6-B535-69542576D2CE}"/>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00" name="フローチャート: 判断 499">
          <a:extLst>
            <a:ext uri="{FF2B5EF4-FFF2-40B4-BE49-F238E27FC236}">
              <a16:creationId xmlns:a16="http://schemas.microsoft.com/office/drawing/2014/main" id="{D4D202AE-BB34-47B6-A114-296407064F44}"/>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01" name="フローチャート: 判断 500">
          <a:extLst>
            <a:ext uri="{FF2B5EF4-FFF2-40B4-BE49-F238E27FC236}">
              <a16:creationId xmlns:a16="http://schemas.microsoft.com/office/drawing/2014/main" id="{C4FBB0FA-FAA2-4E0A-B4FF-A35EDB5D815E}"/>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02" name="フローチャート: 判断 501">
          <a:extLst>
            <a:ext uri="{FF2B5EF4-FFF2-40B4-BE49-F238E27FC236}">
              <a16:creationId xmlns:a16="http://schemas.microsoft.com/office/drawing/2014/main" id="{DE087A58-F017-49DB-97DC-D0B19694BA87}"/>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03" name="フローチャート: 判断 502">
          <a:extLst>
            <a:ext uri="{FF2B5EF4-FFF2-40B4-BE49-F238E27FC236}">
              <a16:creationId xmlns:a16="http://schemas.microsoft.com/office/drawing/2014/main" id="{C2A208D9-706E-4765-BCBA-D403E0A45994}"/>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24D8D62-F0BF-4CAD-A3C7-09C347EB6C1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3E9D9BC-BC43-4517-A699-CDFF71712E4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C3043E75-6893-4ED4-B0A2-60046DD1B78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148D744C-2CC4-416B-B1CB-570AE076E83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A6A3D132-7C7D-4CEC-8691-1F8C8213415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509" name="楕円 508">
          <a:extLst>
            <a:ext uri="{FF2B5EF4-FFF2-40B4-BE49-F238E27FC236}">
              <a16:creationId xmlns:a16="http://schemas.microsoft.com/office/drawing/2014/main" id="{6BC23F47-64D2-46FC-94F7-66ACBE22F298}"/>
            </a:ext>
          </a:extLst>
        </xdr:cNvPr>
        <xdr:cNvSpPr/>
      </xdr:nvSpPr>
      <xdr:spPr>
        <a:xfrm>
          <a:off x="14649450"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B96D2FC0-E0DE-4D8F-8BEC-A312ECFC2546}"/>
            </a:ext>
          </a:extLst>
        </xdr:cNvPr>
        <xdr:cNvSpPr txBox="1"/>
      </xdr:nvSpPr>
      <xdr:spPr>
        <a:xfrm>
          <a:off x="14735175" y="648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511" name="楕円 510">
          <a:extLst>
            <a:ext uri="{FF2B5EF4-FFF2-40B4-BE49-F238E27FC236}">
              <a16:creationId xmlns:a16="http://schemas.microsoft.com/office/drawing/2014/main" id="{73984B6B-0F36-4E98-88BB-F84741A5A0CB}"/>
            </a:ext>
          </a:extLst>
        </xdr:cNvPr>
        <xdr:cNvSpPr/>
      </xdr:nvSpPr>
      <xdr:spPr>
        <a:xfrm>
          <a:off x="13887450" y="64211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76200</xdr:rowOff>
    </xdr:to>
    <xdr:cxnSp macro="">
      <xdr:nvCxnSpPr>
        <xdr:cNvPr id="512" name="直線コネクタ 511">
          <a:extLst>
            <a:ext uri="{FF2B5EF4-FFF2-40B4-BE49-F238E27FC236}">
              <a16:creationId xmlns:a16="http://schemas.microsoft.com/office/drawing/2014/main" id="{5A875C4E-21F1-4E67-A61A-EC1207996EA5}"/>
            </a:ext>
          </a:extLst>
        </xdr:cNvPr>
        <xdr:cNvCxnSpPr/>
      </xdr:nvCxnSpPr>
      <xdr:spPr>
        <a:xfrm>
          <a:off x="13935075" y="6478270"/>
          <a:ext cx="762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13" name="楕円 512">
          <a:extLst>
            <a:ext uri="{FF2B5EF4-FFF2-40B4-BE49-F238E27FC236}">
              <a16:creationId xmlns:a16="http://schemas.microsoft.com/office/drawing/2014/main" id="{B3F39091-97E7-4555-8911-204015E12955}"/>
            </a:ext>
          </a:extLst>
        </xdr:cNvPr>
        <xdr:cNvSpPr/>
      </xdr:nvSpPr>
      <xdr:spPr>
        <a:xfrm>
          <a:off x="13096875" y="63411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160020</xdr:rowOff>
    </xdr:to>
    <xdr:cxnSp macro="">
      <xdr:nvCxnSpPr>
        <xdr:cNvPr id="514" name="直線コネクタ 513">
          <a:extLst>
            <a:ext uri="{FF2B5EF4-FFF2-40B4-BE49-F238E27FC236}">
              <a16:creationId xmlns:a16="http://schemas.microsoft.com/office/drawing/2014/main" id="{E24E09E9-B34E-4A75-B835-0EFF14B2F601}"/>
            </a:ext>
          </a:extLst>
        </xdr:cNvPr>
        <xdr:cNvCxnSpPr/>
      </xdr:nvCxnSpPr>
      <xdr:spPr>
        <a:xfrm>
          <a:off x="13144500" y="6398260"/>
          <a:ext cx="7905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515" name="楕円 514">
          <a:extLst>
            <a:ext uri="{FF2B5EF4-FFF2-40B4-BE49-F238E27FC236}">
              <a16:creationId xmlns:a16="http://schemas.microsoft.com/office/drawing/2014/main" id="{A5730C22-CB4F-42BD-B980-16DBCC490BE0}"/>
            </a:ext>
          </a:extLst>
        </xdr:cNvPr>
        <xdr:cNvSpPr/>
      </xdr:nvSpPr>
      <xdr:spPr>
        <a:xfrm>
          <a:off x="12296775" y="63328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80010</xdr:rowOff>
    </xdr:to>
    <xdr:cxnSp macro="">
      <xdr:nvCxnSpPr>
        <xdr:cNvPr id="516" name="直線コネクタ 515">
          <a:extLst>
            <a:ext uri="{FF2B5EF4-FFF2-40B4-BE49-F238E27FC236}">
              <a16:creationId xmlns:a16="http://schemas.microsoft.com/office/drawing/2014/main" id="{F7CFBB97-5D22-4B00-B848-046563BD1B86}"/>
            </a:ext>
          </a:extLst>
        </xdr:cNvPr>
        <xdr:cNvCxnSpPr/>
      </xdr:nvCxnSpPr>
      <xdr:spPr>
        <a:xfrm>
          <a:off x="12344400" y="6380480"/>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7000807F-505B-43E8-BEDC-8648B5699068}"/>
            </a:ext>
          </a:extLst>
        </xdr:cNvPr>
        <xdr:cNvSpPr txBox="1"/>
      </xdr:nvSpPr>
      <xdr:spPr>
        <a:xfrm>
          <a:off x="13745219"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1A6373F7-65A3-476D-A809-29AA03B05BA7}"/>
            </a:ext>
          </a:extLst>
        </xdr:cNvPr>
        <xdr:cNvSpPr txBox="1"/>
      </xdr:nvSpPr>
      <xdr:spPr>
        <a:xfrm>
          <a:off x="12964169"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254D9575-8303-4DC3-BBC2-C735DE7B80FC}"/>
            </a:ext>
          </a:extLst>
        </xdr:cNvPr>
        <xdr:cNvSpPr txBox="1"/>
      </xdr:nvSpPr>
      <xdr:spPr>
        <a:xfrm>
          <a:off x="12164069"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E62A5C71-7082-4C84-B08D-3F0C404FBF09}"/>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97578054-B273-4833-A2BB-6323FC3AD0D9}"/>
            </a:ext>
          </a:extLst>
        </xdr:cNvPr>
        <xdr:cNvSpPr txBox="1"/>
      </xdr:nvSpPr>
      <xdr:spPr>
        <a:xfrm>
          <a:off x="13745219" y="650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9170BC6E-B173-459B-89D5-FE313CEC66EB}"/>
            </a:ext>
          </a:extLst>
        </xdr:cNvPr>
        <xdr:cNvSpPr txBox="1"/>
      </xdr:nvSpPr>
      <xdr:spPr>
        <a:xfrm>
          <a:off x="12964169"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D28D31A6-7F46-492B-93C3-54B0C3111DBB}"/>
            </a:ext>
          </a:extLst>
        </xdr:cNvPr>
        <xdr:cNvSpPr txBox="1"/>
      </xdr:nvSpPr>
      <xdr:spPr>
        <a:xfrm>
          <a:off x="12164069"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8A272CD4-3CFF-4BA4-A0EC-B4BC45A7897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8CE59340-3CD3-425A-B0EB-94C715194BD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DD779119-CEB6-428B-BC11-4E7A2328A80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C6B89C81-A04B-4246-93F4-ED5408EA1DD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F1C341AD-85FE-420E-BCB7-5935857D0A93}"/>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FDB44A0A-AE5D-4F3D-86A9-2F871485E42E}"/>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CCA146E-1236-4B19-913F-AA5996718B5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3238AF2B-6A25-4538-BE16-1AA198B5243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B0A9ED36-5B2C-4F5D-9BD8-4C6A8516D0E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67723D62-F26F-4905-9310-3E5BFA64D5A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a:extLst>
            <a:ext uri="{FF2B5EF4-FFF2-40B4-BE49-F238E27FC236}">
              <a16:creationId xmlns:a16="http://schemas.microsoft.com/office/drawing/2014/main" id="{F7D2E7A9-C06F-4CAC-A8FB-16AB55B12F35}"/>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D630DA2D-C102-4C9E-930C-3F8FCA0EC578}"/>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a:extLst>
            <a:ext uri="{FF2B5EF4-FFF2-40B4-BE49-F238E27FC236}">
              <a16:creationId xmlns:a16="http://schemas.microsoft.com/office/drawing/2014/main" id="{D48212AB-CB44-41A0-ACBD-C2D5BCABD9D8}"/>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9C6790D4-F20D-413D-B4DF-64C40D79A9EE}"/>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a:extLst>
            <a:ext uri="{FF2B5EF4-FFF2-40B4-BE49-F238E27FC236}">
              <a16:creationId xmlns:a16="http://schemas.microsoft.com/office/drawing/2014/main" id="{2781C4F3-2FA5-4816-BAAC-58C1EB9B96E0}"/>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D5BB2438-7CF4-4FF3-AC03-0E1E9035A6A9}"/>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a:extLst>
            <a:ext uri="{FF2B5EF4-FFF2-40B4-BE49-F238E27FC236}">
              <a16:creationId xmlns:a16="http://schemas.microsoft.com/office/drawing/2014/main" id="{0B05E07D-90DB-49AF-85B9-4FF15D906459}"/>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705CEFEB-FE15-4FD8-8B90-872B295711A3}"/>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a:extLst>
            <a:ext uri="{FF2B5EF4-FFF2-40B4-BE49-F238E27FC236}">
              <a16:creationId xmlns:a16="http://schemas.microsoft.com/office/drawing/2014/main" id="{5CB6F8C1-C11C-44CA-856C-9216082BD346}"/>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481C342F-4035-4E82-9B56-6EBFB6C5BEB0}"/>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a:extLst>
            <a:ext uri="{FF2B5EF4-FFF2-40B4-BE49-F238E27FC236}">
              <a16:creationId xmlns:a16="http://schemas.microsoft.com/office/drawing/2014/main" id="{DAC148A5-0DE2-4C35-8749-1BB88A9DEB2A}"/>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8F3690DF-F978-42DF-95EA-C949C7F6541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8D5BF48E-562F-4955-9347-8BC12CCD483C}"/>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5D136311-82BD-455F-B223-288C73E20682}"/>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48" name="直線コネクタ 547">
          <a:extLst>
            <a:ext uri="{FF2B5EF4-FFF2-40B4-BE49-F238E27FC236}">
              <a16:creationId xmlns:a16="http://schemas.microsoft.com/office/drawing/2014/main" id="{FFBDF059-6CBD-472B-9252-AA1D6A59265E}"/>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66383688-4930-4369-8C90-A7ED900CB126}"/>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50" name="直線コネクタ 549">
          <a:extLst>
            <a:ext uri="{FF2B5EF4-FFF2-40B4-BE49-F238E27FC236}">
              <a16:creationId xmlns:a16="http://schemas.microsoft.com/office/drawing/2014/main" id="{01F3991A-9F2D-47F3-A89A-2BAA54A4166B}"/>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51" name="【一般廃棄物処理施設】&#10;一人当たり有形固定資産（償却資産）額最大値テキスト">
          <a:extLst>
            <a:ext uri="{FF2B5EF4-FFF2-40B4-BE49-F238E27FC236}">
              <a16:creationId xmlns:a16="http://schemas.microsoft.com/office/drawing/2014/main" id="{EF5CF30D-0139-4A47-A185-FB4B14DD5133}"/>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52" name="直線コネクタ 551">
          <a:extLst>
            <a:ext uri="{FF2B5EF4-FFF2-40B4-BE49-F238E27FC236}">
              <a16:creationId xmlns:a16="http://schemas.microsoft.com/office/drawing/2014/main" id="{8FF7BC14-E9B0-4B7F-80DD-1EED5720F713}"/>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A02AD7F7-BBB1-4241-AE97-70B188F20CEB}"/>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54" name="フローチャート: 判断 553">
          <a:extLst>
            <a:ext uri="{FF2B5EF4-FFF2-40B4-BE49-F238E27FC236}">
              <a16:creationId xmlns:a16="http://schemas.microsoft.com/office/drawing/2014/main" id="{69667C28-054E-4E08-BD69-E88A55EE2C6E}"/>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55" name="フローチャート: 判断 554">
          <a:extLst>
            <a:ext uri="{FF2B5EF4-FFF2-40B4-BE49-F238E27FC236}">
              <a16:creationId xmlns:a16="http://schemas.microsoft.com/office/drawing/2014/main" id="{1D6337AD-3175-43F8-A8DC-3A1A9A1BFD56}"/>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56" name="フローチャート: 判断 555">
          <a:extLst>
            <a:ext uri="{FF2B5EF4-FFF2-40B4-BE49-F238E27FC236}">
              <a16:creationId xmlns:a16="http://schemas.microsoft.com/office/drawing/2014/main" id="{D1976B76-C014-4E53-86D6-539F657CF36A}"/>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57" name="フローチャート: 判断 556">
          <a:extLst>
            <a:ext uri="{FF2B5EF4-FFF2-40B4-BE49-F238E27FC236}">
              <a16:creationId xmlns:a16="http://schemas.microsoft.com/office/drawing/2014/main" id="{3B8E0A35-C3DD-440B-BD52-C1C1712DBC77}"/>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58" name="フローチャート: 判断 557">
          <a:extLst>
            <a:ext uri="{FF2B5EF4-FFF2-40B4-BE49-F238E27FC236}">
              <a16:creationId xmlns:a16="http://schemas.microsoft.com/office/drawing/2014/main" id="{3F15BB39-298C-48E1-B6B3-E08B6CC43E64}"/>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676EDF8-B40F-4998-9C6D-46C48E0DBE86}"/>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3BCBF4FF-95D4-4B92-A3A7-28DBB3FCA23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39A77D32-51F8-4963-9C93-5666B52299A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1F4AC51F-56D7-4B6B-99E5-3FDD524C190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BC742B43-467A-46F7-9F3E-B8CE1474B121}"/>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170104</xdr:rowOff>
    </xdr:from>
    <xdr:to>
      <xdr:col>116</xdr:col>
      <xdr:colOff>114300</xdr:colOff>
      <xdr:row>38</xdr:row>
      <xdr:rowOff>100254</xdr:rowOff>
    </xdr:to>
    <xdr:sp macro="" textlink="">
      <xdr:nvSpPr>
        <xdr:cNvPr id="564" name="楕円 563">
          <a:extLst>
            <a:ext uri="{FF2B5EF4-FFF2-40B4-BE49-F238E27FC236}">
              <a16:creationId xmlns:a16="http://schemas.microsoft.com/office/drawing/2014/main" id="{DCBED838-75D4-496C-A975-451AA40F6EE0}"/>
            </a:ext>
          </a:extLst>
        </xdr:cNvPr>
        <xdr:cNvSpPr/>
      </xdr:nvSpPr>
      <xdr:spPr>
        <a:xfrm>
          <a:off x="19897725" y="61518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148531</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AB0C3F8F-64B9-4311-AD0F-4301040FC99A}"/>
            </a:ext>
          </a:extLst>
        </xdr:cNvPr>
        <xdr:cNvSpPr txBox="1"/>
      </xdr:nvSpPr>
      <xdr:spPr>
        <a:xfrm>
          <a:off x="19992975" y="61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164732</xdr:rowOff>
    </xdr:from>
    <xdr:to>
      <xdr:col>112</xdr:col>
      <xdr:colOff>38100</xdr:colOff>
      <xdr:row>38</xdr:row>
      <xdr:rowOff>94882</xdr:rowOff>
    </xdr:to>
    <xdr:sp macro="" textlink="">
      <xdr:nvSpPr>
        <xdr:cNvPr id="566" name="楕円 565">
          <a:extLst>
            <a:ext uri="{FF2B5EF4-FFF2-40B4-BE49-F238E27FC236}">
              <a16:creationId xmlns:a16="http://schemas.microsoft.com/office/drawing/2014/main" id="{D28ABA96-C2ED-44DF-9152-EF51EEA4D25D}"/>
            </a:ext>
          </a:extLst>
        </xdr:cNvPr>
        <xdr:cNvSpPr/>
      </xdr:nvSpPr>
      <xdr:spPr>
        <a:xfrm>
          <a:off x="19154775" y="61527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44082</xdr:rowOff>
    </xdr:from>
    <xdr:to>
      <xdr:col>116</xdr:col>
      <xdr:colOff>63500</xdr:colOff>
      <xdr:row>38</xdr:row>
      <xdr:rowOff>49454</xdr:rowOff>
    </xdr:to>
    <xdr:cxnSp macro="">
      <xdr:nvCxnSpPr>
        <xdr:cNvPr id="567" name="直線コネクタ 566">
          <a:extLst>
            <a:ext uri="{FF2B5EF4-FFF2-40B4-BE49-F238E27FC236}">
              <a16:creationId xmlns:a16="http://schemas.microsoft.com/office/drawing/2014/main" id="{5E2E0CD6-45E5-45A1-BAC9-E94DA099C0FE}"/>
            </a:ext>
          </a:extLst>
        </xdr:cNvPr>
        <xdr:cNvCxnSpPr/>
      </xdr:nvCxnSpPr>
      <xdr:spPr>
        <a:xfrm>
          <a:off x="19202400" y="620040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168504</xdr:rowOff>
    </xdr:from>
    <xdr:to>
      <xdr:col>107</xdr:col>
      <xdr:colOff>101600</xdr:colOff>
      <xdr:row>38</xdr:row>
      <xdr:rowOff>98654</xdr:rowOff>
    </xdr:to>
    <xdr:sp macro="" textlink="">
      <xdr:nvSpPr>
        <xdr:cNvPr id="568" name="楕円 567">
          <a:extLst>
            <a:ext uri="{FF2B5EF4-FFF2-40B4-BE49-F238E27FC236}">
              <a16:creationId xmlns:a16="http://schemas.microsoft.com/office/drawing/2014/main" id="{C3EF6B1B-5433-4220-88FD-EDA289072EA2}"/>
            </a:ext>
          </a:extLst>
        </xdr:cNvPr>
        <xdr:cNvSpPr/>
      </xdr:nvSpPr>
      <xdr:spPr>
        <a:xfrm>
          <a:off x="18345150" y="61502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44082</xdr:rowOff>
    </xdr:from>
    <xdr:to>
      <xdr:col>111</xdr:col>
      <xdr:colOff>177800</xdr:colOff>
      <xdr:row>38</xdr:row>
      <xdr:rowOff>47854</xdr:rowOff>
    </xdr:to>
    <xdr:cxnSp macro="">
      <xdr:nvCxnSpPr>
        <xdr:cNvPr id="569" name="直線コネクタ 568">
          <a:extLst>
            <a:ext uri="{FF2B5EF4-FFF2-40B4-BE49-F238E27FC236}">
              <a16:creationId xmlns:a16="http://schemas.microsoft.com/office/drawing/2014/main" id="{151377EC-33E6-45E7-8244-EB96496848BE}"/>
            </a:ext>
          </a:extLst>
        </xdr:cNvPr>
        <xdr:cNvCxnSpPr/>
      </xdr:nvCxnSpPr>
      <xdr:spPr>
        <a:xfrm flipV="1">
          <a:off x="18392775" y="620040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28639</xdr:rowOff>
    </xdr:from>
    <xdr:to>
      <xdr:col>102</xdr:col>
      <xdr:colOff>165100</xdr:colOff>
      <xdr:row>38</xdr:row>
      <xdr:rowOff>130239</xdr:rowOff>
    </xdr:to>
    <xdr:sp macro="" textlink="">
      <xdr:nvSpPr>
        <xdr:cNvPr id="570" name="楕円 569">
          <a:extLst>
            <a:ext uri="{FF2B5EF4-FFF2-40B4-BE49-F238E27FC236}">
              <a16:creationId xmlns:a16="http://schemas.microsoft.com/office/drawing/2014/main" id="{B9F0DA6F-4F3F-4748-9645-BFFCDF6D67D3}"/>
            </a:ext>
          </a:extLst>
        </xdr:cNvPr>
        <xdr:cNvSpPr/>
      </xdr:nvSpPr>
      <xdr:spPr>
        <a:xfrm>
          <a:off x="17554575" y="61786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47854</xdr:rowOff>
    </xdr:from>
    <xdr:to>
      <xdr:col>107</xdr:col>
      <xdr:colOff>50800</xdr:colOff>
      <xdr:row>38</xdr:row>
      <xdr:rowOff>79439</xdr:rowOff>
    </xdr:to>
    <xdr:cxnSp macro="">
      <xdr:nvCxnSpPr>
        <xdr:cNvPr id="571" name="直線コネクタ 570">
          <a:extLst>
            <a:ext uri="{FF2B5EF4-FFF2-40B4-BE49-F238E27FC236}">
              <a16:creationId xmlns:a16="http://schemas.microsoft.com/office/drawing/2014/main" id="{FC0EDA26-F976-4724-8E7A-6AFE7D2E89E9}"/>
            </a:ext>
          </a:extLst>
        </xdr:cNvPr>
        <xdr:cNvCxnSpPr/>
      </xdr:nvCxnSpPr>
      <xdr:spPr>
        <a:xfrm flipV="1">
          <a:off x="17602200" y="6197829"/>
          <a:ext cx="790575" cy="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1D3AB9B9-DCBB-4820-8588-05DD6295B2B6}"/>
            </a:ext>
          </a:extLst>
        </xdr:cNvPr>
        <xdr:cNvSpPr txBox="1"/>
      </xdr:nvSpPr>
      <xdr:spPr>
        <a:xfrm>
          <a:off x="18944736" y="5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581338EE-D1D2-4FF2-85DE-056A1B9FFDAD}"/>
            </a:ext>
          </a:extLst>
        </xdr:cNvPr>
        <xdr:cNvSpPr txBox="1"/>
      </xdr:nvSpPr>
      <xdr:spPr>
        <a:xfrm>
          <a:off x="18163686"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486F83CD-741A-4C45-97C3-37CF81066BD4}"/>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199C0D09-C7EC-432D-808C-E2E4E95560A5}"/>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86009</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AA52F55D-C761-47BC-AD5F-CF30DF2E5E67}"/>
            </a:ext>
          </a:extLst>
        </xdr:cNvPr>
        <xdr:cNvSpPr txBox="1"/>
      </xdr:nvSpPr>
      <xdr:spPr>
        <a:xfrm>
          <a:off x="18944736"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89781</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6C48BBFF-7813-4F37-9E98-40864D9445A8}"/>
            </a:ext>
          </a:extLst>
        </xdr:cNvPr>
        <xdr:cNvSpPr txBox="1"/>
      </xdr:nvSpPr>
      <xdr:spPr>
        <a:xfrm>
          <a:off x="18163686" y="62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121366</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A99D3E7B-AA53-4D5C-851D-D49AB3A86A66}"/>
            </a:ext>
          </a:extLst>
        </xdr:cNvPr>
        <xdr:cNvSpPr txBox="1"/>
      </xdr:nvSpPr>
      <xdr:spPr>
        <a:xfrm>
          <a:off x="17354061"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E2D83B23-9EB0-449F-996A-6804A90EF7B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1E102E04-9CF7-443A-B0E1-0947FE8F6BFD}"/>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64B53D1-74B3-49F6-807F-FC6D6C42BDC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10BFCE55-7D97-4FEF-B1B2-F7A14A244C48}"/>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57983BE0-F51E-4B67-87CA-CC22BC3E2BB8}"/>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D83C30F4-A55B-4F9D-97FF-CB056711E5DB}"/>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1BD67951-2659-4A30-A612-81E4C8A197E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460C5B2E-41F7-43B5-98AE-E432E4223D6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40EEE724-929A-4A62-B8FE-076785AFEA5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775944EF-884E-4BC6-AF47-C8FA0CBA623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a:extLst>
            <a:ext uri="{FF2B5EF4-FFF2-40B4-BE49-F238E27FC236}">
              <a16:creationId xmlns:a16="http://schemas.microsoft.com/office/drawing/2014/main" id="{39F85F17-43F1-456E-98AB-99FEF3AFCD7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a:extLst>
            <a:ext uri="{FF2B5EF4-FFF2-40B4-BE49-F238E27FC236}">
              <a16:creationId xmlns:a16="http://schemas.microsoft.com/office/drawing/2014/main" id="{50F13EB4-F6B3-4F7B-B1E1-2B011A14A3F9}"/>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1" name="テキスト ボックス 590">
          <a:extLst>
            <a:ext uri="{FF2B5EF4-FFF2-40B4-BE49-F238E27FC236}">
              <a16:creationId xmlns:a16="http://schemas.microsoft.com/office/drawing/2014/main" id="{8DB8AE3C-880C-463D-9B08-86111BFCB43C}"/>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a:extLst>
            <a:ext uri="{FF2B5EF4-FFF2-40B4-BE49-F238E27FC236}">
              <a16:creationId xmlns:a16="http://schemas.microsoft.com/office/drawing/2014/main" id="{63573DDB-E260-4551-AD2E-0F39336AF46B}"/>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a:extLst>
            <a:ext uri="{FF2B5EF4-FFF2-40B4-BE49-F238E27FC236}">
              <a16:creationId xmlns:a16="http://schemas.microsoft.com/office/drawing/2014/main" id="{9B293881-61AF-426C-8F7B-2D0D961F840F}"/>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a:extLst>
            <a:ext uri="{FF2B5EF4-FFF2-40B4-BE49-F238E27FC236}">
              <a16:creationId xmlns:a16="http://schemas.microsoft.com/office/drawing/2014/main" id="{68D873A8-6A82-4E9A-AF3F-632CA621244B}"/>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a:extLst>
            <a:ext uri="{FF2B5EF4-FFF2-40B4-BE49-F238E27FC236}">
              <a16:creationId xmlns:a16="http://schemas.microsoft.com/office/drawing/2014/main" id="{2F0E836B-BA7B-4059-8503-9D2BC6191D70}"/>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a:extLst>
            <a:ext uri="{FF2B5EF4-FFF2-40B4-BE49-F238E27FC236}">
              <a16:creationId xmlns:a16="http://schemas.microsoft.com/office/drawing/2014/main" id="{FB5BA97B-7901-47DA-B2C4-498ED87A293B}"/>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a:extLst>
            <a:ext uri="{FF2B5EF4-FFF2-40B4-BE49-F238E27FC236}">
              <a16:creationId xmlns:a16="http://schemas.microsoft.com/office/drawing/2014/main" id="{1A42994C-59F4-4731-8938-429EA069B6CF}"/>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a:extLst>
            <a:ext uri="{FF2B5EF4-FFF2-40B4-BE49-F238E27FC236}">
              <a16:creationId xmlns:a16="http://schemas.microsoft.com/office/drawing/2014/main" id="{FA626285-3B75-48B4-8C18-28FB8F3A2EB3}"/>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a:extLst>
            <a:ext uri="{FF2B5EF4-FFF2-40B4-BE49-F238E27FC236}">
              <a16:creationId xmlns:a16="http://schemas.microsoft.com/office/drawing/2014/main" id="{A70956F6-E35A-4217-8F51-F3BB80AE92BA}"/>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a:extLst>
            <a:ext uri="{FF2B5EF4-FFF2-40B4-BE49-F238E27FC236}">
              <a16:creationId xmlns:a16="http://schemas.microsoft.com/office/drawing/2014/main" id="{30190D85-A9E8-4462-ACAA-65B47AAFDFD3}"/>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1" name="テキスト ボックス 600">
          <a:extLst>
            <a:ext uri="{FF2B5EF4-FFF2-40B4-BE49-F238E27FC236}">
              <a16:creationId xmlns:a16="http://schemas.microsoft.com/office/drawing/2014/main" id="{025DCE6D-29A1-4372-9F1A-FF727959FDAD}"/>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0E4A2498-A4D5-41F4-8FF7-420A9CB8631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a:extLst>
            <a:ext uri="{FF2B5EF4-FFF2-40B4-BE49-F238E27FC236}">
              <a16:creationId xmlns:a16="http://schemas.microsoft.com/office/drawing/2014/main" id="{D9826E00-1A32-44B7-B701-06A15F833C0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51960291-4BED-4065-BDDA-85687BEF175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05" name="直線コネクタ 604">
          <a:extLst>
            <a:ext uri="{FF2B5EF4-FFF2-40B4-BE49-F238E27FC236}">
              <a16:creationId xmlns:a16="http://schemas.microsoft.com/office/drawing/2014/main" id="{5300CF45-4CA8-4AC6-AA64-2B0126E725E1}"/>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B4349CC1-DDB9-4AF8-8805-917C9D912163}"/>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07" name="直線コネクタ 606">
          <a:extLst>
            <a:ext uri="{FF2B5EF4-FFF2-40B4-BE49-F238E27FC236}">
              <a16:creationId xmlns:a16="http://schemas.microsoft.com/office/drawing/2014/main" id="{21828218-0058-41BA-8AFA-6C77B3D9DBA7}"/>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3BC4AE7F-E3B3-484E-9300-3D4CBEE08825}"/>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9" name="直線コネクタ 608">
          <a:extLst>
            <a:ext uri="{FF2B5EF4-FFF2-40B4-BE49-F238E27FC236}">
              <a16:creationId xmlns:a16="http://schemas.microsoft.com/office/drawing/2014/main" id="{3BC701A3-64C4-47F1-ABB9-DBC8CE39E1D6}"/>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E9E3D949-B9B9-440C-B725-4586D3A07248}"/>
            </a:ext>
          </a:extLst>
        </xdr:cNvPr>
        <xdr:cNvSpPr txBox="1"/>
      </xdr:nvSpPr>
      <xdr:spPr>
        <a:xfrm>
          <a:off x="14735175" y="9430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11" name="フローチャート: 判断 610">
          <a:extLst>
            <a:ext uri="{FF2B5EF4-FFF2-40B4-BE49-F238E27FC236}">
              <a16:creationId xmlns:a16="http://schemas.microsoft.com/office/drawing/2014/main" id="{01EBCCDE-58B8-4C8A-B5EC-A05046B9C839}"/>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12" name="フローチャート: 判断 611">
          <a:extLst>
            <a:ext uri="{FF2B5EF4-FFF2-40B4-BE49-F238E27FC236}">
              <a16:creationId xmlns:a16="http://schemas.microsoft.com/office/drawing/2014/main" id="{26E2C045-3CF0-4EA6-9216-87A8514CBEE1}"/>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13" name="フローチャート: 判断 612">
          <a:extLst>
            <a:ext uri="{FF2B5EF4-FFF2-40B4-BE49-F238E27FC236}">
              <a16:creationId xmlns:a16="http://schemas.microsoft.com/office/drawing/2014/main" id="{4D9815DB-D02D-4B78-8E3E-57E309C8C2F6}"/>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14" name="フローチャート: 判断 613">
          <a:extLst>
            <a:ext uri="{FF2B5EF4-FFF2-40B4-BE49-F238E27FC236}">
              <a16:creationId xmlns:a16="http://schemas.microsoft.com/office/drawing/2014/main" id="{E51CFA89-46EA-4705-954B-EF0EF9331D7D}"/>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15" name="フローチャート: 判断 614">
          <a:extLst>
            <a:ext uri="{FF2B5EF4-FFF2-40B4-BE49-F238E27FC236}">
              <a16:creationId xmlns:a16="http://schemas.microsoft.com/office/drawing/2014/main" id="{22F41F87-3722-4FC9-9EB4-53449197B5F7}"/>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87BC66C-3A46-4397-9C3E-E14B3D756749}"/>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C844E4AA-2FB6-4A1B-A401-02E1D03D17B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F801BEA-3685-40BC-8476-145D6545C8F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AFC2F3B6-9B43-4CA7-8660-BB2825D23DD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A210E898-B21E-4E98-9F34-877624E0B0C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161472</xdr:rowOff>
    </xdr:from>
    <xdr:to>
      <xdr:col>85</xdr:col>
      <xdr:colOff>177800</xdr:colOff>
      <xdr:row>57</xdr:row>
      <xdr:rowOff>91622</xdr:rowOff>
    </xdr:to>
    <xdr:sp macro="" textlink="">
      <xdr:nvSpPr>
        <xdr:cNvPr id="621" name="楕円 620">
          <a:extLst>
            <a:ext uri="{FF2B5EF4-FFF2-40B4-BE49-F238E27FC236}">
              <a16:creationId xmlns:a16="http://schemas.microsoft.com/office/drawing/2014/main" id="{2969F051-C472-46DE-AF5B-36DCAA72FA41}"/>
            </a:ext>
          </a:extLst>
        </xdr:cNvPr>
        <xdr:cNvSpPr/>
      </xdr:nvSpPr>
      <xdr:spPr>
        <a:xfrm>
          <a:off x="14649450" y="9232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12899</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5C7D23B9-7217-4026-935B-E2D367D5FC5D}"/>
            </a:ext>
          </a:extLst>
        </xdr:cNvPr>
        <xdr:cNvSpPr txBox="1"/>
      </xdr:nvSpPr>
      <xdr:spPr>
        <a:xfrm>
          <a:off x="14735175" y="907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92891</xdr:rowOff>
    </xdr:from>
    <xdr:to>
      <xdr:col>81</xdr:col>
      <xdr:colOff>101600</xdr:colOff>
      <xdr:row>57</xdr:row>
      <xdr:rowOff>23041</xdr:rowOff>
    </xdr:to>
    <xdr:sp macro="" textlink="">
      <xdr:nvSpPr>
        <xdr:cNvPr id="623" name="楕円 622">
          <a:extLst>
            <a:ext uri="{FF2B5EF4-FFF2-40B4-BE49-F238E27FC236}">
              <a16:creationId xmlns:a16="http://schemas.microsoft.com/office/drawing/2014/main" id="{175CA67E-D678-44D5-95D7-EC6297BC8DAD}"/>
            </a:ext>
          </a:extLst>
        </xdr:cNvPr>
        <xdr:cNvSpPr/>
      </xdr:nvSpPr>
      <xdr:spPr>
        <a:xfrm>
          <a:off x="13887450" y="91606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143691</xdr:rowOff>
    </xdr:from>
    <xdr:to>
      <xdr:col>85</xdr:col>
      <xdr:colOff>127000</xdr:colOff>
      <xdr:row>57</xdr:row>
      <xdr:rowOff>40822</xdr:rowOff>
    </xdr:to>
    <xdr:cxnSp macro="">
      <xdr:nvCxnSpPr>
        <xdr:cNvPr id="624" name="直線コネクタ 623">
          <a:extLst>
            <a:ext uri="{FF2B5EF4-FFF2-40B4-BE49-F238E27FC236}">
              <a16:creationId xmlns:a16="http://schemas.microsoft.com/office/drawing/2014/main" id="{8A1C9260-267A-4530-BA27-DC38AAA3667F}"/>
            </a:ext>
          </a:extLst>
        </xdr:cNvPr>
        <xdr:cNvCxnSpPr/>
      </xdr:nvCxnSpPr>
      <xdr:spPr>
        <a:xfrm>
          <a:off x="13935075" y="9208316"/>
          <a:ext cx="762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27577</xdr:rowOff>
    </xdr:from>
    <xdr:to>
      <xdr:col>76</xdr:col>
      <xdr:colOff>165100</xdr:colOff>
      <xdr:row>56</xdr:row>
      <xdr:rowOff>129177</xdr:rowOff>
    </xdr:to>
    <xdr:sp macro="" textlink="">
      <xdr:nvSpPr>
        <xdr:cNvPr id="625" name="楕円 624">
          <a:extLst>
            <a:ext uri="{FF2B5EF4-FFF2-40B4-BE49-F238E27FC236}">
              <a16:creationId xmlns:a16="http://schemas.microsoft.com/office/drawing/2014/main" id="{511353A5-4050-4681-9162-30FD08F711FE}"/>
            </a:ext>
          </a:extLst>
        </xdr:cNvPr>
        <xdr:cNvSpPr/>
      </xdr:nvSpPr>
      <xdr:spPr>
        <a:xfrm>
          <a:off x="13096875" y="90985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78377</xdr:rowOff>
    </xdr:from>
    <xdr:to>
      <xdr:col>81</xdr:col>
      <xdr:colOff>50800</xdr:colOff>
      <xdr:row>56</xdr:row>
      <xdr:rowOff>143691</xdr:rowOff>
    </xdr:to>
    <xdr:cxnSp macro="">
      <xdr:nvCxnSpPr>
        <xdr:cNvPr id="626" name="直線コネクタ 625">
          <a:extLst>
            <a:ext uri="{FF2B5EF4-FFF2-40B4-BE49-F238E27FC236}">
              <a16:creationId xmlns:a16="http://schemas.microsoft.com/office/drawing/2014/main" id="{E47DBD4F-137F-4737-AD79-169A7D74A5DA}"/>
            </a:ext>
          </a:extLst>
        </xdr:cNvPr>
        <xdr:cNvCxnSpPr/>
      </xdr:nvCxnSpPr>
      <xdr:spPr>
        <a:xfrm>
          <a:off x="13144500" y="9146177"/>
          <a:ext cx="790575"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130447</xdr:rowOff>
    </xdr:from>
    <xdr:to>
      <xdr:col>72</xdr:col>
      <xdr:colOff>38100</xdr:colOff>
      <xdr:row>56</xdr:row>
      <xdr:rowOff>60597</xdr:rowOff>
    </xdr:to>
    <xdr:sp macro="" textlink="">
      <xdr:nvSpPr>
        <xdr:cNvPr id="627" name="楕円 626">
          <a:extLst>
            <a:ext uri="{FF2B5EF4-FFF2-40B4-BE49-F238E27FC236}">
              <a16:creationId xmlns:a16="http://schemas.microsoft.com/office/drawing/2014/main" id="{AC5A713A-B479-440F-8BC5-C84F657ECAD5}"/>
            </a:ext>
          </a:extLst>
        </xdr:cNvPr>
        <xdr:cNvSpPr/>
      </xdr:nvSpPr>
      <xdr:spPr>
        <a:xfrm>
          <a:off x="12296775" y="90363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xdr:rowOff>
    </xdr:from>
    <xdr:to>
      <xdr:col>76</xdr:col>
      <xdr:colOff>114300</xdr:colOff>
      <xdr:row>56</xdr:row>
      <xdr:rowOff>78377</xdr:rowOff>
    </xdr:to>
    <xdr:cxnSp macro="">
      <xdr:nvCxnSpPr>
        <xdr:cNvPr id="628" name="直線コネクタ 627">
          <a:extLst>
            <a:ext uri="{FF2B5EF4-FFF2-40B4-BE49-F238E27FC236}">
              <a16:creationId xmlns:a16="http://schemas.microsoft.com/office/drawing/2014/main" id="{D6EA2AF6-5DF2-4BF1-B894-EA4EF7FD0FA9}"/>
            </a:ext>
          </a:extLst>
        </xdr:cNvPr>
        <xdr:cNvCxnSpPr/>
      </xdr:nvCxnSpPr>
      <xdr:spPr>
        <a:xfrm>
          <a:off x="12344400" y="9074422"/>
          <a:ext cx="8001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CB7DD171-CC7E-4A9A-85F0-8EF2A311C79F}"/>
            </a:ext>
          </a:extLst>
        </xdr:cNvPr>
        <xdr:cNvSpPr txBox="1"/>
      </xdr:nvSpPr>
      <xdr:spPr>
        <a:xfrm>
          <a:off x="1374521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25DFA565-FBEE-4829-9A71-F8C1CD52AF89}"/>
            </a:ext>
          </a:extLst>
        </xdr:cNvPr>
        <xdr:cNvSpPr txBox="1"/>
      </xdr:nvSpPr>
      <xdr:spPr>
        <a:xfrm>
          <a:off x="129641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ABD35FB1-19F6-4468-A7D2-38DC59360CA9}"/>
            </a:ext>
          </a:extLst>
        </xdr:cNvPr>
        <xdr:cNvSpPr txBox="1"/>
      </xdr:nvSpPr>
      <xdr:spPr>
        <a:xfrm>
          <a:off x="12164069"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0F74792A-ED67-472A-8E64-AAB99CE8BDDF}"/>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39568</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4CE8BBA4-1732-4783-840B-A0F8C644F377}"/>
            </a:ext>
          </a:extLst>
        </xdr:cNvPr>
        <xdr:cNvSpPr txBox="1"/>
      </xdr:nvSpPr>
      <xdr:spPr>
        <a:xfrm>
          <a:off x="13745219" y="894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145704</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D5640C42-5A21-4A0A-9A7C-51DC967A5139}"/>
            </a:ext>
          </a:extLst>
        </xdr:cNvPr>
        <xdr:cNvSpPr txBox="1"/>
      </xdr:nvSpPr>
      <xdr:spPr>
        <a:xfrm>
          <a:off x="12964169" y="888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77124</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BFD7EC26-546A-424E-A033-DDF50C9399A3}"/>
            </a:ext>
          </a:extLst>
        </xdr:cNvPr>
        <xdr:cNvSpPr txBox="1"/>
      </xdr:nvSpPr>
      <xdr:spPr>
        <a:xfrm>
          <a:off x="12164069" y="882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7F8AB873-6D4B-48E9-AA5F-87353384A61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A5CA5686-BBB2-4175-9A67-2276BB7E22B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E1849315-DF83-4BF6-A94B-3520DCCD254A}"/>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7DFD5793-E8AD-4A41-BB21-420FF6AA150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DD25D0D8-08D5-4801-A2B8-1E21C636DC0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30E719B3-8FFB-4278-B057-CACEF39C6D15}"/>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CAA79D18-8424-422E-966B-973B676446B4}"/>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3CF9B341-799E-47F6-A2E0-17AA399ACE4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48E916AF-E2D9-42A2-BDF0-5DF1AE132F1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EE17B465-0CD8-48A5-9CA2-D97A183010E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C3BE6132-CEE5-409F-A646-1405B90EB83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9BABBEC1-F7A3-4521-BA3A-4BE866907C3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466099A1-45DA-46D3-95A3-697C4D0A5870}"/>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0C39B614-4E5C-4338-8911-4791072571A8}"/>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5FBDB7EE-ACF8-417B-AC3C-B55018ED5E8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92105FDA-EAF5-4FD5-B0F3-9E5857951EB9}"/>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A4DB2202-5902-4B74-A3A6-102CC820FB5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E09FA890-0F55-428D-9240-3C081A12BB8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4533E03A-CDD9-43A3-A5EF-72BAD1357D05}"/>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5B270B6F-23C2-4C25-A61A-A6D1A32232C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C0AE6A5B-1F62-412B-A714-D4DE049891B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248B4785-5170-4FFE-856F-6601845780D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AE7BE602-BF4E-443E-AE09-9858E8BDECF5}"/>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59" name="直線コネクタ 658">
          <a:extLst>
            <a:ext uri="{FF2B5EF4-FFF2-40B4-BE49-F238E27FC236}">
              <a16:creationId xmlns:a16="http://schemas.microsoft.com/office/drawing/2014/main" id="{21C1DF7B-3007-4BC7-9260-229384865A90}"/>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F30A3A9A-798F-46CF-9F01-F49AC31AEAA4}"/>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61" name="直線コネクタ 660">
          <a:extLst>
            <a:ext uri="{FF2B5EF4-FFF2-40B4-BE49-F238E27FC236}">
              <a16:creationId xmlns:a16="http://schemas.microsoft.com/office/drawing/2014/main" id="{3F12F5F5-4A94-443B-83B9-D8CBCA9BD73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11BB18CF-656D-4609-A28D-D18900063E2C}"/>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63" name="直線コネクタ 662">
          <a:extLst>
            <a:ext uri="{FF2B5EF4-FFF2-40B4-BE49-F238E27FC236}">
              <a16:creationId xmlns:a16="http://schemas.microsoft.com/office/drawing/2014/main" id="{32B514A4-D674-4ADA-BC89-45B28CC9AF55}"/>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1226686B-2307-4DA3-9147-CD95610D73A4}"/>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65" name="フローチャート: 判断 664">
          <a:extLst>
            <a:ext uri="{FF2B5EF4-FFF2-40B4-BE49-F238E27FC236}">
              <a16:creationId xmlns:a16="http://schemas.microsoft.com/office/drawing/2014/main" id="{68241B5B-94A1-4778-B9CC-86B44B2AAF03}"/>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66" name="フローチャート: 判断 665">
          <a:extLst>
            <a:ext uri="{FF2B5EF4-FFF2-40B4-BE49-F238E27FC236}">
              <a16:creationId xmlns:a16="http://schemas.microsoft.com/office/drawing/2014/main" id="{FB3ED7F8-24F5-443C-AA6A-F9C3F9CD0FA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67" name="フローチャート: 判断 666">
          <a:extLst>
            <a:ext uri="{FF2B5EF4-FFF2-40B4-BE49-F238E27FC236}">
              <a16:creationId xmlns:a16="http://schemas.microsoft.com/office/drawing/2014/main" id="{B493DE67-2803-430C-8F53-0C1A9AB6B5D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8" name="フローチャート: 判断 667">
          <a:extLst>
            <a:ext uri="{FF2B5EF4-FFF2-40B4-BE49-F238E27FC236}">
              <a16:creationId xmlns:a16="http://schemas.microsoft.com/office/drawing/2014/main" id="{F3B7FDA2-EF78-4083-B494-969FF10AAD32}"/>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69" name="フローチャート: 判断 668">
          <a:extLst>
            <a:ext uri="{FF2B5EF4-FFF2-40B4-BE49-F238E27FC236}">
              <a16:creationId xmlns:a16="http://schemas.microsoft.com/office/drawing/2014/main" id="{0693A222-60F4-4DD7-8AEA-EF98DF16C4BA}"/>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BD4204D-D732-41D7-8B1C-5B6EB1D67A3F}"/>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CEC26BE7-FA6F-424C-992D-66E05A062C7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6AC8972C-4F9E-411F-BE24-830391394D2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B213C36E-B9DE-4F08-87B4-B069E918B00E}"/>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137AA0DF-87B5-45E6-B7A3-AFC4D717887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75" name="楕円 674">
          <a:extLst>
            <a:ext uri="{FF2B5EF4-FFF2-40B4-BE49-F238E27FC236}">
              <a16:creationId xmlns:a16="http://schemas.microsoft.com/office/drawing/2014/main" id="{A870CEC3-8AF8-448D-8FB7-84E458ABCB75}"/>
            </a:ext>
          </a:extLst>
        </xdr:cNvPr>
        <xdr:cNvSpPr/>
      </xdr:nvSpPr>
      <xdr:spPr>
        <a:xfrm>
          <a:off x="19897725"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2AE92481-C672-4AE5-90B5-305F1A438755}"/>
            </a:ext>
          </a:extLst>
        </xdr:cNvPr>
        <xdr:cNvSpPr txBox="1"/>
      </xdr:nvSpPr>
      <xdr:spPr>
        <a:xfrm>
          <a:off x="19992975"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77" name="楕円 676">
          <a:extLst>
            <a:ext uri="{FF2B5EF4-FFF2-40B4-BE49-F238E27FC236}">
              <a16:creationId xmlns:a16="http://schemas.microsoft.com/office/drawing/2014/main" id="{0CE9DAA0-A9AC-49DB-B343-782CF1060DF2}"/>
            </a:ext>
          </a:extLst>
        </xdr:cNvPr>
        <xdr:cNvSpPr/>
      </xdr:nvSpPr>
      <xdr:spPr>
        <a:xfrm>
          <a:off x="19154775" y="10067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78" name="直線コネクタ 677">
          <a:extLst>
            <a:ext uri="{FF2B5EF4-FFF2-40B4-BE49-F238E27FC236}">
              <a16:creationId xmlns:a16="http://schemas.microsoft.com/office/drawing/2014/main" id="{76E7E8D8-F95F-417D-8F24-D22CE231C2A6}"/>
            </a:ext>
          </a:extLst>
        </xdr:cNvPr>
        <xdr:cNvCxnSpPr/>
      </xdr:nvCxnSpPr>
      <xdr:spPr>
        <a:xfrm>
          <a:off x="19202400" y="10115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79" name="楕円 678">
          <a:extLst>
            <a:ext uri="{FF2B5EF4-FFF2-40B4-BE49-F238E27FC236}">
              <a16:creationId xmlns:a16="http://schemas.microsoft.com/office/drawing/2014/main" id="{4F91F5DA-1815-45C6-BE43-5D979AA4D06D}"/>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76200</xdr:rowOff>
    </xdr:to>
    <xdr:cxnSp macro="">
      <xdr:nvCxnSpPr>
        <xdr:cNvPr id="680" name="直線コネクタ 679">
          <a:extLst>
            <a:ext uri="{FF2B5EF4-FFF2-40B4-BE49-F238E27FC236}">
              <a16:creationId xmlns:a16="http://schemas.microsoft.com/office/drawing/2014/main" id="{9B6467CD-933B-4B61-8A72-762D5038BBC4}"/>
            </a:ext>
          </a:extLst>
        </xdr:cNvPr>
        <xdr:cNvCxnSpPr/>
      </xdr:nvCxnSpPr>
      <xdr:spPr>
        <a:xfrm>
          <a:off x="18392775" y="100774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81" name="楕円 680">
          <a:extLst>
            <a:ext uri="{FF2B5EF4-FFF2-40B4-BE49-F238E27FC236}">
              <a16:creationId xmlns:a16="http://schemas.microsoft.com/office/drawing/2014/main" id="{0EBB9EC7-6A67-4710-B820-75B169393CB9}"/>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82" name="直線コネクタ 681">
          <a:extLst>
            <a:ext uri="{FF2B5EF4-FFF2-40B4-BE49-F238E27FC236}">
              <a16:creationId xmlns:a16="http://schemas.microsoft.com/office/drawing/2014/main" id="{8C488717-ECE3-43C0-937B-47470A05341F}"/>
            </a:ext>
          </a:extLst>
        </xdr:cNvPr>
        <xdr:cNvCxnSpPr/>
      </xdr:nvCxnSpPr>
      <xdr:spPr>
        <a:xfrm>
          <a:off x="17602200" y="10077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83" name="n_1aveValue【保健センター・保健所】&#10;一人当たり面積">
          <a:extLst>
            <a:ext uri="{FF2B5EF4-FFF2-40B4-BE49-F238E27FC236}">
              <a16:creationId xmlns:a16="http://schemas.microsoft.com/office/drawing/2014/main" id="{50F67E4D-F9B4-44CA-9127-4CF43D60F9CB}"/>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84" name="n_2aveValue【保健センター・保健所】&#10;一人当たり面積">
          <a:extLst>
            <a:ext uri="{FF2B5EF4-FFF2-40B4-BE49-F238E27FC236}">
              <a16:creationId xmlns:a16="http://schemas.microsoft.com/office/drawing/2014/main" id="{C1426445-38C1-4284-A978-5B508649DAE3}"/>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85" name="n_3aveValue【保健センター・保健所】&#10;一人当たり面積">
          <a:extLst>
            <a:ext uri="{FF2B5EF4-FFF2-40B4-BE49-F238E27FC236}">
              <a16:creationId xmlns:a16="http://schemas.microsoft.com/office/drawing/2014/main" id="{848F36BF-E500-43C4-9112-FB65C57C6CA3}"/>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86" name="n_4aveValue【保健センター・保健所】&#10;一人当たり面積">
          <a:extLst>
            <a:ext uri="{FF2B5EF4-FFF2-40B4-BE49-F238E27FC236}">
              <a16:creationId xmlns:a16="http://schemas.microsoft.com/office/drawing/2014/main" id="{7AFFB52F-0E7F-48F4-ADAE-C5D811BFC2BF}"/>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87" name="n_1mainValue【保健センター・保健所】&#10;一人当たり面積">
          <a:extLst>
            <a:ext uri="{FF2B5EF4-FFF2-40B4-BE49-F238E27FC236}">
              <a16:creationId xmlns:a16="http://schemas.microsoft.com/office/drawing/2014/main" id="{2F8B6C23-6A58-4606-BBB7-13328AAE862E}"/>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88" name="n_2mainValue【保健センター・保健所】&#10;一人当たり面積">
          <a:extLst>
            <a:ext uri="{FF2B5EF4-FFF2-40B4-BE49-F238E27FC236}">
              <a16:creationId xmlns:a16="http://schemas.microsoft.com/office/drawing/2014/main" id="{AAC8BA41-88B8-43AC-82AA-8DBFC3625E84}"/>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89" name="n_3mainValue【保健センター・保健所】&#10;一人当たり面積">
          <a:extLst>
            <a:ext uri="{FF2B5EF4-FFF2-40B4-BE49-F238E27FC236}">
              <a16:creationId xmlns:a16="http://schemas.microsoft.com/office/drawing/2014/main" id="{3C1B29B8-ED6A-42B2-B18B-B2F7449BD356}"/>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930868EE-AE0D-48E7-9ED2-5D65435BE21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E79CB354-1C67-44E3-A50C-6FE6B95437A5}"/>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8901F782-583D-44DE-92B4-BF96747189DB}"/>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06A55DAA-4D45-4AD5-A6D6-34B23B2D0F5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AAB603AC-8353-414D-9822-DFBE20274D1B}"/>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B5A4CF63-85E4-40DB-A977-7776306D079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92EFCA0C-0450-4294-9CE6-B76D4F299D5E}"/>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BCE9C5A3-F570-4A7F-85A2-BA251D33A7A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DBFB193B-81A7-4217-8373-B5F4559EF6AE}"/>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6CDA3A58-D764-440C-8E98-FA8CDCCE60CC}"/>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0" name="テキスト ボックス 699">
          <a:extLst>
            <a:ext uri="{FF2B5EF4-FFF2-40B4-BE49-F238E27FC236}">
              <a16:creationId xmlns:a16="http://schemas.microsoft.com/office/drawing/2014/main" id="{06C541E4-42CC-43BA-AEC2-9E89D8B00CC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1" name="直線コネクタ 700">
          <a:extLst>
            <a:ext uri="{FF2B5EF4-FFF2-40B4-BE49-F238E27FC236}">
              <a16:creationId xmlns:a16="http://schemas.microsoft.com/office/drawing/2014/main" id="{00B022D9-16AE-4F4B-8C56-A389DF7275B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2" name="テキスト ボックス 701">
          <a:extLst>
            <a:ext uri="{FF2B5EF4-FFF2-40B4-BE49-F238E27FC236}">
              <a16:creationId xmlns:a16="http://schemas.microsoft.com/office/drawing/2014/main" id="{076758B6-0610-4751-8304-DF487CD32B75}"/>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3" name="直線コネクタ 702">
          <a:extLst>
            <a:ext uri="{FF2B5EF4-FFF2-40B4-BE49-F238E27FC236}">
              <a16:creationId xmlns:a16="http://schemas.microsoft.com/office/drawing/2014/main" id="{6C09514F-6EDB-4B38-9721-06AF05BECF9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4" name="テキスト ボックス 703">
          <a:extLst>
            <a:ext uri="{FF2B5EF4-FFF2-40B4-BE49-F238E27FC236}">
              <a16:creationId xmlns:a16="http://schemas.microsoft.com/office/drawing/2014/main" id="{A025A93F-40EC-46E6-80D5-F09EBE8CC0C7}"/>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5" name="直線コネクタ 704">
          <a:extLst>
            <a:ext uri="{FF2B5EF4-FFF2-40B4-BE49-F238E27FC236}">
              <a16:creationId xmlns:a16="http://schemas.microsoft.com/office/drawing/2014/main" id="{4518C0BF-2CC6-4B82-AE19-CA276C19C611}"/>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6" name="テキスト ボックス 705">
          <a:extLst>
            <a:ext uri="{FF2B5EF4-FFF2-40B4-BE49-F238E27FC236}">
              <a16:creationId xmlns:a16="http://schemas.microsoft.com/office/drawing/2014/main" id="{5B23921D-A2DA-408C-9C6A-DD15E46F5F58}"/>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7" name="直線コネクタ 706">
          <a:extLst>
            <a:ext uri="{FF2B5EF4-FFF2-40B4-BE49-F238E27FC236}">
              <a16:creationId xmlns:a16="http://schemas.microsoft.com/office/drawing/2014/main" id="{2DB7C9F7-24A2-4D80-86AD-48846EC95963}"/>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8" name="テキスト ボックス 707">
          <a:extLst>
            <a:ext uri="{FF2B5EF4-FFF2-40B4-BE49-F238E27FC236}">
              <a16:creationId xmlns:a16="http://schemas.microsoft.com/office/drawing/2014/main" id="{4CBEF3FE-165E-4EEB-8B16-811D9E6188B8}"/>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928FEAB6-AFD0-4429-BA7D-8C4E2729328F}"/>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0" name="テキスト ボックス 709">
          <a:extLst>
            <a:ext uri="{FF2B5EF4-FFF2-40B4-BE49-F238E27FC236}">
              <a16:creationId xmlns:a16="http://schemas.microsoft.com/office/drawing/2014/main" id="{199FD795-22D9-4E39-AC6A-396828C349B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id="{F732E115-D533-46B4-A6C2-00335578E157}"/>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12" name="直線コネクタ 711">
          <a:extLst>
            <a:ext uri="{FF2B5EF4-FFF2-40B4-BE49-F238E27FC236}">
              <a16:creationId xmlns:a16="http://schemas.microsoft.com/office/drawing/2014/main" id="{0E4867FB-56A0-4754-9EA8-49D3E7930381}"/>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13" name="【消防施設】&#10;有形固定資産減価償却率最小値テキスト">
          <a:extLst>
            <a:ext uri="{FF2B5EF4-FFF2-40B4-BE49-F238E27FC236}">
              <a16:creationId xmlns:a16="http://schemas.microsoft.com/office/drawing/2014/main" id="{BA4EA57D-4582-46F4-BA5D-A4A03C1D709C}"/>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14" name="直線コネクタ 713">
          <a:extLst>
            <a:ext uri="{FF2B5EF4-FFF2-40B4-BE49-F238E27FC236}">
              <a16:creationId xmlns:a16="http://schemas.microsoft.com/office/drawing/2014/main" id="{740344A1-BC4E-415F-A3BE-D043A88F44C9}"/>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15" name="【消防施設】&#10;有形固定資産減価償却率最大値テキスト">
          <a:extLst>
            <a:ext uri="{FF2B5EF4-FFF2-40B4-BE49-F238E27FC236}">
              <a16:creationId xmlns:a16="http://schemas.microsoft.com/office/drawing/2014/main" id="{E151BECF-1269-4D1F-8FEB-94B09955917D}"/>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16" name="直線コネクタ 715">
          <a:extLst>
            <a:ext uri="{FF2B5EF4-FFF2-40B4-BE49-F238E27FC236}">
              <a16:creationId xmlns:a16="http://schemas.microsoft.com/office/drawing/2014/main" id="{04A0DF43-861C-41C7-9B19-22CFB3C1AB41}"/>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7" name="【消防施設】&#10;有形固定資産減価償却率平均値テキスト">
          <a:extLst>
            <a:ext uri="{FF2B5EF4-FFF2-40B4-BE49-F238E27FC236}">
              <a16:creationId xmlns:a16="http://schemas.microsoft.com/office/drawing/2014/main" id="{75FD01D3-87AD-4719-8D6A-586B1BA64666}"/>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18" name="フローチャート: 判断 717">
          <a:extLst>
            <a:ext uri="{FF2B5EF4-FFF2-40B4-BE49-F238E27FC236}">
              <a16:creationId xmlns:a16="http://schemas.microsoft.com/office/drawing/2014/main" id="{B12D10D7-CF02-43B1-BC3B-13D4296B32F9}"/>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19" name="フローチャート: 判断 718">
          <a:extLst>
            <a:ext uri="{FF2B5EF4-FFF2-40B4-BE49-F238E27FC236}">
              <a16:creationId xmlns:a16="http://schemas.microsoft.com/office/drawing/2014/main" id="{85D098C3-2C02-4446-8C29-2B04349AAABA}"/>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20" name="フローチャート: 判断 719">
          <a:extLst>
            <a:ext uri="{FF2B5EF4-FFF2-40B4-BE49-F238E27FC236}">
              <a16:creationId xmlns:a16="http://schemas.microsoft.com/office/drawing/2014/main" id="{F6EB3C76-E189-4963-AA96-666580FEEB2C}"/>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21" name="フローチャート: 判断 720">
          <a:extLst>
            <a:ext uri="{FF2B5EF4-FFF2-40B4-BE49-F238E27FC236}">
              <a16:creationId xmlns:a16="http://schemas.microsoft.com/office/drawing/2014/main" id="{67D1F149-87D5-414E-9548-C962E14E401C}"/>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22" name="フローチャート: 判断 721">
          <a:extLst>
            <a:ext uri="{FF2B5EF4-FFF2-40B4-BE49-F238E27FC236}">
              <a16:creationId xmlns:a16="http://schemas.microsoft.com/office/drawing/2014/main" id="{336C5B74-5912-4A79-A6EF-C7C4DA7DC92F}"/>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61A3637-B17B-45A1-A479-1F8447B416E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7F4C63-3A76-4B2F-915D-4AF0CC2583E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7431630E-9D94-4714-8DF9-56EC5F75F45B}"/>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9D22A446-317C-4725-B10E-38C850FE25A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9A53BE6C-5279-413A-AF4D-7056850D2BF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19304</xdr:rowOff>
    </xdr:from>
    <xdr:to>
      <xdr:col>85</xdr:col>
      <xdr:colOff>177800</xdr:colOff>
      <xdr:row>84</xdr:row>
      <xdr:rowOff>120904</xdr:rowOff>
    </xdr:to>
    <xdr:sp macro="" textlink="">
      <xdr:nvSpPr>
        <xdr:cNvPr id="728" name="楕円 727">
          <a:extLst>
            <a:ext uri="{FF2B5EF4-FFF2-40B4-BE49-F238E27FC236}">
              <a16:creationId xmlns:a16="http://schemas.microsoft.com/office/drawing/2014/main" id="{6507A98A-2844-49CE-AFC1-5C23742A2C55}"/>
            </a:ext>
          </a:extLst>
        </xdr:cNvPr>
        <xdr:cNvSpPr/>
      </xdr:nvSpPr>
      <xdr:spPr>
        <a:xfrm>
          <a:off x="14649450" y="136210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169181</xdr:rowOff>
    </xdr:from>
    <xdr:ext cx="405111" cy="259045"/>
    <xdr:sp macro="" textlink="">
      <xdr:nvSpPr>
        <xdr:cNvPr id="729" name="【消防施設】&#10;有形固定資産減価償却率該当値テキスト">
          <a:extLst>
            <a:ext uri="{FF2B5EF4-FFF2-40B4-BE49-F238E27FC236}">
              <a16:creationId xmlns:a16="http://schemas.microsoft.com/office/drawing/2014/main" id="{648890A2-004A-4110-954A-B0C8CA4D5D63}"/>
            </a:ext>
          </a:extLst>
        </xdr:cNvPr>
        <xdr:cNvSpPr txBox="1"/>
      </xdr:nvSpPr>
      <xdr:spPr>
        <a:xfrm>
          <a:off x="14735175" y="1359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46737</xdr:rowOff>
    </xdr:from>
    <xdr:to>
      <xdr:col>81</xdr:col>
      <xdr:colOff>101600</xdr:colOff>
      <xdr:row>84</xdr:row>
      <xdr:rowOff>148337</xdr:rowOff>
    </xdr:to>
    <xdr:sp macro="" textlink="">
      <xdr:nvSpPr>
        <xdr:cNvPr id="730" name="楕円 729">
          <a:extLst>
            <a:ext uri="{FF2B5EF4-FFF2-40B4-BE49-F238E27FC236}">
              <a16:creationId xmlns:a16="http://schemas.microsoft.com/office/drawing/2014/main" id="{51920CB3-D429-43A5-87FF-8C5D8E147339}"/>
            </a:ext>
          </a:extLst>
        </xdr:cNvPr>
        <xdr:cNvSpPr/>
      </xdr:nvSpPr>
      <xdr:spPr>
        <a:xfrm>
          <a:off x="13887450" y="136516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70104</xdr:rowOff>
    </xdr:from>
    <xdr:to>
      <xdr:col>85</xdr:col>
      <xdr:colOff>127000</xdr:colOff>
      <xdr:row>84</xdr:row>
      <xdr:rowOff>97537</xdr:rowOff>
    </xdr:to>
    <xdr:cxnSp macro="">
      <xdr:nvCxnSpPr>
        <xdr:cNvPr id="731" name="直線コネクタ 730">
          <a:extLst>
            <a:ext uri="{FF2B5EF4-FFF2-40B4-BE49-F238E27FC236}">
              <a16:creationId xmlns:a16="http://schemas.microsoft.com/office/drawing/2014/main" id="{D47DEFE0-2299-4988-90C4-4C812BB9625E}"/>
            </a:ext>
          </a:extLst>
        </xdr:cNvPr>
        <xdr:cNvCxnSpPr/>
      </xdr:nvCxnSpPr>
      <xdr:spPr>
        <a:xfrm flipV="1">
          <a:off x="13935075" y="13668629"/>
          <a:ext cx="7620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5587</xdr:rowOff>
    </xdr:from>
    <xdr:to>
      <xdr:col>76</xdr:col>
      <xdr:colOff>165100</xdr:colOff>
      <xdr:row>84</xdr:row>
      <xdr:rowOff>107187</xdr:rowOff>
    </xdr:to>
    <xdr:sp macro="" textlink="">
      <xdr:nvSpPr>
        <xdr:cNvPr id="732" name="楕円 731">
          <a:extLst>
            <a:ext uri="{FF2B5EF4-FFF2-40B4-BE49-F238E27FC236}">
              <a16:creationId xmlns:a16="http://schemas.microsoft.com/office/drawing/2014/main" id="{5302F33F-DA29-457A-8617-688246AC7A19}"/>
            </a:ext>
          </a:extLst>
        </xdr:cNvPr>
        <xdr:cNvSpPr/>
      </xdr:nvSpPr>
      <xdr:spPr>
        <a:xfrm>
          <a:off x="13096875" y="136104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56387</xdr:rowOff>
    </xdr:from>
    <xdr:to>
      <xdr:col>81</xdr:col>
      <xdr:colOff>50800</xdr:colOff>
      <xdr:row>84</xdr:row>
      <xdr:rowOff>97537</xdr:rowOff>
    </xdr:to>
    <xdr:cxnSp macro="">
      <xdr:nvCxnSpPr>
        <xdr:cNvPr id="733" name="直線コネクタ 732">
          <a:extLst>
            <a:ext uri="{FF2B5EF4-FFF2-40B4-BE49-F238E27FC236}">
              <a16:creationId xmlns:a16="http://schemas.microsoft.com/office/drawing/2014/main" id="{F38409DB-B7BC-48B4-A61D-2EA2B50158F1}"/>
            </a:ext>
          </a:extLst>
        </xdr:cNvPr>
        <xdr:cNvCxnSpPr/>
      </xdr:nvCxnSpPr>
      <xdr:spPr>
        <a:xfrm>
          <a:off x="13144500" y="13658087"/>
          <a:ext cx="790575"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53594</xdr:rowOff>
    </xdr:from>
    <xdr:to>
      <xdr:col>72</xdr:col>
      <xdr:colOff>38100</xdr:colOff>
      <xdr:row>85</xdr:row>
      <xdr:rowOff>155194</xdr:rowOff>
    </xdr:to>
    <xdr:sp macro="" textlink="">
      <xdr:nvSpPr>
        <xdr:cNvPr id="734" name="楕円 733">
          <a:extLst>
            <a:ext uri="{FF2B5EF4-FFF2-40B4-BE49-F238E27FC236}">
              <a16:creationId xmlns:a16="http://schemas.microsoft.com/office/drawing/2014/main" id="{41FC4443-013E-41E7-BBB5-FE481C48D872}"/>
            </a:ext>
          </a:extLst>
        </xdr:cNvPr>
        <xdr:cNvSpPr/>
      </xdr:nvSpPr>
      <xdr:spPr>
        <a:xfrm>
          <a:off x="12296775" y="138140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56387</xdr:rowOff>
    </xdr:from>
    <xdr:to>
      <xdr:col>76</xdr:col>
      <xdr:colOff>114300</xdr:colOff>
      <xdr:row>85</xdr:row>
      <xdr:rowOff>104394</xdr:rowOff>
    </xdr:to>
    <xdr:cxnSp macro="">
      <xdr:nvCxnSpPr>
        <xdr:cNvPr id="735" name="直線コネクタ 734">
          <a:extLst>
            <a:ext uri="{FF2B5EF4-FFF2-40B4-BE49-F238E27FC236}">
              <a16:creationId xmlns:a16="http://schemas.microsoft.com/office/drawing/2014/main" id="{6B570F7E-E2AA-4D6E-B4A3-9F7854FB7129}"/>
            </a:ext>
          </a:extLst>
        </xdr:cNvPr>
        <xdr:cNvCxnSpPr/>
      </xdr:nvCxnSpPr>
      <xdr:spPr>
        <a:xfrm flipV="1">
          <a:off x="12344400" y="13658087"/>
          <a:ext cx="800100" cy="2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36" name="n_1aveValue【消防施設】&#10;有形固定資産減価償却率">
          <a:extLst>
            <a:ext uri="{FF2B5EF4-FFF2-40B4-BE49-F238E27FC236}">
              <a16:creationId xmlns:a16="http://schemas.microsoft.com/office/drawing/2014/main" id="{2878D74F-FCED-4691-B3F4-25BC7F6FC687}"/>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37" name="n_2aveValue【消防施設】&#10;有形固定資産減価償却率">
          <a:extLst>
            <a:ext uri="{FF2B5EF4-FFF2-40B4-BE49-F238E27FC236}">
              <a16:creationId xmlns:a16="http://schemas.microsoft.com/office/drawing/2014/main" id="{ED070BEE-0632-4B65-BA7A-DC359316AE28}"/>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38" name="n_3aveValue【消防施設】&#10;有形固定資産減価償却率">
          <a:extLst>
            <a:ext uri="{FF2B5EF4-FFF2-40B4-BE49-F238E27FC236}">
              <a16:creationId xmlns:a16="http://schemas.microsoft.com/office/drawing/2014/main" id="{3608137E-52D5-401E-8313-9309B784926C}"/>
            </a:ext>
          </a:extLst>
        </xdr:cNvPr>
        <xdr:cNvSpPr txBox="1"/>
      </xdr:nvSpPr>
      <xdr:spPr>
        <a:xfrm>
          <a:off x="12164069"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39" name="n_4aveValue【消防施設】&#10;有形固定資産減価償却率">
          <a:extLst>
            <a:ext uri="{FF2B5EF4-FFF2-40B4-BE49-F238E27FC236}">
              <a16:creationId xmlns:a16="http://schemas.microsoft.com/office/drawing/2014/main" id="{B6F87478-CFC4-4417-9039-686AE13B05EE}"/>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139464</xdr:rowOff>
    </xdr:from>
    <xdr:ext cx="405111" cy="259045"/>
    <xdr:sp macro="" textlink="">
      <xdr:nvSpPr>
        <xdr:cNvPr id="740" name="n_1mainValue【消防施設】&#10;有形固定資産減価償却率">
          <a:extLst>
            <a:ext uri="{FF2B5EF4-FFF2-40B4-BE49-F238E27FC236}">
              <a16:creationId xmlns:a16="http://schemas.microsoft.com/office/drawing/2014/main" id="{9487DB96-C770-48C1-9CFB-76C3879A9C2D}"/>
            </a:ext>
          </a:extLst>
        </xdr:cNvPr>
        <xdr:cNvSpPr txBox="1"/>
      </xdr:nvSpPr>
      <xdr:spPr>
        <a:xfrm>
          <a:off x="13745219" y="1374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98314</xdr:rowOff>
    </xdr:from>
    <xdr:ext cx="405111" cy="259045"/>
    <xdr:sp macro="" textlink="">
      <xdr:nvSpPr>
        <xdr:cNvPr id="741" name="n_2mainValue【消防施設】&#10;有形固定資産減価償却率">
          <a:extLst>
            <a:ext uri="{FF2B5EF4-FFF2-40B4-BE49-F238E27FC236}">
              <a16:creationId xmlns:a16="http://schemas.microsoft.com/office/drawing/2014/main" id="{79281397-C38D-4CDF-858C-4FB7240C941C}"/>
            </a:ext>
          </a:extLst>
        </xdr:cNvPr>
        <xdr:cNvSpPr txBox="1"/>
      </xdr:nvSpPr>
      <xdr:spPr>
        <a:xfrm>
          <a:off x="12964169" y="1370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146321</xdr:rowOff>
    </xdr:from>
    <xdr:ext cx="405111" cy="259045"/>
    <xdr:sp macro="" textlink="">
      <xdr:nvSpPr>
        <xdr:cNvPr id="742" name="n_3mainValue【消防施設】&#10;有形固定資産減価償却率">
          <a:extLst>
            <a:ext uri="{FF2B5EF4-FFF2-40B4-BE49-F238E27FC236}">
              <a16:creationId xmlns:a16="http://schemas.microsoft.com/office/drawing/2014/main" id="{04173631-401D-43E2-96BF-3C43001C4C9A}"/>
            </a:ext>
          </a:extLst>
        </xdr:cNvPr>
        <xdr:cNvSpPr txBox="1"/>
      </xdr:nvSpPr>
      <xdr:spPr>
        <a:xfrm>
          <a:off x="12164069"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EFDF27EA-A458-4187-979A-C67C0345473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66579D4C-DF2D-4B1A-B8F9-80A3015CA62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663DC257-B676-461C-8CF4-FF725C78CD2E}"/>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D90A87A3-B09C-4BCA-88A1-2F991DF25749}"/>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C854E8AF-1EA1-4B6B-AE04-F64A78885C7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DF3936CE-0B9D-49EB-BCF7-71BF35E991E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0657085D-05DB-4528-B81A-A48217906CEB}"/>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1DB330BB-4AD2-407C-A388-E7F0FA5C41CC}"/>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85C53BEA-0A1B-42BA-9665-F968B42C8E2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4E90210B-C124-499A-96FC-B43423877DF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3" name="テキスト ボックス 752">
          <a:extLst>
            <a:ext uri="{FF2B5EF4-FFF2-40B4-BE49-F238E27FC236}">
              <a16:creationId xmlns:a16="http://schemas.microsoft.com/office/drawing/2014/main" id="{CDA7A43A-ADD2-49E2-9345-1FE38A7902D1}"/>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a:extLst>
            <a:ext uri="{FF2B5EF4-FFF2-40B4-BE49-F238E27FC236}">
              <a16:creationId xmlns:a16="http://schemas.microsoft.com/office/drawing/2014/main" id="{66D74775-5644-4FE8-817B-48F82C13E234}"/>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a:extLst>
            <a:ext uri="{FF2B5EF4-FFF2-40B4-BE49-F238E27FC236}">
              <a16:creationId xmlns:a16="http://schemas.microsoft.com/office/drawing/2014/main" id="{C299B91D-40C2-486D-AD02-C95E4CC98E0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a:extLst>
            <a:ext uri="{FF2B5EF4-FFF2-40B4-BE49-F238E27FC236}">
              <a16:creationId xmlns:a16="http://schemas.microsoft.com/office/drawing/2014/main" id="{80534B7C-FD19-4D7B-AC26-BDF0B89CB9BC}"/>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a:extLst>
            <a:ext uri="{FF2B5EF4-FFF2-40B4-BE49-F238E27FC236}">
              <a16:creationId xmlns:a16="http://schemas.microsoft.com/office/drawing/2014/main" id="{3700EA10-5B5F-4FCB-B742-7623C6D2308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a:extLst>
            <a:ext uri="{FF2B5EF4-FFF2-40B4-BE49-F238E27FC236}">
              <a16:creationId xmlns:a16="http://schemas.microsoft.com/office/drawing/2014/main" id="{FDCDC9CB-FB55-4F40-875E-505EAE0C969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a:extLst>
            <a:ext uri="{FF2B5EF4-FFF2-40B4-BE49-F238E27FC236}">
              <a16:creationId xmlns:a16="http://schemas.microsoft.com/office/drawing/2014/main" id="{A688BB8E-9FE3-4D90-943F-DAA88F9CF30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a:extLst>
            <a:ext uri="{FF2B5EF4-FFF2-40B4-BE49-F238E27FC236}">
              <a16:creationId xmlns:a16="http://schemas.microsoft.com/office/drawing/2014/main" id="{2EAA7F97-1939-4541-A09D-B7069EC2F3EF}"/>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a:extLst>
            <a:ext uri="{FF2B5EF4-FFF2-40B4-BE49-F238E27FC236}">
              <a16:creationId xmlns:a16="http://schemas.microsoft.com/office/drawing/2014/main" id="{55D937CD-7FFC-4F32-A8F0-7558B83F8F9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a:extLst>
            <a:ext uri="{FF2B5EF4-FFF2-40B4-BE49-F238E27FC236}">
              <a16:creationId xmlns:a16="http://schemas.microsoft.com/office/drawing/2014/main" id="{00E87085-0BC8-4B9B-BBF2-547B68C08739}"/>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a:extLst>
            <a:ext uri="{FF2B5EF4-FFF2-40B4-BE49-F238E27FC236}">
              <a16:creationId xmlns:a16="http://schemas.microsoft.com/office/drawing/2014/main" id="{A598312D-8C1A-45CB-AF19-06C856D24B2A}"/>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2B76E4AE-F6C8-4C63-8236-236B8807232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7F5A1CAC-437B-40B5-9A02-10155806660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7EBA50DA-A290-40E0-84E7-6D015ADD408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767" name="直線コネクタ 766">
          <a:extLst>
            <a:ext uri="{FF2B5EF4-FFF2-40B4-BE49-F238E27FC236}">
              <a16:creationId xmlns:a16="http://schemas.microsoft.com/office/drawing/2014/main" id="{BCFF3442-E754-4D77-AA93-6298BB5B826A}"/>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68" name="【消防施設】&#10;一人当たり面積最小値テキスト">
          <a:extLst>
            <a:ext uri="{FF2B5EF4-FFF2-40B4-BE49-F238E27FC236}">
              <a16:creationId xmlns:a16="http://schemas.microsoft.com/office/drawing/2014/main" id="{2671B70B-6AB5-48E3-8A5A-77C413B80CC6}"/>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69" name="直線コネクタ 768">
          <a:extLst>
            <a:ext uri="{FF2B5EF4-FFF2-40B4-BE49-F238E27FC236}">
              <a16:creationId xmlns:a16="http://schemas.microsoft.com/office/drawing/2014/main" id="{A87C9E69-11EC-48BC-822A-6410FCFF804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70" name="【消防施設】&#10;一人当たり面積最大値テキスト">
          <a:extLst>
            <a:ext uri="{FF2B5EF4-FFF2-40B4-BE49-F238E27FC236}">
              <a16:creationId xmlns:a16="http://schemas.microsoft.com/office/drawing/2014/main" id="{8991C874-7D5A-4421-AD1F-CA07C37D1DEB}"/>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71" name="直線コネクタ 770">
          <a:extLst>
            <a:ext uri="{FF2B5EF4-FFF2-40B4-BE49-F238E27FC236}">
              <a16:creationId xmlns:a16="http://schemas.microsoft.com/office/drawing/2014/main" id="{2214F4A7-7B62-4946-BB75-5AF2CF17D1A6}"/>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72" name="【消防施設】&#10;一人当たり面積平均値テキスト">
          <a:extLst>
            <a:ext uri="{FF2B5EF4-FFF2-40B4-BE49-F238E27FC236}">
              <a16:creationId xmlns:a16="http://schemas.microsoft.com/office/drawing/2014/main" id="{0E3C4141-F140-4A9A-A043-61D8C743C54F}"/>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73" name="フローチャート: 判断 772">
          <a:extLst>
            <a:ext uri="{FF2B5EF4-FFF2-40B4-BE49-F238E27FC236}">
              <a16:creationId xmlns:a16="http://schemas.microsoft.com/office/drawing/2014/main" id="{AF2B2916-E28B-4F23-90EA-A39AC131DE75}"/>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74" name="フローチャート: 判断 773">
          <a:extLst>
            <a:ext uri="{FF2B5EF4-FFF2-40B4-BE49-F238E27FC236}">
              <a16:creationId xmlns:a16="http://schemas.microsoft.com/office/drawing/2014/main" id="{847A14CF-2FC8-4F83-AD73-32E4771DE4A5}"/>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75" name="フローチャート: 判断 774">
          <a:extLst>
            <a:ext uri="{FF2B5EF4-FFF2-40B4-BE49-F238E27FC236}">
              <a16:creationId xmlns:a16="http://schemas.microsoft.com/office/drawing/2014/main" id="{5BE5D124-95BF-4E81-BEFA-0F0083FAB5FE}"/>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76" name="フローチャート: 判断 775">
          <a:extLst>
            <a:ext uri="{FF2B5EF4-FFF2-40B4-BE49-F238E27FC236}">
              <a16:creationId xmlns:a16="http://schemas.microsoft.com/office/drawing/2014/main" id="{2AA758A7-B3B8-4ADE-804B-D0F9AEC20D67}"/>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777" name="フローチャート: 判断 776">
          <a:extLst>
            <a:ext uri="{FF2B5EF4-FFF2-40B4-BE49-F238E27FC236}">
              <a16:creationId xmlns:a16="http://schemas.microsoft.com/office/drawing/2014/main" id="{76D702DB-A10C-4289-9A0F-08051331ECE2}"/>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6DEA6A2F-8EE1-4CE0-9198-6D02714A5849}"/>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5AB4D810-EA35-4CD7-AAEB-490E2D209B0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88FB6E8F-86D2-4630-ADD2-CD77C5B8408E}"/>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FFFB4FA-4FE3-4596-9965-14376F87D49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BE0CF0C6-8D39-44B6-975F-B2D132C9440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83" name="楕円 782">
          <a:extLst>
            <a:ext uri="{FF2B5EF4-FFF2-40B4-BE49-F238E27FC236}">
              <a16:creationId xmlns:a16="http://schemas.microsoft.com/office/drawing/2014/main" id="{8D676C18-093D-4B8D-8D2D-B9A3A2B28E6C}"/>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84" name="【消防施設】&#10;一人当たり面積該当値テキスト">
          <a:extLst>
            <a:ext uri="{FF2B5EF4-FFF2-40B4-BE49-F238E27FC236}">
              <a16:creationId xmlns:a16="http://schemas.microsoft.com/office/drawing/2014/main" id="{A2E22059-C558-4932-9097-9C42311830FA}"/>
            </a:ext>
          </a:extLst>
        </xdr:cNvPr>
        <xdr:cNvSpPr txBox="1"/>
      </xdr:nvSpPr>
      <xdr:spPr>
        <a:xfrm>
          <a:off x="19992975"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85" name="楕円 784">
          <a:extLst>
            <a:ext uri="{FF2B5EF4-FFF2-40B4-BE49-F238E27FC236}">
              <a16:creationId xmlns:a16="http://schemas.microsoft.com/office/drawing/2014/main" id="{E56B21D1-AFE3-4FF5-8469-18D3058C55E5}"/>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86" name="直線コネクタ 785">
          <a:extLst>
            <a:ext uri="{FF2B5EF4-FFF2-40B4-BE49-F238E27FC236}">
              <a16:creationId xmlns:a16="http://schemas.microsoft.com/office/drawing/2014/main" id="{F58577CF-A433-4C38-8486-029D0082060D}"/>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87" name="楕円 786">
          <a:extLst>
            <a:ext uri="{FF2B5EF4-FFF2-40B4-BE49-F238E27FC236}">
              <a16:creationId xmlns:a16="http://schemas.microsoft.com/office/drawing/2014/main" id="{F2E6B445-9444-4B32-93F1-8026CE265221}"/>
            </a:ext>
          </a:extLst>
        </xdr:cNvPr>
        <xdr:cNvSpPr/>
      </xdr:nvSpPr>
      <xdr:spPr>
        <a:xfrm>
          <a:off x="18345150" y="1381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95250</xdr:rowOff>
    </xdr:to>
    <xdr:cxnSp macro="">
      <xdr:nvCxnSpPr>
        <xdr:cNvPr id="788" name="直線コネクタ 787">
          <a:extLst>
            <a:ext uri="{FF2B5EF4-FFF2-40B4-BE49-F238E27FC236}">
              <a16:creationId xmlns:a16="http://schemas.microsoft.com/office/drawing/2014/main" id="{7A0A5843-18DD-4880-A902-04A451BCDA40}"/>
            </a:ext>
          </a:extLst>
        </xdr:cNvPr>
        <xdr:cNvCxnSpPr/>
      </xdr:nvCxnSpPr>
      <xdr:spPr>
        <a:xfrm flipV="1">
          <a:off x="18392775" y="1378267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89" name="楕円 788">
          <a:extLst>
            <a:ext uri="{FF2B5EF4-FFF2-40B4-BE49-F238E27FC236}">
              <a16:creationId xmlns:a16="http://schemas.microsoft.com/office/drawing/2014/main" id="{DC717BE2-4DA0-40B4-87BE-6D543F9E8319}"/>
            </a:ext>
          </a:extLst>
        </xdr:cNvPr>
        <xdr:cNvSpPr/>
      </xdr:nvSpPr>
      <xdr:spPr>
        <a:xfrm>
          <a:off x="17554575" y="1381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90" name="直線コネクタ 789">
          <a:extLst>
            <a:ext uri="{FF2B5EF4-FFF2-40B4-BE49-F238E27FC236}">
              <a16:creationId xmlns:a16="http://schemas.microsoft.com/office/drawing/2014/main" id="{11D874FE-6A86-42DE-A7EA-89E4B573607B}"/>
            </a:ext>
          </a:extLst>
        </xdr:cNvPr>
        <xdr:cNvCxnSpPr/>
      </xdr:nvCxnSpPr>
      <xdr:spPr>
        <a:xfrm>
          <a:off x="17602200" y="13858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91" name="n_1aveValue【消防施設】&#10;一人当たり面積">
          <a:extLst>
            <a:ext uri="{FF2B5EF4-FFF2-40B4-BE49-F238E27FC236}">
              <a16:creationId xmlns:a16="http://schemas.microsoft.com/office/drawing/2014/main" id="{30A5C217-0BB6-4BD5-9770-F62D796550BF}"/>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2" name="n_2aveValue【消防施設】&#10;一人当たり面積">
          <a:extLst>
            <a:ext uri="{FF2B5EF4-FFF2-40B4-BE49-F238E27FC236}">
              <a16:creationId xmlns:a16="http://schemas.microsoft.com/office/drawing/2014/main" id="{EB3D25DA-CEE2-4633-8E32-C5064AC21C81}"/>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93" name="n_3aveValue【消防施設】&#10;一人当たり面積">
          <a:extLst>
            <a:ext uri="{FF2B5EF4-FFF2-40B4-BE49-F238E27FC236}">
              <a16:creationId xmlns:a16="http://schemas.microsoft.com/office/drawing/2014/main" id="{A728EA22-1948-4392-AFC4-D8CB5515CBFF}"/>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94" name="n_4aveValue【消防施設】&#10;一人当たり面積">
          <a:extLst>
            <a:ext uri="{FF2B5EF4-FFF2-40B4-BE49-F238E27FC236}">
              <a16:creationId xmlns:a16="http://schemas.microsoft.com/office/drawing/2014/main" id="{B7BA71CE-DBC1-426F-8657-A2CF9FC39E37}"/>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95" name="n_1mainValue【消防施設】&#10;一人当たり面積">
          <a:extLst>
            <a:ext uri="{FF2B5EF4-FFF2-40B4-BE49-F238E27FC236}">
              <a16:creationId xmlns:a16="http://schemas.microsoft.com/office/drawing/2014/main" id="{B52D0302-6330-4326-AB6F-D66EBD7640C0}"/>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96" name="n_2mainValue【消防施設】&#10;一人当たり面積">
          <a:extLst>
            <a:ext uri="{FF2B5EF4-FFF2-40B4-BE49-F238E27FC236}">
              <a16:creationId xmlns:a16="http://schemas.microsoft.com/office/drawing/2014/main" id="{A5399FBB-399D-4A5E-816F-6632FF9FDB7D}"/>
            </a:ext>
          </a:extLst>
        </xdr:cNvPr>
        <xdr:cNvSpPr txBox="1"/>
      </xdr:nvSpPr>
      <xdr:spPr>
        <a:xfrm>
          <a:off x="181833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7" name="n_3mainValue【消防施設】&#10;一人当たり面積">
          <a:extLst>
            <a:ext uri="{FF2B5EF4-FFF2-40B4-BE49-F238E27FC236}">
              <a16:creationId xmlns:a16="http://schemas.microsoft.com/office/drawing/2014/main" id="{0BF71EB9-0091-48C2-A064-D395AACDA1ED}"/>
            </a:ext>
          </a:extLst>
        </xdr:cNvPr>
        <xdr:cNvSpPr txBox="1"/>
      </xdr:nvSpPr>
      <xdr:spPr>
        <a:xfrm>
          <a:off x="173832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D7AB7B25-D22D-4331-9C56-389ADAD3732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8A5B3DED-96C6-4ADC-B2BA-81D76C9CFECC}"/>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FDE915A2-26C4-44CF-B42D-A00A83967AB8}"/>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32071138-D029-47E4-8FBB-7A53F7D564C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736B2F35-9EF7-4D71-AB22-11DB53D5F1D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B8BE7FAC-8E3D-414B-9A8C-096967ABAF9C}"/>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AE90E815-5493-46A5-A3BB-20633CFB023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61C16B80-0A94-4BBD-8129-35D446082AD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92ACB638-029F-4FFE-82C0-E3300078B36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6C39E747-0870-4676-A6EB-12FB6A5692AF}"/>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8" name="テキスト ボックス 807">
          <a:extLst>
            <a:ext uri="{FF2B5EF4-FFF2-40B4-BE49-F238E27FC236}">
              <a16:creationId xmlns:a16="http://schemas.microsoft.com/office/drawing/2014/main" id="{E627CDB1-5FD0-4DEE-8D89-9E8BEBF273FE}"/>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9" name="直線コネクタ 808">
          <a:extLst>
            <a:ext uri="{FF2B5EF4-FFF2-40B4-BE49-F238E27FC236}">
              <a16:creationId xmlns:a16="http://schemas.microsoft.com/office/drawing/2014/main" id="{83067BE7-E8C6-4FF4-BBDF-A7C872776231}"/>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0" name="テキスト ボックス 809">
          <a:extLst>
            <a:ext uri="{FF2B5EF4-FFF2-40B4-BE49-F238E27FC236}">
              <a16:creationId xmlns:a16="http://schemas.microsoft.com/office/drawing/2014/main" id="{979B2660-705B-4A4A-845E-200DF36904B0}"/>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1" name="直線コネクタ 810">
          <a:extLst>
            <a:ext uri="{FF2B5EF4-FFF2-40B4-BE49-F238E27FC236}">
              <a16:creationId xmlns:a16="http://schemas.microsoft.com/office/drawing/2014/main" id="{69750B7B-0EE9-48F5-AE05-D7A23B830363}"/>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2" name="テキスト ボックス 811">
          <a:extLst>
            <a:ext uri="{FF2B5EF4-FFF2-40B4-BE49-F238E27FC236}">
              <a16:creationId xmlns:a16="http://schemas.microsoft.com/office/drawing/2014/main" id="{2B8E9641-483B-439D-85D8-5F5AFF3B87A0}"/>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3" name="直線コネクタ 812">
          <a:extLst>
            <a:ext uri="{FF2B5EF4-FFF2-40B4-BE49-F238E27FC236}">
              <a16:creationId xmlns:a16="http://schemas.microsoft.com/office/drawing/2014/main" id="{8FB91A11-B287-4BA3-A2A0-C69657B6D4B6}"/>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4" name="テキスト ボックス 813">
          <a:extLst>
            <a:ext uri="{FF2B5EF4-FFF2-40B4-BE49-F238E27FC236}">
              <a16:creationId xmlns:a16="http://schemas.microsoft.com/office/drawing/2014/main" id="{AB88451F-051D-4E49-96B4-A2CEB467E4B4}"/>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5" name="直線コネクタ 814">
          <a:extLst>
            <a:ext uri="{FF2B5EF4-FFF2-40B4-BE49-F238E27FC236}">
              <a16:creationId xmlns:a16="http://schemas.microsoft.com/office/drawing/2014/main" id="{E0CB1589-922C-43F9-99D4-ADE32044D197}"/>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6" name="テキスト ボックス 815">
          <a:extLst>
            <a:ext uri="{FF2B5EF4-FFF2-40B4-BE49-F238E27FC236}">
              <a16:creationId xmlns:a16="http://schemas.microsoft.com/office/drawing/2014/main" id="{8134B6D6-457B-4A0C-8ABB-790217D8E9A7}"/>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E29E9A66-6636-4A5C-A093-3336044F2844}"/>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a:extLst>
            <a:ext uri="{FF2B5EF4-FFF2-40B4-BE49-F238E27FC236}">
              <a16:creationId xmlns:a16="http://schemas.microsoft.com/office/drawing/2014/main" id="{E7EFB3F8-8C57-4E56-B780-B9AAEE1D2EB4}"/>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a:extLst>
            <a:ext uri="{FF2B5EF4-FFF2-40B4-BE49-F238E27FC236}">
              <a16:creationId xmlns:a16="http://schemas.microsoft.com/office/drawing/2014/main" id="{549032E3-4A29-49EB-ACDA-9D0C376D28F5}"/>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20" name="直線コネクタ 819">
          <a:extLst>
            <a:ext uri="{FF2B5EF4-FFF2-40B4-BE49-F238E27FC236}">
              <a16:creationId xmlns:a16="http://schemas.microsoft.com/office/drawing/2014/main" id="{86A1AE64-07EC-4F5A-9755-0E284E57D6C7}"/>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21" name="【庁舎】&#10;有形固定資産減価償却率最小値テキスト">
          <a:extLst>
            <a:ext uri="{FF2B5EF4-FFF2-40B4-BE49-F238E27FC236}">
              <a16:creationId xmlns:a16="http://schemas.microsoft.com/office/drawing/2014/main" id="{65FE102F-9DDD-4562-BE09-1923C77457B6}"/>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22" name="直線コネクタ 821">
          <a:extLst>
            <a:ext uri="{FF2B5EF4-FFF2-40B4-BE49-F238E27FC236}">
              <a16:creationId xmlns:a16="http://schemas.microsoft.com/office/drawing/2014/main" id="{A77B42C0-4E92-4119-94BF-660B0445B875}"/>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23" name="【庁舎】&#10;有形固定資産減価償却率最大値テキスト">
          <a:extLst>
            <a:ext uri="{FF2B5EF4-FFF2-40B4-BE49-F238E27FC236}">
              <a16:creationId xmlns:a16="http://schemas.microsoft.com/office/drawing/2014/main" id="{B86F70A9-4D93-4ACE-983F-8E9F86E4F7BD}"/>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24" name="直線コネクタ 823">
          <a:extLst>
            <a:ext uri="{FF2B5EF4-FFF2-40B4-BE49-F238E27FC236}">
              <a16:creationId xmlns:a16="http://schemas.microsoft.com/office/drawing/2014/main" id="{696253B0-00A2-44D0-8257-DAA899FE756B}"/>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825" name="【庁舎】&#10;有形固定資産減価償却率平均値テキスト">
          <a:extLst>
            <a:ext uri="{FF2B5EF4-FFF2-40B4-BE49-F238E27FC236}">
              <a16:creationId xmlns:a16="http://schemas.microsoft.com/office/drawing/2014/main" id="{8C07F462-C2F8-405D-83F1-08B28FBB9C18}"/>
            </a:ext>
          </a:extLst>
        </xdr:cNvPr>
        <xdr:cNvSpPr txBox="1"/>
      </xdr:nvSpPr>
      <xdr:spPr>
        <a:xfrm>
          <a:off x="14735175" y="16843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26" name="フローチャート: 判断 825">
          <a:extLst>
            <a:ext uri="{FF2B5EF4-FFF2-40B4-BE49-F238E27FC236}">
              <a16:creationId xmlns:a16="http://schemas.microsoft.com/office/drawing/2014/main" id="{183F2560-9908-4B93-9D20-1B83DAA3E567}"/>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27" name="フローチャート: 判断 826">
          <a:extLst>
            <a:ext uri="{FF2B5EF4-FFF2-40B4-BE49-F238E27FC236}">
              <a16:creationId xmlns:a16="http://schemas.microsoft.com/office/drawing/2014/main" id="{E10E5931-25A8-40B7-A536-670E35018977}"/>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28" name="フローチャート: 判断 827">
          <a:extLst>
            <a:ext uri="{FF2B5EF4-FFF2-40B4-BE49-F238E27FC236}">
              <a16:creationId xmlns:a16="http://schemas.microsoft.com/office/drawing/2014/main" id="{4503285F-C9CA-4893-B785-4B8855034E25}"/>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29" name="フローチャート: 判断 828">
          <a:extLst>
            <a:ext uri="{FF2B5EF4-FFF2-40B4-BE49-F238E27FC236}">
              <a16:creationId xmlns:a16="http://schemas.microsoft.com/office/drawing/2014/main" id="{7666006F-F326-4922-9914-744DC96D80D7}"/>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30" name="フローチャート: 判断 829">
          <a:extLst>
            <a:ext uri="{FF2B5EF4-FFF2-40B4-BE49-F238E27FC236}">
              <a16:creationId xmlns:a16="http://schemas.microsoft.com/office/drawing/2014/main" id="{744ADAC9-FFC2-4A66-B01C-92BE65AA4C56}"/>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3ECA724-AA35-4B35-9B9F-87209D43FB85}"/>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B69DAC2-58A8-450F-A9C5-ED4CBED6CF5A}"/>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5B6C879-1B69-43AA-A98A-8F94C23637D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0F629BF-8823-4F54-9687-AC662F22272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4AC36AA-FF99-4AC8-A8CF-23A50337F578}"/>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11685</xdr:rowOff>
    </xdr:from>
    <xdr:to>
      <xdr:col>85</xdr:col>
      <xdr:colOff>177800</xdr:colOff>
      <xdr:row>100</xdr:row>
      <xdr:rowOff>113285</xdr:rowOff>
    </xdr:to>
    <xdr:sp macro="" textlink="">
      <xdr:nvSpPr>
        <xdr:cNvPr id="836" name="楕円 835">
          <a:extLst>
            <a:ext uri="{FF2B5EF4-FFF2-40B4-BE49-F238E27FC236}">
              <a16:creationId xmlns:a16="http://schemas.microsoft.com/office/drawing/2014/main" id="{951B63B6-0C34-4E8D-8B94-7055EB0E1882}"/>
            </a:ext>
          </a:extLst>
        </xdr:cNvPr>
        <xdr:cNvSpPr/>
      </xdr:nvSpPr>
      <xdr:spPr>
        <a:xfrm>
          <a:off x="14649450" y="162010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136162</xdr:rowOff>
    </xdr:from>
    <xdr:ext cx="405111" cy="259045"/>
    <xdr:sp macro="" textlink="">
      <xdr:nvSpPr>
        <xdr:cNvPr id="837" name="【庁舎】&#10;有形固定資産減価償却率該当値テキスト">
          <a:extLst>
            <a:ext uri="{FF2B5EF4-FFF2-40B4-BE49-F238E27FC236}">
              <a16:creationId xmlns:a16="http://schemas.microsoft.com/office/drawing/2014/main" id="{D166A851-835C-43BC-98A2-3D7D22AB5CBB}"/>
            </a:ext>
          </a:extLst>
        </xdr:cNvPr>
        <xdr:cNvSpPr txBox="1"/>
      </xdr:nvSpPr>
      <xdr:spPr>
        <a:xfrm>
          <a:off x="14735175" y="1616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153415</xdr:rowOff>
    </xdr:from>
    <xdr:to>
      <xdr:col>81</xdr:col>
      <xdr:colOff>101600</xdr:colOff>
      <xdr:row>101</xdr:row>
      <xdr:rowOff>83565</xdr:rowOff>
    </xdr:to>
    <xdr:sp macro="" textlink="">
      <xdr:nvSpPr>
        <xdr:cNvPr id="838" name="楕円 837">
          <a:extLst>
            <a:ext uri="{FF2B5EF4-FFF2-40B4-BE49-F238E27FC236}">
              <a16:creationId xmlns:a16="http://schemas.microsoft.com/office/drawing/2014/main" id="{555C16B2-9061-49CD-9CB8-46A4495239A2}"/>
            </a:ext>
          </a:extLst>
        </xdr:cNvPr>
        <xdr:cNvSpPr/>
      </xdr:nvSpPr>
      <xdr:spPr>
        <a:xfrm>
          <a:off x="13887450" y="163459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62485</xdr:rowOff>
    </xdr:from>
    <xdr:to>
      <xdr:col>85</xdr:col>
      <xdr:colOff>127000</xdr:colOff>
      <xdr:row>101</xdr:row>
      <xdr:rowOff>32765</xdr:rowOff>
    </xdr:to>
    <xdr:cxnSp macro="">
      <xdr:nvCxnSpPr>
        <xdr:cNvPr id="839" name="直線コネクタ 838">
          <a:extLst>
            <a:ext uri="{FF2B5EF4-FFF2-40B4-BE49-F238E27FC236}">
              <a16:creationId xmlns:a16="http://schemas.microsoft.com/office/drawing/2014/main" id="{00D48189-0437-4461-83D6-A36FE2A97B36}"/>
            </a:ext>
          </a:extLst>
        </xdr:cNvPr>
        <xdr:cNvCxnSpPr/>
      </xdr:nvCxnSpPr>
      <xdr:spPr>
        <a:xfrm flipV="1">
          <a:off x="13935075" y="16258160"/>
          <a:ext cx="762000" cy="1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66548</xdr:rowOff>
    </xdr:from>
    <xdr:to>
      <xdr:col>76</xdr:col>
      <xdr:colOff>165100</xdr:colOff>
      <xdr:row>100</xdr:row>
      <xdr:rowOff>168148</xdr:rowOff>
    </xdr:to>
    <xdr:sp macro="" textlink="">
      <xdr:nvSpPr>
        <xdr:cNvPr id="840" name="楕円 839">
          <a:extLst>
            <a:ext uri="{FF2B5EF4-FFF2-40B4-BE49-F238E27FC236}">
              <a16:creationId xmlns:a16="http://schemas.microsoft.com/office/drawing/2014/main" id="{EF221BCC-5069-451A-AED2-04DF9AB80359}"/>
            </a:ext>
          </a:extLst>
        </xdr:cNvPr>
        <xdr:cNvSpPr/>
      </xdr:nvSpPr>
      <xdr:spPr>
        <a:xfrm>
          <a:off x="13096875" y="162622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117348</xdr:rowOff>
    </xdr:from>
    <xdr:to>
      <xdr:col>81</xdr:col>
      <xdr:colOff>50800</xdr:colOff>
      <xdr:row>101</xdr:row>
      <xdr:rowOff>32765</xdr:rowOff>
    </xdr:to>
    <xdr:cxnSp macro="">
      <xdr:nvCxnSpPr>
        <xdr:cNvPr id="841" name="直線コネクタ 840">
          <a:extLst>
            <a:ext uri="{FF2B5EF4-FFF2-40B4-BE49-F238E27FC236}">
              <a16:creationId xmlns:a16="http://schemas.microsoft.com/office/drawing/2014/main" id="{D684F710-59C4-40A0-8BC4-E1A56B055EA0}"/>
            </a:ext>
          </a:extLst>
        </xdr:cNvPr>
        <xdr:cNvCxnSpPr/>
      </xdr:nvCxnSpPr>
      <xdr:spPr>
        <a:xfrm>
          <a:off x="13144500" y="16309848"/>
          <a:ext cx="790575" cy="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160274</xdr:rowOff>
    </xdr:from>
    <xdr:to>
      <xdr:col>72</xdr:col>
      <xdr:colOff>38100</xdr:colOff>
      <xdr:row>100</xdr:row>
      <xdr:rowOff>90424</xdr:rowOff>
    </xdr:to>
    <xdr:sp macro="" textlink="">
      <xdr:nvSpPr>
        <xdr:cNvPr id="842" name="楕円 841">
          <a:extLst>
            <a:ext uri="{FF2B5EF4-FFF2-40B4-BE49-F238E27FC236}">
              <a16:creationId xmlns:a16="http://schemas.microsoft.com/office/drawing/2014/main" id="{7DE003DF-AE01-4A31-AEB6-AA614F7F7854}"/>
            </a:ext>
          </a:extLst>
        </xdr:cNvPr>
        <xdr:cNvSpPr/>
      </xdr:nvSpPr>
      <xdr:spPr>
        <a:xfrm>
          <a:off x="12296775" y="1619402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39624</xdr:rowOff>
    </xdr:from>
    <xdr:to>
      <xdr:col>76</xdr:col>
      <xdr:colOff>114300</xdr:colOff>
      <xdr:row>100</xdr:row>
      <xdr:rowOff>117348</xdr:rowOff>
    </xdr:to>
    <xdr:cxnSp macro="">
      <xdr:nvCxnSpPr>
        <xdr:cNvPr id="843" name="直線コネクタ 842">
          <a:extLst>
            <a:ext uri="{FF2B5EF4-FFF2-40B4-BE49-F238E27FC236}">
              <a16:creationId xmlns:a16="http://schemas.microsoft.com/office/drawing/2014/main" id="{DEE85B61-460E-40D6-8409-BF1AC915E2C0}"/>
            </a:ext>
          </a:extLst>
        </xdr:cNvPr>
        <xdr:cNvCxnSpPr/>
      </xdr:nvCxnSpPr>
      <xdr:spPr>
        <a:xfrm>
          <a:off x="12344400" y="16232124"/>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44" name="n_1aveValue【庁舎】&#10;有形固定資産減価償却率">
          <a:extLst>
            <a:ext uri="{FF2B5EF4-FFF2-40B4-BE49-F238E27FC236}">
              <a16:creationId xmlns:a16="http://schemas.microsoft.com/office/drawing/2014/main" id="{3AA4221D-A6C5-4905-B9C3-A1649957D79D}"/>
            </a:ext>
          </a:extLst>
        </xdr:cNvPr>
        <xdr:cNvSpPr txBox="1"/>
      </xdr:nvSpPr>
      <xdr:spPr>
        <a:xfrm>
          <a:off x="13745219" y="1699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45" name="n_2aveValue【庁舎】&#10;有形固定資産減価償却率">
          <a:extLst>
            <a:ext uri="{FF2B5EF4-FFF2-40B4-BE49-F238E27FC236}">
              <a16:creationId xmlns:a16="http://schemas.microsoft.com/office/drawing/2014/main" id="{82D78420-C030-4343-B58F-42B631DB1E4C}"/>
            </a:ext>
          </a:extLst>
        </xdr:cNvPr>
        <xdr:cNvSpPr txBox="1"/>
      </xdr:nvSpPr>
      <xdr:spPr>
        <a:xfrm>
          <a:off x="12964169" y="1695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46" name="n_3aveValue【庁舎】&#10;有形固定資産減価償却率">
          <a:extLst>
            <a:ext uri="{FF2B5EF4-FFF2-40B4-BE49-F238E27FC236}">
              <a16:creationId xmlns:a16="http://schemas.microsoft.com/office/drawing/2014/main" id="{E8BC4F97-03FA-40A7-913A-9061036C529D}"/>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79519</xdr:rowOff>
    </xdr:from>
    <xdr:ext cx="405111" cy="259045"/>
    <xdr:sp macro="" textlink="">
      <xdr:nvSpPr>
        <xdr:cNvPr id="847" name="n_4aveValue【庁舎】&#10;有形固定資産減価償却率">
          <a:extLst>
            <a:ext uri="{FF2B5EF4-FFF2-40B4-BE49-F238E27FC236}">
              <a16:creationId xmlns:a16="http://schemas.microsoft.com/office/drawing/2014/main" id="{075A6B01-503F-496F-BFE9-679D402F53A0}"/>
            </a:ext>
          </a:extLst>
        </xdr:cNvPr>
        <xdr:cNvSpPr txBox="1"/>
      </xdr:nvSpPr>
      <xdr:spPr>
        <a:xfrm>
          <a:off x="11354444" y="1692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100092</xdr:rowOff>
    </xdr:from>
    <xdr:ext cx="405111" cy="259045"/>
    <xdr:sp macro="" textlink="">
      <xdr:nvSpPr>
        <xdr:cNvPr id="848" name="n_1mainValue【庁舎】&#10;有形固定資産減価償却率">
          <a:extLst>
            <a:ext uri="{FF2B5EF4-FFF2-40B4-BE49-F238E27FC236}">
              <a16:creationId xmlns:a16="http://schemas.microsoft.com/office/drawing/2014/main" id="{ADE64BCA-BD82-42B8-8202-DD49ACC0A1E6}"/>
            </a:ext>
          </a:extLst>
        </xdr:cNvPr>
        <xdr:cNvSpPr txBox="1"/>
      </xdr:nvSpPr>
      <xdr:spPr>
        <a:xfrm>
          <a:off x="13745219" y="161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13225</xdr:rowOff>
    </xdr:from>
    <xdr:ext cx="405111" cy="259045"/>
    <xdr:sp macro="" textlink="">
      <xdr:nvSpPr>
        <xdr:cNvPr id="849" name="n_2mainValue【庁舎】&#10;有形固定資産減価償却率">
          <a:extLst>
            <a:ext uri="{FF2B5EF4-FFF2-40B4-BE49-F238E27FC236}">
              <a16:creationId xmlns:a16="http://schemas.microsoft.com/office/drawing/2014/main" id="{A760EFA0-4E69-4052-AA44-F3CC51B7E437}"/>
            </a:ext>
          </a:extLst>
        </xdr:cNvPr>
        <xdr:cNvSpPr txBox="1"/>
      </xdr:nvSpPr>
      <xdr:spPr>
        <a:xfrm>
          <a:off x="12964169" y="1604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106951</xdr:rowOff>
    </xdr:from>
    <xdr:ext cx="405111" cy="259045"/>
    <xdr:sp macro="" textlink="">
      <xdr:nvSpPr>
        <xdr:cNvPr id="850" name="n_3mainValue【庁舎】&#10;有形固定資産減価償却率">
          <a:extLst>
            <a:ext uri="{FF2B5EF4-FFF2-40B4-BE49-F238E27FC236}">
              <a16:creationId xmlns:a16="http://schemas.microsoft.com/office/drawing/2014/main" id="{076F86AF-97AC-4180-841B-E8BF7164F4BD}"/>
            </a:ext>
          </a:extLst>
        </xdr:cNvPr>
        <xdr:cNvSpPr txBox="1"/>
      </xdr:nvSpPr>
      <xdr:spPr>
        <a:xfrm>
          <a:off x="12164069" y="159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805FEBF0-D772-47C7-81D6-DE1FD65C7E0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E4846B35-BDC3-4DE5-96D1-5788842DFE2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24A4E538-721C-4A1B-9BF0-E0FB16F1FBDA}"/>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B8786A68-8C9E-4CD4-910C-88652ED7B755}"/>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0664BF1C-3C32-4069-9EFB-C8E7AC64CE6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B86B56C0-A022-493F-AA7A-07FDAA7CDFE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48688D11-815A-4774-B3B0-884210500B91}"/>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63CE1674-D81D-4E54-9894-786415C41832}"/>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85E4CC1A-D9AA-463F-84CE-B81896B860E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466C3CBC-F8CE-41AF-8FBD-BFC9D48402D0}"/>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1" name="テキスト ボックス 860">
          <a:extLst>
            <a:ext uri="{FF2B5EF4-FFF2-40B4-BE49-F238E27FC236}">
              <a16:creationId xmlns:a16="http://schemas.microsoft.com/office/drawing/2014/main" id="{C95F7382-F45B-4C82-960F-297200CC82F0}"/>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62" name="直線コネクタ 861">
          <a:extLst>
            <a:ext uri="{FF2B5EF4-FFF2-40B4-BE49-F238E27FC236}">
              <a16:creationId xmlns:a16="http://schemas.microsoft.com/office/drawing/2014/main" id="{C0BAF4F3-A76E-411E-B334-2A73F347F5A3}"/>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3" name="テキスト ボックス 862">
          <a:extLst>
            <a:ext uri="{FF2B5EF4-FFF2-40B4-BE49-F238E27FC236}">
              <a16:creationId xmlns:a16="http://schemas.microsoft.com/office/drawing/2014/main" id="{5D40695C-C237-48B9-A8B6-B80C1E885A44}"/>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4" name="直線コネクタ 863">
          <a:extLst>
            <a:ext uri="{FF2B5EF4-FFF2-40B4-BE49-F238E27FC236}">
              <a16:creationId xmlns:a16="http://schemas.microsoft.com/office/drawing/2014/main" id="{85FCA742-F7FB-4A60-8149-2B5988E4F37F}"/>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5" name="テキスト ボックス 864">
          <a:extLst>
            <a:ext uri="{FF2B5EF4-FFF2-40B4-BE49-F238E27FC236}">
              <a16:creationId xmlns:a16="http://schemas.microsoft.com/office/drawing/2014/main" id="{6818C0D1-FFAC-448A-ADDB-890EEBFAD268}"/>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6" name="直線コネクタ 865">
          <a:extLst>
            <a:ext uri="{FF2B5EF4-FFF2-40B4-BE49-F238E27FC236}">
              <a16:creationId xmlns:a16="http://schemas.microsoft.com/office/drawing/2014/main" id="{CDEFE74B-9E96-4AA6-9F03-3358B76BD0B0}"/>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7" name="テキスト ボックス 866">
          <a:extLst>
            <a:ext uri="{FF2B5EF4-FFF2-40B4-BE49-F238E27FC236}">
              <a16:creationId xmlns:a16="http://schemas.microsoft.com/office/drawing/2014/main" id="{A52F897A-7E1B-4C06-BE09-FECD2F4FFB0C}"/>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36308FDD-A8DF-4554-9F1B-5BD8EA35AD9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A50037D7-FF6C-44C0-A445-AF91817F99CC}"/>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0" name="直線コネクタ 869">
          <a:extLst>
            <a:ext uri="{FF2B5EF4-FFF2-40B4-BE49-F238E27FC236}">
              <a16:creationId xmlns:a16="http://schemas.microsoft.com/office/drawing/2014/main" id="{B7566769-18E8-4DBA-A9AF-9C767E6F814B}"/>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1" name="テキスト ボックス 870">
          <a:extLst>
            <a:ext uri="{FF2B5EF4-FFF2-40B4-BE49-F238E27FC236}">
              <a16:creationId xmlns:a16="http://schemas.microsoft.com/office/drawing/2014/main" id="{85951D9D-E056-4175-A2EB-68D7E7EABDBF}"/>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2" name="直線コネクタ 871">
          <a:extLst>
            <a:ext uri="{FF2B5EF4-FFF2-40B4-BE49-F238E27FC236}">
              <a16:creationId xmlns:a16="http://schemas.microsoft.com/office/drawing/2014/main" id="{03C396CE-48DD-4AA0-88D2-4EB764A4A395}"/>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3" name="テキスト ボックス 872">
          <a:extLst>
            <a:ext uri="{FF2B5EF4-FFF2-40B4-BE49-F238E27FC236}">
              <a16:creationId xmlns:a16="http://schemas.microsoft.com/office/drawing/2014/main" id="{ECD317E1-268D-415B-8B95-243477D8152A}"/>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4" name="直線コネクタ 873">
          <a:extLst>
            <a:ext uri="{FF2B5EF4-FFF2-40B4-BE49-F238E27FC236}">
              <a16:creationId xmlns:a16="http://schemas.microsoft.com/office/drawing/2014/main" id="{816A15ED-C437-43BD-A2B5-E203EEA413F2}"/>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5" name="テキスト ボックス 874">
          <a:extLst>
            <a:ext uri="{FF2B5EF4-FFF2-40B4-BE49-F238E27FC236}">
              <a16:creationId xmlns:a16="http://schemas.microsoft.com/office/drawing/2014/main" id="{9D686128-A74D-4F14-A6BB-A0355827E879}"/>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7BD22943-A950-40EA-982E-8D033AAEAFA2}"/>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2D167E85-332B-40F0-8375-B4DA8D48630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a:extLst>
            <a:ext uri="{FF2B5EF4-FFF2-40B4-BE49-F238E27FC236}">
              <a16:creationId xmlns:a16="http://schemas.microsoft.com/office/drawing/2014/main" id="{B70D8467-7012-4137-B025-93008C05022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879" name="直線コネクタ 878">
          <a:extLst>
            <a:ext uri="{FF2B5EF4-FFF2-40B4-BE49-F238E27FC236}">
              <a16:creationId xmlns:a16="http://schemas.microsoft.com/office/drawing/2014/main" id="{29D5EAD0-F866-453D-A252-D2C56E8FC0DE}"/>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880" name="【庁舎】&#10;一人当たり面積最小値テキスト">
          <a:extLst>
            <a:ext uri="{FF2B5EF4-FFF2-40B4-BE49-F238E27FC236}">
              <a16:creationId xmlns:a16="http://schemas.microsoft.com/office/drawing/2014/main" id="{C3C4F746-4C00-44A1-867B-A1319DA9867C}"/>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881" name="直線コネクタ 880">
          <a:extLst>
            <a:ext uri="{FF2B5EF4-FFF2-40B4-BE49-F238E27FC236}">
              <a16:creationId xmlns:a16="http://schemas.microsoft.com/office/drawing/2014/main" id="{637BCB2B-41C2-4A2D-B1C1-A235A7F59AC6}"/>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882" name="【庁舎】&#10;一人当たり面積最大値テキスト">
          <a:extLst>
            <a:ext uri="{FF2B5EF4-FFF2-40B4-BE49-F238E27FC236}">
              <a16:creationId xmlns:a16="http://schemas.microsoft.com/office/drawing/2014/main" id="{5AB6648C-1C13-44B0-BB0E-A13E9146A457}"/>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883" name="直線コネクタ 882">
          <a:extLst>
            <a:ext uri="{FF2B5EF4-FFF2-40B4-BE49-F238E27FC236}">
              <a16:creationId xmlns:a16="http://schemas.microsoft.com/office/drawing/2014/main" id="{AFACAF03-E164-4C3C-9842-522179FED34B}"/>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84" name="【庁舎】&#10;一人当たり面積平均値テキスト">
          <a:extLst>
            <a:ext uri="{FF2B5EF4-FFF2-40B4-BE49-F238E27FC236}">
              <a16:creationId xmlns:a16="http://schemas.microsoft.com/office/drawing/2014/main" id="{183CDEF4-D8DF-47CD-8108-DE8634C20E51}"/>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85" name="フローチャート: 判断 884">
          <a:extLst>
            <a:ext uri="{FF2B5EF4-FFF2-40B4-BE49-F238E27FC236}">
              <a16:creationId xmlns:a16="http://schemas.microsoft.com/office/drawing/2014/main" id="{AA5C85F1-B62F-409F-ACC0-0CAA2A9C3B21}"/>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886" name="フローチャート: 判断 885">
          <a:extLst>
            <a:ext uri="{FF2B5EF4-FFF2-40B4-BE49-F238E27FC236}">
              <a16:creationId xmlns:a16="http://schemas.microsoft.com/office/drawing/2014/main" id="{29A16D1B-8AEB-4F98-82CA-71C5DC65B91E}"/>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887" name="フローチャート: 判断 886">
          <a:extLst>
            <a:ext uri="{FF2B5EF4-FFF2-40B4-BE49-F238E27FC236}">
              <a16:creationId xmlns:a16="http://schemas.microsoft.com/office/drawing/2014/main" id="{5A67DE19-2771-4681-A1C0-265E073DFA4D}"/>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888" name="フローチャート: 判断 887">
          <a:extLst>
            <a:ext uri="{FF2B5EF4-FFF2-40B4-BE49-F238E27FC236}">
              <a16:creationId xmlns:a16="http://schemas.microsoft.com/office/drawing/2014/main" id="{0C485D86-A625-4E0B-96BA-B3C66DC5AB0F}"/>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889" name="フローチャート: 判断 888">
          <a:extLst>
            <a:ext uri="{FF2B5EF4-FFF2-40B4-BE49-F238E27FC236}">
              <a16:creationId xmlns:a16="http://schemas.microsoft.com/office/drawing/2014/main" id="{05A2D39F-7B1F-4FD8-BEEB-A4E09B9221BD}"/>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EAB16316-2CDE-417D-83BF-84DB8FEC3E2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BB9308D7-F8D4-453D-883F-11B24BD4D41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DA080498-9B6E-4C06-AFF8-6646B984C97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99C34E85-110C-48F9-A6AD-36AF6B333C4D}"/>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918B46CE-4536-4E29-ABC9-68ADFAA548D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895" name="楕円 894">
          <a:extLst>
            <a:ext uri="{FF2B5EF4-FFF2-40B4-BE49-F238E27FC236}">
              <a16:creationId xmlns:a16="http://schemas.microsoft.com/office/drawing/2014/main" id="{A92AF65F-FC0F-4B12-8446-0E946F330F0F}"/>
            </a:ext>
          </a:extLst>
        </xdr:cNvPr>
        <xdr:cNvSpPr/>
      </xdr:nvSpPr>
      <xdr:spPr>
        <a:xfrm>
          <a:off x="19897725" y="17373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22877</xdr:rowOff>
    </xdr:from>
    <xdr:ext cx="469744" cy="259045"/>
    <xdr:sp macro="" textlink="">
      <xdr:nvSpPr>
        <xdr:cNvPr id="896" name="【庁舎】&#10;一人当たり面積該当値テキスト">
          <a:extLst>
            <a:ext uri="{FF2B5EF4-FFF2-40B4-BE49-F238E27FC236}">
              <a16:creationId xmlns:a16="http://schemas.microsoft.com/office/drawing/2014/main" id="{E328D5B3-33FB-4590-8CA9-FE1D63749F18}"/>
            </a:ext>
          </a:extLst>
        </xdr:cNvPr>
        <xdr:cNvSpPr txBox="1"/>
      </xdr:nvSpPr>
      <xdr:spPr>
        <a:xfrm>
          <a:off x="19992975" y="173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97" name="楕円 896">
          <a:extLst>
            <a:ext uri="{FF2B5EF4-FFF2-40B4-BE49-F238E27FC236}">
              <a16:creationId xmlns:a16="http://schemas.microsoft.com/office/drawing/2014/main" id="{B03C6872-3C41-423E-B322-A4C77B4824BE}"/>
            </a:ext>
          </a:extLst>
        </xdr:cNvPr>
        <xdr:cNvSpPr/>
      </xdr:nvSpPr>
      <xdr:spPr>
        <a:xfrm>
          <a:off x="19154775" y="17341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95250</xdr:rowOff>
    </xdr:to>
    <xdr:cxnSp macro="">
      <xdr:nvCxnSpPr>
        <xdr:cNvPr id="898" name="直線コネクタ 897">
          <a:extLst>
            <a:ext uri="{FF2B5EF4-FFF2-40B4-BE49-F238E27FC236}">
              <a16:creationId xmlns:a16="http://schemas.microsoft.com/office/drawing/2014/main" id="{5B321AA6-4953-4358-BC62-F3C920E10647}"/>
            </a:ext>
          </a:extLst>
        </xdr:cNvPr>
        <xdr:cNvCxnSpPr/>
      </xdr:nvCxnSpPr>
      <xdr:spPr>
        <a:xfrm>
          <a:off x="19202400" y="17389475"/>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899" name="楕円 898">
          <a:extLst>
            <a:ext uri="{FF2B5EF4-FFF2-40B4-BE49-F238E27FC236}">
              <a16:creationId xmlns:a16="http://schemas.microsoft.com/office/drawing/2014/main" id="{01A32B8E-5145-4324-9D78-CB0072CD3979}"/>
            </a:ext>
          </a:extLst>
        </xdr:cNvPr>
        <xdr:cNvSpPr/>
      </xdr:nvSpPr>
      <xdr:spPr>
        <a:xfrm>
          <a:off x="18345150" y="17341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66675</xdr:rowOff>
    </xdr:from>
    <xdr:to>
      <xdr:col>111</xdr:col>
      <xdr:colOff>177800</xdr:colOff>
      <xdr:row>107</xdr:row>
      <xdr:rowOff>66675</xdr:rowOff>
    </xdr:to>
    <xdr:cxnSp macro="">
      <xdr:nvCxnSpPr>
        <xdr:cNvPr id="900" name="直線コネクタ 899">
          <a:extLst>
            <a:ext uri="{FF2B5EF4-FFF2-40B4-BE49-F238E27FC236}">
              <a16:creationId xmlns:a16="http://schemas.microsoft.com/office/drawing/2014/main" id="{4DD078FD-8E6E-4FF1-A673-F982FD348934}"/>
            </a:ext>
          </a:extLst>
        </xdr:cNvPr>
        <xdr:cNvCxnSpPr/>
      </xdr:nvCxnSpPr>
      <xdr:spPr>
        <a:xfrm>
          <a:off x="18392775" y="17389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901" name="楕円 900">
          <a:extLst>
            <a:ext uri="{FF2B5EF4-FFF2-40B4-BE49-F238E27FC236}">
              <a16:creationId xmlns:a16="http://schemas.microsoft.com/office/drawing/2014/main" id="{F8519B62-657C-41E1-A3DC-A099E1B1C3E5}"/>
            </a:ext>
          </a:extLst>
        </xdr:cNvPr>
        <xdr:cNvSpPr/>
      </xdr:nvSpPr>
      <xdr:spPr>
        <a:xfrm>
          <a:off x="17554575" y="17335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66675</xdr:rowOff>
    </xdr:to>
    <xdr:cxnSp macro="">
      <xdr:nvCxnSpPr>
        <xdr:cNvPr id="902" name="直線コネクタ 901">
          <a:extLst>
            <a:ext uri="{FF2B5EF4-FFF2-40B4-BE49-F238E27FC236}">
              <a16:creationId xmlns:a16="http://schemas.microsoft.com/office/drawing/2014/main" id="{4709F55A-6EE2-471D-9C73-580FF10D1FEE}"/>
            </a:ext>
          </a:extLst>
        </xdr:cNvPr>
        <xdr:cNvCxnSpPr/>
      </xdr:nvCxnSpPr>
      <xdr:spPr>
        <a:xfrm>
          <a:off x="17602200" y="17383125"/>
          <a:ext cx="7905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03" name="n_1aveValue【庁舎】&#10;一人当たり面積">
          <a:extLst>
            <a:ext uri="{FF2B5EF4-FFF2-40B4-BE49-F238E27FC236}">
              <a16:creationId xmlns:a16="http://schemas.microsoft.com/office/drawing/2014/main" id="{E3A433CD-58CC-4493-BE3D-DBC2AE05FBE3}"/>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04" name="n_2aveValue【庁舎】&#10;一人当たり面積">
          <a:extLst>
            <a:ext uri="{FF2B5EF4-FFF2-40B4-BE49-F238E27FC236}">
              <a16:creationId xmlns:a16="http://schemas.microsoft.com/office/drawing/2014/main" id="{E8D541E3-E2E3-476F-A757-546E8B85FDBB}"/>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05" name="n_3aveValue【庁舎】&#10;一人当たり面積">
          <a:extLst>
            <a:ext uri="{FF2B5EF4-FFF2-40B4-BE49-F238E27FC236}">
              <a16:creationId xmlns:a16="http://schemas.microsoft.com/office/drawing/2014/main" id="{C9F36570-22AD-47DA-BA8E-859064C2921D}"/>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06" name="n_4aveValue【庁舎】&#10;一人当たり面積">
          <a:extLst>
            <a:ext uri="{FF2B5EF4-FFF2-40B4-BE49-F238E27FC236}">
              <a16:creationId xmlns:a16="http://schemas.microsoft.com/office/drawing/2014/main" id="{04A5341B-AC4F-4A88-8A93-69411CEA3480}"/>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907" name="n_1mainValue【庁舎】&#10;一人当たり面積">
          <a:extLst>
            <a:ext uri="{FF2B5EF4-FFF2-40B4-BE49-F238E27FC236}">
              <a16:creationId xmlns:a16="http://schemas.microsoft.com/office/drawing/2014/main" id="{0C1B2214-FA91-471F-9A21-D38DAD17B0C0}"/>
            </a:ext>
          </a:extLst>
        </xdr:cNvPr>
        <xdr:cNvSpPr txBox="1"/>
      </xdr:nvSpPr>
      <xdr:spPr>
        <a:xfrm>
          <a:off x="18983402"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908" name="n_2mainValue【庁舎】&#10;一人当たり面積">
          <a:extLst>
            <a:ext uri="{FF2B5EF4-FFF2-40B4-BE49-F238E27FC236}">
              <a16:creationId xmlns:a16="http://schemas.microsoft.com/office/drawing/2014/main" id="{6C5F2D84-5207-430F-AB6A-953D621DE570}"/>
            </a:ext>
          </a:extLst>
        </xdr:cNvPr>
        <xdr:cNvSpPr txBox="1"/>
      </xdr:nvSpPr>
      <xdr:spPr>
        <a:xfrm>
          <a:off x="18183302"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09" name="n_3mainValue【庁舎】&#10;一人当たり面積">
          <a:extLst>
            <a:ext uri="{FF2B5EF4-FFF2-40B4-BE49-F238E27FC236}">
              <a16:creationId xmlns:a16="http://schemas.microsoft.com/office/drawing/2014/main" id="{28CDFFF7-7FFA-4B34-BEA4-12366B59756B}"/>
            </a:ext>
          </a:extLst>
        </xdr:cNvPr>
        <xdr:cNvSpPr txBox="1"/>
      </xdr:nvSpPr>
      <xdr:spPr>
        <a:xfrm>
          <a:off x="17383202"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9EFC3FED-8CB0-48B1-A5C4-5EABF83AE1A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CFAAB6A8-6E56-4BA8-8A7C-0D7B6C608A2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8D351FE0-3667-4443-80CA-827B191BED8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がありますが、これは、新市庁舎の整備や区庁舎の再整備を反映していることによるものです。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基準財政需要額では、社会福祉費や高齢者保健福祉費などの社会保障関係費が増額算定された影響で増額となり、基準財政収入額でも、市町村民税や固定資産税などが増額算定された影響で増額となっていますが、財政力指数は前年と変わら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62230</xdr:rowOff>
    </xdr:from>
    <xdr:to>
      <xdr:col>23</xdr:col>
      <xdr:colOff>133350</xdr:colOff>
      <xdr:row>37</xdr:row>
      <xdr:rowOff>62230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62230</xdr:rowOff>
    </xdr:from>
    <xdr:to>
      <xdr:col>19</xdr:col>
      <xdr:colOff>133350</xdr:colOff>
      <xdr:row>37</xdr:row>
      <xdr:rowOff>62230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62230</xdr:rowOff>
    </xdr:from>
    <xdr:to>
      <xdr:col>15</xdr:col>
      <xdr:colOff>82550</xdr:colOff>
      <xdr:row>37</xdr:row>
      <xdr:rowOff>62230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62230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11430</xdr:rowOff>
    </xdr:from>
    <xdr:to>
      <xdr:col>23</xdr:col>
      <xdr:colOff>184150</xdr:colOff>
      <xdr:row>37</xdr:row>
      <xdr:rowOff>113030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27957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11430</xdr:rowOff>
    </xdr:from>
    <xdr:to>
      <xdr:col>19</xdr:col>
      <xdr:colOff>184150</xdr:colOff>
      <xdr:row>37</xdr:row>
      <xdr:rowOff>113030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123207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11430</xdr:rowOff>
    </xdr:from>
    <xdr:to>
      <xdr:col>15</xdr:col>
      <xdr:colOff>133350</xdr:colOff>
      <xdr:row>37</xdr:row>
      <xdr:rowOff>113030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％台となり、それ以降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％を超えました。扶助費が年々増加する中で、それ以外の経費や経常一般財源等の状況により、比率が増減しています。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年度は、扶助費や繰出金が増加したこと、県税交付金や臨時財政対策債など、経常一般財源が減少したことで、前年度から大きく上昇し、その後、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年度は、いずれも扶助費等の増加はあったものの、市税収入の増等により経常一般財源等が増加したことで改善しました。令和元年度は、用地先行取得債の償還に伴い、 公債費が増加したことなどにより、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％となり、類似団体内では最も大きくなっています。 </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67</xdr:row>
      <xdr:rowOff>4939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22895"/>
          <a:ext cx="8382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64</xdr:row>
      <xdr:rowOff>76905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2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76905</xdr:rowOff>
    </xdr:from>
    <xdr:to>
      <xdr:col>15</xdr:col>
      <xdr:colOff>82550</xdr:colOff>
      <xdr:row>65</xdr:row>
      <xdr:rowOff>39511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65</xdr:row>
      <xdr:rowOff>39511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87755"/>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125589</xdr:rowOff>
    </xdr:from>
    <xdr:to>
      <xdr:col>23</xdr:col>
      <xdr:colOff>184150</xdr:colOff>
      <xdr:row>67</xdr:row>
      <xdr:rowOff>55739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21466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170745</xdr:rowOff>
    </xdr:from>
    <xdr:to>
      <xdr:col>19</xdr:col>
      <xdr:colOff>184150</xdr:colOff>
      <xdr:row>64</xdr:row>
      <xdr:rowOff>100895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26105</xdr:rowOff>
    </xdr:from>
    <xdr:to>
      <xdr:col>15</xdr:col>
      <xdr:colOff>133350</xdr:colOff>
      <xdr:row>64</xdr:row>
      <xdr:rowOff>127705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112482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160161</xdr:rowOff>
    </xdr:from>
    <xdr:to>
      <xdr:col>11</xdr:col>
      <xdr:colOff>82550</xdr:colOff>
      <xdr:row>65</xdr:row>
      <xdr:rowOff>90311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7055</xdr:rowOff>
    </xdr:from>
    <xdr:to>
      <xdr:col>7</xdr:col>
      <xdr:colOff>31750</xdr:colOff>
      <xdr:row>62</xdr:row>
      <xdr:rowOff>108655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118832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93,879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年度に県費負担教職員の本市移管に伴う人件費の増により、大きく上昇しました。令和元年度は、新市庁舎移転やラグビーワールドカップ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開催など に伴う物件費の増により上昇しましたが、引き続き、類似団体内では最少となっています。  </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89849</xdr:rowOff>
    </xdr:from>
    <xdr:to>
      <xdr:col>23</xdr:col>
      <xdr:colOff>133350</xdr:colOff>
      <xdr:row>84</xdr:row>
      <xdr:rowOff>144504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91649"/>
          <a:ext cx="8382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63889</xdr:rowOff>
    </xdr:from>
    <xdr:to>
      <xdr:col>19</xdr:col>
      <xdr:colOff>133350</xdr:colOff>
      <xdr:row>84</xdr:row>
      <xdr:rowOff>89849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5689"/>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11331</xdr:rowOff>
    </xdr:from>
    <xdr:to>
      <xdr:col>15</xdr:col>
      <xdr:colOff>82550</xdr:colOff>
      <xdr:row>84</xdr:row>
      <xdr:rowOff>63889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27331"/>
          <a:ext cx="889000" cy="7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5642</xdr:rowOff>
    </xdr:from>
    <xdr:to>
      <xdr:col>11</xdr:col>
      <xdr:colOff>31750</xdr:colOff>
      <xdr:row>80</xdr:row>
      <xdr:rowOff>11331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21642"/>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93704</xdr:rowOff>
    </xdr:from>
    <xdr:to>
      <xdr:col>23</xdr:col>
      <xdr:colOff>184150</xdr:colOff>
      <xdr:row>85</xdr:row>
      <xdr:rowOff>23854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14981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39049</xdr:rowOff>
    </xdr:from>
    <xdr:to>
      <xdr:col>19</xdr:col>
      <xdr:colOff>184150</xdr:colOff>
      <xdr:row>84</xdr:row>
      <xdr:rowOff>140649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150826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0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13089</xdr:rowOff>
    </xdr:from>
    <xdr:to>
      <xdr:col>15</xdr:col>
      <xdr:colOff>133350</xdr:colOff>
      <xdr:row>84</xdr:row>
      <xdr:rowOff>114689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124866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131981</xdr:rowOff>
    </xdr:from>
    <xdr:to>
      <xdr:col>11</xdr:col>
      <xdr:colOff>82550</xdr:colOff>
      <xdr:row>80</xdr:row>
      <xdr:rowOff>62131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126292</xdr:rowOff>
    </xdr:from>
    <xdr:to>
      <xdr:col>7</xdr:col>
      <xdr:colOff>31750</xdr:colOff>
      <xdr:row>80</xdr:row>
      <xdr:rowOff>56442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66619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年４月１日現在）及び令和元年度（令和２年４月１日現在）は、それぞれの年度の採用者・退職者の影響により、前年度と比較して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低下しました。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132291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人口千人当たりの職員数は、類似団体の平均を大きく下回っています。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152908</xdr:rowOff>
    </xdr:from>
    <xdr:to>
      <xdr:col>81</xdr:col>
      <xdr:colOff>44450</xdr:colOff>
      <xdr:row>64</xdr:row>
      <xdr:rowOff>32131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5425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63</xdr:row>
      <xdr:rowOff>152908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51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145669</xdr:rowOff>
    </xdr:from>
    <xdr:to>
      <xdr:col>72</xdr:col>
      <xdr:colOff>203200</xdr:colOff>
      <xdr:row>63</xdr:row>
      <xdr:rowOff>150495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470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170561</xdr:rowOff>
    </xdr:from>
    <xdr:to>
      <xdr:col>68</xdr:col>
      <xdr:colOff>152400</xdr:colOff>
      <xdr:row>63</xdr:row>
      <xdr:rowOff>145669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9943211"/>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152781</xdr:rowOff>
    </xdr:from>
    <xdr:to>
      <xdr:col>81</xdr:col>
      <xdr:colOff>95250</xdr:colOff>
      <xdr:row>64</xdr:row>
      <xdr:rowOff>82931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74058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7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102108</xdr:rowOff>
    </xdr:from>
    <xdr:to>
      <xdr:col>77</xdr:col>
      <xdr:colOff>95250</xdr:colOff>
      <xdr:row>64</xdr:row>
      <xdr:rowOff>32258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42435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40022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94869</xdr:rowOff>
    </xdr:from>
    <xdr:to>
      <xdr:col>68</xdr:col>
      <xdr:colOff>203200</xdr:colOff>
      <xdr:row>64</xdr:row>
      <xdr:rowOff>25019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35196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119761</xdr:rowOff>
    </xdr:from>
    <xdr:to>
      <xdr:col>64</xdr:col>
      <xdr:colOff>152400</xdr:colOff>
      <xdr:row>58</xdr:row>
      <xdr:rowOff>49911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60088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経済事情の変動により公債費の財源が不足したことで減債基金を活用してきたことによる、減債基金積立不足算定額が大きいことなどの影響により、類似団体の中で高い水準となっています。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令和元年度の比率は、令和元年度単年度数値が、算定対象から除外された平成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単年度数値と比較し、分子である公営企業債の元利償還金に対する繰入金等が減少したことや、分母である県費負担教職員の本市移管に伴い標準財政規模が増加したことにより、前年度と比較してポイントが低下しました。</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19050</xdr:rowOff>
    </xdr:from>
    <xdr:to>
      <xdr:col>81</xdr:col>
      <xdr:colOff>44450</xdr:colOff>
      <xdr:row>42</xdr:row>
      <xdr:rowOff>59872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19800"/>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31949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59872</xdr:rowOff>
    </xdr:from>
    <xdr:to>
      <xdr:col>81</xdr:col>
      <xdr:colOff>133350</xdr:colOff>
      <xdr:row>42</xdr:row>
      <xdr:rowOff>59872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105427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19050</xdr:rowOff>
    </xdr:from>
    <xdr:to>
      <xdr:col>81</xdr:col>
      <xdr:colOff>133350</xdr:colOff>
      <xdr:row>35</xdr:row>
      <xdr:rowOff>19050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05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67932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42</xdr:row>
      <xdr:rowOff>105833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6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131838</xdr:rowOff>
    </xdr:from>
    <xdr:to>
      <xdr:col>77</xdr:col>
      <xdr:colOff>95250</xdr:colOff>
      <xdr:row>39</xdr:row>
      <xdr:rowOff>61988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44</xdr:row>
      <xdr:rowOff>130628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130628</xdr:rowOff>
    </xdr:from>
    <xdr:to>
      <xdr:col>68</xdr:col>
      <xdr:colOff>152400</xdr:colOff>
      <xdr:row>45</xdr:row>
      <xdr:rowOff>16631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744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79828</xdr:rowOff>
    </xdr:from>
    <xdr:to>
      <xdr:col>68</xdr:col>
      <xdr:colOff>203200</xdr:colOff>
      <xdr:row>45</xdr:row>
      <xdr:rowOff>9978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166205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137281</xdr:rowOff>
    </xdr:from>
    <xdr:to>
      <xdr:col>64</xdr:col>
      <xdr:colOff>152400</xdr:colOff>
      <xdr:row>45</xdr:row>
      <xdr:rowOff>67431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52208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企業会計・外郭団体の借入金等の返済を進めてきたことにより、平成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比率は年々減少傾向にありました。令和元年度は、企業会計・外郭団体の借入金は引き続き減少した一方、一般会計等に係る地方債の現在高及び債務負担行為に基づく支出予定額が増加したことにより、分子である将来負担額が増加し、前年度と比較してポイントが上昇しま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55668</xdr:rowOff>
    </xdr:from>
    <xdr:to>
      <xdr:col>81</xdr:col>
      <xdr:colOff>44450</xdr:colOff>
      <xdr:row>20</xdr:row>
      <xdr:rowOff>70951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484668"/>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55668</xdr:rowOff>
    </xdr:from>
    <xdr:to>
      <xdr:col>77</xdr:col>
      <xdr:colOff>44450</xdr:colOff>
      <xdr:row>20</xdr:row>
      <xdr:rowOff>112776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112776</xdr:rowOff>
    </xdr:from>
    <xdr:to>
      <xdr:col>72</xdr:col>
      <xdr:colOff>203200</xdr:colOff>
      <xdr:row>21</xdr:row>
      <xdr:rowOff>62780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62780</xdr:rowOff>
    </xdr:from>
    <xdr:to>
      <xdr:col>68</xdr:col>
      <xdr:colOff>152400</xdr:colOff>
      <xdr:row>22</xdr:row>
      <xdr:rowOff>11176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63230"/>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20151</xdr:rowOff>
    </xdr:from>
    <xdr:to>
      <xdr:col>81</xdr:col>
      <xdr:colOff>95250</xdr:colOff>
      <xdr:row>20</xdr:row>
      <xdr:rowOff>121751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163678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2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4868</xdr:rowOff>
    </xdr:from>
    <xdr:to>
      <xdr:col>77</xdr:col>
      <xdr:colOff>95250</xdr:colOff>
      <xdr:row>20</xdr:row>
      <xdr:rowOff>106468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91245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2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61976</xdr:rowOff>
    </xdr:from>
    <xdr:to>
      <xdr:col>73</xdr:col>
      <xdr:colOff>44450</xdr:colOff>
      <xdr:row>20</xdr:row>
      <xdr:rowOff>163576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148353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11980</xdr:rowOff>
    </xdr:from>
    <xdr:to>
      <xdr:col>68</xdr:col>
      <xdr:colOff>203200</xdr:colOff>
      <xdr:row>21</xdr:row>
      <xdr:rowOff>113580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98357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131826</xdr:rowOff>
    </xdr:from>
    <xdr:to>
      <xdr:col>64</xdr:col>
      <xdr:colOff>152400</xdr:colOff>
      <xdr:row>22</xdr:row>
      <xdr:rowOff>61976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46753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年度は、給与改定措置などにより上昇しました。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年度は、県費負担教職員の本市移管により、大幅に上昇し、それに伴い、人件費以外の経費の割合が低下しました。令和元年度は、給与改定措置に伴う経費の増加により、上昇しました。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86178</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086928"/>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86178</xdr:rowOff>
    </xdr:from>
    <xdr:to>
      <xdr:col>24</xdr:col>
      <xdr:colOff>114300</xdr:colOff>
      <xdr:row>35</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0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20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38</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2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38</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13607</xdr:rowOff>
    </xdr:from>
    <xdr:to>
      <xdr:col>15</xdr:col>
      <xdr:colOff>149225</xdr:colOff>
      <xdr:row>39</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121557</xdr:rowOff>
    </xdr:from>
    <xdr:to>
      <xdr:col>11</xdr:col>
      <xdr:colOff>9525</xdr:colOff>
      <xdr:row>32</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0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166205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70757</xdr:rowOff>
    </xdr:from>
    <xdr:to>
      <xdr:col>6</xdr:col>
      <xdr:colOff>171450</xdr:colOff>
      <xdr:row>33</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年度は、定期予防接種事業や県費負担教職員の本市移管の準備経費の増などにより上昇しました。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相対的に割合が下がったこと、また市税収入及び県税交付金の増等による経常一般財源等の増により低下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PCB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廃棄物処理経費の増などにより上昇しました。令和元年度は、学校への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支援員派遣経費の増などにより上昇しました。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18</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4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17</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139700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9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6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 、障害者施設等自立支援給付費の増などにより上昇しました。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相対的に割合が下がったこと、また市税収入及び県税交付金の増等による経常一般財源等の増により低下しました。令和元年度は、幼児教育・保育の無償化に伴い施設型給付費などが大幅に増加したことに伴い、上昇しました。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67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61</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14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その他のうち主なものは繰出金（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高齢化に伴い、介護保険事業費会計や後期高齢者医療事業費会計に対する繰出金が増加傾向にあり、令和元年度は、給付費の増等により上昇しました。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本市は、地下鉄、病院、下水道等の公営企業会計への繰出しが多額になっており、類似団体の中で最大となっています。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年度は、施設整備等に伴う横浜市立大学への運営交付金の増などにより、上昇しました。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　県費負担教職員の本市移管による人件費の増の影響で相対的に割合が下がったことや、市税収入及び県税交付金の増等による経常一般財源等の増により低下しました。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年度は、高速鉄道事業会計や下水道事業会計への繰出金の減等により減少し、令和元年度も下水道事業会計への繰出金 の減等により減少しました。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151493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34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123570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81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151493</xdr:rowOff>
    </xdr:from>
    <xdr:to>
      <xdr:col>82</xdr:col>
      <xdr:colOff>196850</xdr:colOff>
      <xdr:row>39</xdr:row>
      <xdr:rowOff>151493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83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83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60070</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43543</xdr:rowOff>
    </xdr:from>
    <xdr:to>
      <xdr:col>82</xdr:col>
      <xdr:colOff>158750</xdr:colOff>
      <xdr:row>36</xdr:row>
      <xdr:rowOff>145143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45357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45357</xdr:rowOff>
    </xdr:from>
    <xdr:to>
      <xdr:col>73</xdr:col>
      <xdr:colOff>180975</xdr:colOff>
      <xdr:row>42</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108857</xdr:rowOff>
    </xdr:from>
    <xdr:to>
      <xdr:col>74</xdr:col>
      <xdr:colOff>31750</xdr:colOff>
      <xdr:row>37</xdr:row>
      <xdr:rowOff>39007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49184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53522</xdr:rowOff>
    </xdr:from>
    <xdr:to>
      <xdr:col>69</xdr:col>
      <xdr:colOff>92075</xdr:colOff>
      <xdr:row>42</xdr:row>
      <xdr:rowOff>12700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7082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100693</xdr:rowOff>
    </xdr:from>
    <xdr:to>
      <xdr:col>82</xdr:col>
      <xdr:colOff>158750</xdr:colOff>
      <xdr:row>40</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9270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6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48277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80934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133350</xdr:rowOff>
    </xdr:from>
    <xdr:to>
      <xdr:col>69</xdr:col>
      <xdr:colOff>142875</xdr:colOff>
      <xdr:row>42</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2722</xdr:rowOff>
    </xdr:from>
    <xdr:to>
      <xdr:col>65</xdr:col>
      <xdr:colOff>53975</xdr:colOff>
      <xdr:row>41</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89099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年度は、満期一括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年債（３セク債）の満期到来に伴い償還元金が増加しましたが、土地売払収入などの公債費充当特定財源が増加したことにより、減少しました。令和元年度は、用地先行取得債の償還に伴い、上昇しました。 </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947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78</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0238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44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公債費以外の経費は、上昇傾向にあります。割合の高い扶助費と、同様の傾向になっています。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 、障害者施設等自立給付費の増などによる扶助費の増により上昇しました。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年度は、県費負担教職員の本市移管の影響による人件費の増により上昇しました。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年度は、施設型給付費の増などによる扶助費の増により上昇しました。令和元年度は、幼児教育・保育の無償化に伴う施設型給付費の増などによる扶助費の増により上昇しました。</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105229</xdr:rowOff>
    </xdr:from>
    <xdr:to>
      <xdr:col>82</xdr:col>
      <xdr:colOff>107950</xdr:colOff>
      <xdr:row>79</xdr:row>
      <xdr:rowOff>151493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478329"/>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78</xdr:row>
      <xdr:rowOff>105229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456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78</xdr:row>
      <xdr:rowOff>83457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315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64407</xdr:rowOff>
    </xdr:from>
    <xdr:to>
      <xdr:col>69</xdr:col>
      <xdr:colOff>92075</xdr:colOff>
      <xdr:row>77</xdr:row>
      <xdr:rowOff>113393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9231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140806</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62593</xdr:rowOff>
    </xdr:from>
    <xdr:to>
      <xdr:col>69</xdr:col>
      <xdr:colOff>142875</xdr:colOff>
      <xdr:row>77</xdr:row>
      <xdr:rowOff>164193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108217</xdr:rowOff>
    </xdr:from>
    <xdr:to>
      <xdr:col>29</xdr:col>
      <xdr:colOff>127000</xdr:colOff>
      <xdr:row>14</xdr:row>
      <xdr:rowOff>123533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6142"/>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123076</xdr:rowOff>
    </xdr:from>
    <xdr:to>
      <xdr:col>26</xdr:col>
      <xdr:colOff>50800</xdr:colOff>
      <xdr:row>14</xdr:row>
      <xdr:rowOff>123533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710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123076</xdr:rowOff>
    </xdr:from>
    <xdr:to>
      <xdr:col>22</xdr:col>
      <xdr:colOff>114300</xdr:colOff>
      <xdr:row>18</xdr:row>
      <xdr:rowOff>137668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136087</xdr:rowOff>
    </xdr:from>
    <xdr:to>
      <xdr:col>18</xdr:col>
      <xdr:colOff>177800</xdr:colOff>
      <xdr:row>18</xdr:row>
      <xdr:rowOff>137668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9812"/>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57417</xdr:rowOff>
    </xdr:from>
    <xdr:to>
      <xdr:col>29</xdr:col>
      <xdr:colOff>177800</xdr:colOff>
      <xdr:row>14</xdr:row>
      <xdr:rowOff>159017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29494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72733</xdr:rowOff>
    </xdr:from>
    <xdr:to>
      <xdr:col>26</xdr:col>
      <xdr:colOff>101600</xdr:colOff>
      <xdr:row>15</xdr:row>
      <xdr:rowOff>2883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159110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72276</xdr:rowOff>
    </xdr:from>
    <xdr:to>
      <xdr:col>22</xdr:col>
      <xdr:colOff>165100</xdr:colOff>
      <xdr:row>15</xdr:row>
      <xdr:rowOff>2426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158653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86868</xdr:rowOff>
    </xdr:from>
    <xdr:to>
      <xdr:col>19</xdr:col>
      <xdr:colOff>38100</xdr:colOff>
      <xdr:row>19</xdr:row>
      <xdr:rowOff>17018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85287</xdr:rowOff>
    </xdr:from>
    <xdr:to>
      <xdr:col>15</xdr:col>
      <xdr:colOff>101600</xdr:colOff>
      <xdr:row>19</xdr:row>
      <xdr:rowOff>15437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69759</xdr:rowOff>
    </xdr:from>
    <xdr:to>
      <xdr:col>29</xdr:col>
      <xdr:colOff>127000</xdr:colOff>
      <xdr:row>34</xdr:row>
      <xdr:rowOff>219172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37209"/>
          <a:ext cx="6477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219172</xdr:rowOff>
    </xdr:from>
    <xdr:to>
      <xdr:col>26</xdr:col>
      <xdr:colOff>50800</xdr:colOff>
      <xdr:row>34</xdr:row>
      <xdr:rowOff>237551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310154</xdr:rowOff>
    </xdr:from>
    <xdr:to>
      <xdr:col>22</xdr:col>
      <xdr:colOff>114300</xdr:colOff>
      <xdr:row>34</xdr:row>
      <xdr:rowOff>237551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34704"/>
          <a:ext cx="698500" cy="27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174823</xdr:rowOff>
    </xdr:from>
    <xdr:to>
      <xdr:col>18</xdr:col>
      <xdr:colOff>177800</xdr:colOff>
      <xdr:row>33</xdr:row>
      <xdr:rowOff>310154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99373"/>
          <a:ext cx="698500" cy="13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18959</xdr:rowOff>
    </xdr:from>
    <xdr:to>
      <xdr:col>29</xdr:col>
      <xdr:colOff>177800</xdr:colOff>
      <xdr:row>34</xdr:row>
      <xdr:rowOff>120559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206936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3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168372</xdr:rowOff>
    </xdr:from>
    <xdr:to>
      <xdr:col>26</xdr:col>
      <xdr:colOff>101600</xdr:colOff>
      <xdr:row>34</xdr:row>
      <xdr:rowOff>269971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280149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0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186751</xdr:rowOff>
    </xdr:from>
    <xdr:to>
      <xdr:col>22</xdr:col>
      <xdr:colOff>165100</xdr:colOff>
      <xdr:row>34</xdr:row>
      <xdr:rowOff>288351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298528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259354</xdr:rowOff>
    </xdr:from>
    <xdr:to>
      <xdr:col>19</xdr:col>
      <xdr:colOff>38100</xdr:colOff>
      <xdr:row>34</xdr:row>
      <xdr:rowOff>18054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18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28231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5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124023</xdr:rowOff>
    </xdr:from>
    <xdr:to>
      <xdr:col>15</xdr:col>
      <xdr:colOff>101600</xdr:colOff>
      <xdr:row>33</xdr:row>
      <xdr:rowOff>225623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4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64350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46755</xdr:rowOff>
    </xdr:from>
    <xdr:to>
      <xdr:col>24</xdr:col>
      <xdr:colOff>63500</xdr:colOff>
      <xdr:row>33</xdr:row>
      <xdr:rowOff>57842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4605"/>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57842</xdr:rowOff>
    </xdr:from>
    <xdr:to>
      <xdr:col>19</xdr:col>
      <xdr:colOff>177800</xdr:colOff>
      <xdr:row>33</xdr:row>
      <xdr:rowOff>59918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569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59918</xdr:rowOff>
    </xdr:from>
    <xdr:to>
      <xdr:col>15</xdr:col>
      <xdr:colOff>50800</xdr:colOff>
      <xdr:row>37</xdr:row>
      <xdr:rowOff>133509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123527</xdr:rowOff>
    </xdr:from>
    <xdr:to>
      <xdr:col>10</xdr:col>
      <xdr:colOff>114300</xdr:colOff>
      <xdr:row>37</xdr:row>
      <xdr:rowOff>133509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67177"/>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167405</xdr:rowOff>
    </xdr:from>
    <xdr:to>
      <xdr:col>24</xdr:col>
      <xdr:colOff>114300</xdr:colOff>
      <xdr:row>33</xdr:row>
      <xdr:rowOff>97555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145832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7042</xdr:rowOff>
    </xdr:from>
    <xdr:to>
      <xdr:col>20</xdr:col>
      <xdr:colOff>38100</xdr:colOff>
      <xdr:row>33</xdr:row>
      <xdr:rowOff>108642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99769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9118</xdr:rowOff>
    </xdr:from>
    <xdr:to>
      <xdr:col>15</xdr:col>
      <xdr:colOff>101600</xdr:colOff>
      <xdr:row>33</xdr:row>
      <xdr:rowOff>110718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101845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82709</xdr:rowOff>
    </xdr:from>
    <xdr:to>
      <xdr:col>10</xdr:col>
      <xdr:colOff>165100</xdr:colOff>
      <xdr:row>38</xdr:row>
      <xdr:rowOff>12859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72727</xdr:rowOff>
    </xdr:from>
    <xdr:to>
      <xdr:col>6</xdr:col>
      <xdr:colOff>38100</xdr:colOff>
      <xdr:row>38</xdr:row>
      <xdr:rowOff>2877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165454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12217</xdr:rowOff>
    </xdr:from>
    <xdr:to>
      <xdr:col>24</xdr:col>
      <xdr:colOff>63500</xdr:colOff>
      <xdr:row>57</xdr:row>
      <xdr:rowOff>169799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4867"/>
          <a:ext cx="8382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169799</xdr:rowOff>
    </xdr:from>
    <xdr:to>
      <xdr:col>19</xdr:col>
      <xdr:colOff>177800</xdr:colOff>
      <xdr:row>58</xdr:row>
      <xdr:rowOff>49861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2449"/>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47879</xdr:rowOff>
    </xdr:from>
    <xdr:to>
      <xdr:col>15</xdr:col>
      <xdr:colOff>50800</xdr:colOff>
      <xdr:row>58</xdr:row>
      <xdr:rowOff>49861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197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47879</xdr:rowOff>
    </xdr:from>
    <xdr:to>
      <xdr:col>10</xdr:col>
      <xdr:colOff>114300</xdr:colOff>
      <xdr:row>58</xdr:row>
      <xdr:rowOff>102895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197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132867</xdr:rowOff>
    </xdr:from>
    <xdr:to>
      <xdr:col>24</xdr:col>
      <xdr:colOff>114300</xdr:colOff>
      <xdr:row>57</xdr:row>
      <xdr:rowOff>63017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111294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118999</xdr:rowOff>
    </xdr:from>
    <xdr:to>
      <xdr:col>20</xdr:col>
      <xdr:colOff>38100</xdr:colOff>
      <xdr:row>58</xdr:row>
      <xdr:rowOff>49149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170511</xdr:rowOff>
    </xdr:from>
    <xdr:to>
      <xdr:col>15</xdr:col>
      <xdr:colOff>101600</xdr:colOff>
      <xdr:row>58</xdr:row>
      <xdr:rowOff>100661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91788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168529</xdr:rowOff>
    </xdr:from>
    <xdr:to>
      <xdr:col>10</xdr:col>
      <xdr:colOff>165100</xdr:colOff>
      <xdr:row>58</xdr:row>
      <xdr:rowOff>98679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89806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52095</xdr:rowOff>
    </xdr:from>
    <xdr:to>
      <xdr:col>6</xdr:col>
      <xdr:colOff>38100</xdr:colOff>
      <xdr:row>58</xdr:row>
      <xdr:rowOff>153695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144822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1143</xdr:rowOff>
    </xdr:from>
    <xdr:to>
      <xdr:col>24</xdr:col>
      <xdr:colOff>63500</xdr:colOff>
      <xdr:row>79</xdr:row>
      <xdr:rowOff>10540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45693"/>
          <a:ext cx="8382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10540</xdr:rowOff>
    </xdr:from>
    <xdr:to>
      <xdr:col>19</xdr:col>
      <xdr:colOff>177800</xdr:colOff>
      <xdr:row>79</xdr:row>
      <xdr:rowOff>49149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5090"/>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42418</xdr:rowOff>
    </xdr:from>
    <xdr:to>
      <xdr:col>15</xdr:col>
      <xdr:colOff>50800</xdr:colOff>
      <xdr:row>79</xdr:row>
      <xdr:rowOff>49149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8696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23113</xdr:rowOff>
    </xdr:from>
    <xdr:to>
      <xdr:col>10</xdr:col>
      <xdr:colOff>114300</xdr:colOff>
      <xdr:row>79</xdr:row>
      <xdr:rowOff>42418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76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121793</xdr:rowOff>
    </xdr:from>
    <xdr:to>
      <xdr:col>24</xdr:col>
      <xdr:colOff>114300</xdr:colOff>
      <xdr:row>79</xdr:row>
      <xdr:rowOff>51943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36720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131190</xdr:rowOff>
    </xdr:from>
    <xdr:to>
      <xdr:col>20</xdr:col>
      <xdr:colOff>38100</xdr:colOff>
      <xdr:row>79</xdr:row>
      <xdr:rowOff>61340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52467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169799</xdr:rowOff>
    </xdr:from>
    <xdr:to>
      <xdr:col>15</xdr:col>
      <xdr:colOff>101600</xdr:colOff>
      <xdr:row>79</xdr:row>
      <xdr:rowOff>99949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91076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163068</xdr:rowOff>
    </xdr:from>
    <xdr:to>
      <xdr:col>10</xdr:col>
      <xdr:colOff>165100</xdr:colOff>
      <xdr:row>79</xdr:row>
      <xdr:rowOff>93218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84345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143763</xdr:rowOff>
    </xdr:from>
    <xdr:to>
      <xdr:col>6</xdr:col>
      <xdr:colOff>38100</xdr:colOff>
      <xdr:row>79</xdr:row>
      <xdr:rowOff>73913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65040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87364</xdr:rowOff>
    </xdr:from>
    <xdr:to>
      <xdr:col>24</xdr:col>
      <xdr:colOff>63500</xdr:colOff>
      <xdr:row>96</xdr:row>
      <xdr:rowOff>161582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46564"/>
          <a:ext cx="8382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161582</xdr:rowOff>
    </xdr:from>
    <xdr:to>
      <xdr:col>19</xdr:col>
      <xdr:colOff>177800</xdr:colOff>
      <xdr:row>97</xdr:row>
      <xdr:rowOff>18681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20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18681</xdr:rowOff>
    </xdr:from>
    <xdr:to>
      <xdr:col>15</xdr:col>
      <xdr:colOff>50800</xdr:colOff>
      <xdr:row>97</xdr:row>
      <xdr:rowOff>51181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51181</xdr:rowOff>
    </xdr:from>
    <xdr:to>
      <xdr:col>10</xdr:col>
      <xdr:colOff>114300</xdr:colOff>
      <xdr:row>97</xdr:row>
      <xdr:rowOff>134201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1831"/>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36564</xdr:rowOff>
    </xdr:from>
    <xdr:to>
      <xdr:col>24</xdr:col>
      <xdr:colOff>114300</xdr:colOff>
      <xdr:row>96</xdr:row>
      <xdr:rowOff>138164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7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110782</xdr:rowOff>
    </xdr:from>
    <xdr:to>
      <xdr:col>20</xdr:col>
      <xdr:colOff>38100</xdr:colOff>
      <xdr:row>97</xdr:row>
      <xdr:rowOff>40932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32059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66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139331</xdr:rowOff>
    </xdr:from>
    <xdr:to>
      <xdr:col>15</xdr:col>
      <xdr:colOff>101600</xdr:colOff>
      <xdr:row>97</xdr:row>
      <xdr:rowOff>69481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60608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xdr:rowOff>
    </xdr:from>
    <xdr:to>
      <xdr:col>10</xdr:col>
      <xdr:colOff>165100</xdr:colOff>
      <xdr:row>97</xdr:row>
      <xdr:rowOff>101981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93108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83401</xdr:rowOff>
    </xdr:from>
    <xdr:to>
      <xdr:col>6</xdr:col>
      <xdr:colOff>38100</xdr:colOff>
      <xdr:row>98</xdr:row>
      <xdr:rowOff>13551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4678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8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37592</xdr:rowOff>
    </xdr:from>
    <xdr:to>
      <xdr:col>55</xdr:col>
      <xdr:colOff>0</xdr:colOff>
      <xdr:row>35</xdr:row>
      <xdr:rowOff>50965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3834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50965</xdr:rowOff>
    </xdr:from>
    <xdr:to>
      <xdr:col>50</xdr:col>
      <xdr:colOff>114300</xdr:colOff>
      <xdr:row>35</xdr:row>
      <xdr:rowOff>56032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517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48565</xdr:rowOff>
    </xdr:from>
    <xdr:to>
      <xdr:col>45</xdr:col>
      <xdr:colOff>177800</xdr:colOff>
      <xdr:row>35</xdr:row>
      <xdr:rowOff>56032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49315"/>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48565</xdr:rowOff>
    </xdr:from>
    <xdr:to>
      <xdr:col>41</xdr:col>
      <xdr:colOff>50800</xdr:colOff>
      <xdr:row>35</xdr:row>
      <xdr:rowOff>72949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4931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158242</xdr:rowOff>
    </xdr:from>
    <xdr:to>
      <xdr:col>55</xdr:col>
      <xdr:colOff>50800</xdr:colOff>
      <xdr:row>35</xdr:row>
      <xdr:rowOff>88392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9669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3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xdr:rowOff>
    </xdr:from>
    <xdr:to>
      <xdr:col>50</xdr:col>
      <xdr:colOff>165100</xdr:colOff>
      <xdr:row>35</xdr:row>
      <xdr:rowOff>101765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118292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5232</xdr:rowOff>
    </xdr:from>
    <xdr:to>
      <xdr:col>46</xdr:col>
      <xdr:colOff>38100</xdr:colOff>
      <xdr:row>35</xdr:row>
      <xdr:rowOff>106832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123359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169215</xdr:rowOff>
    </xdr:from>
    <xdr:to>
      <xdr:col>41</xdr:col>
      <xdr:colOff>101600</xdr:colOff>
      <xdr:row>35</xdr:row>
      <xdr:rowOff>99365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115892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22149</xdr:rowOff>
    </xdr:from>
    <xdr:to>
      <xdr:col>36</xdr:col>
      <xdr:colOff>165100</xdr:colOff>
      <xdr:row>35</xdr:row>
      <xdr:rowOff>123749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140276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86360</xdr:rowOff>
    </xdr:from>
    <xdr:to>
      <xdr:col>55</xdr:col>
      <xdr:colOff>0</xdr:colOff>
      <xdr:row>54</xdr:row>
      <xdr:rowOff>89160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44660"/>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86360</xdr:rowOff>
    </xdr:from>
    <xdr:to>
      <xdr:col>50</xdr:col>
      <xdr:colOff>114300</xdr:colOff>
      <xdr:row>55</xdr:row>
      <xdr:rowOff>79369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44660"/>
          <a:ext cx="889000" cy="16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2959</xdr:rowOff>
    </xdr:from>
    <xdr:to>
      <xdr:col>45</xdr:col>
      <xdr:colOff>177800</xdr:colOff>
      <xdr:row>55</xdr:row>
      <xdr:rowOff>79369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32709"/>
          <a:ext cx="889000" cy="7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168846</xdr:rowOff>
    </xdr:from>
    <xdr:to>
      <xdr:col>41</xdr:col>
      <xdr:colOff>50800</xdr:colOff>
      <xdr:row>55</xdr:row>
      <xdr:rowOff>2959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2714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38360</xdr:rowOff>
    </xdr:from>
    <xdr:to>
      <xdr:col>55</xdr:col>
      <xdr:colOff>50800</xdr:colOff>
      <xdr:row>54</xdr:row>
      <xdr:rowOff>139960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61237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35560</xdr:rowOff>
    </xdr:from>
    <xdr:to>
      <xdr:col>50</xdr:col>
      <xdr:colOff>165100</xdr:colOff>
      <xdr:row>54</xdr:row>
      <xdr:rowOff>137160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153687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28569</xdr:rowOff>
    </xdr:from>
    <xdr:to>
      <xdr:col>46</xdr:col>
      <xdr:colOff>38100</xdr:colOff>
      <xdr:row>55</xdr:row>
      <xdr:rowOff>130169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146696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2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123609</xdr:rowOff>
    </xdr:from>
    <xdr:to>
      <xdr:col>41</xdr:col>
      <xdr:colOff>101600</xdr:colOff>
      <xdr:row>55</xdr:row>
      <xdr:rowOff>53759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70286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118046</xdr:rowOff>
    </xdr:from>
    <xdr:to>
      <xdr:col>36</xdr:col>
      <xdr:colOff>165100</xdr:colOff>
      <xdr:row>55</xdr:row>
      <xdr:rowOff>48196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64723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103777</xdr:rowOff>
    </xdr:from>
    <xdr:to>
      <xdr:col>55</xdr:col>
      <xdr:colOff>0</xdr:colOff>
      <xdr:row>74</xdr:row>
      <xdr:rowOff>3030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619627"/>
          <a:ext cx="8382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3030</xdr:rowOff>
    </xdr:from>
    <xdr:to>
      <xdr:col>50</xdr:col>
      <xdr:colOff>114300</xdr:colOff>
      <xdr:row>74</xdr:row>
      <xdr:rowOff>169680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690330"/>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102960</xdr:rowOff>
    </xdr:from>
    <xdr:to>
      <xdr:col>45</xdr:col>
      <xdr:colOff>177800</xdr:colOff>
      <xdr:row>74</xdr:row>
      <xdr:rowOff>169680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790260"/>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66319</xdr:rowOff>
    </xdr:from>
    <xdr:to>
      <xdr:col>41</xdr:col>
      <xdr:colOff>50800</xdr:colOff>
      <xdr:row>74</xdr:row>
      <xdr:rowOff>102960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75361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52977</xdr:rowOff>
    </xdr:from>
    <xdr:to>
      <xdr:col>55</xdr:col>
      <xdr:colOff>50800</xdr:colOff>
      <xdr:row>73</xdr:row>
      <xdr:rowOff>154577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5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75854</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4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123680</xdr:rowOff>
    </xdr:from>
    <xdr:to>
      <xdr:col>50</xdr:col>
      <xdr:colOff>165100</xdr:colOff>
      <xdr:row>74</xdr:row>
      <xdr:rowOff>53830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70357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4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118880</xdr:rowOff>
    </xdr:from>
    <xdr:to>
      <xdr:col>46</xdr:col>
      <xdr:colOff>38100</xdr:colOff>
      <xdr:row>75</xdr:row>
      <xdr:rowOff>49030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65557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5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52160</xdr:rowOff>
    </xdr:from>
    <xdr:to>
      <xdr:col>41</xdr:col>
      <xdr:colOff>101600</xdr:colOff>
      <xdr:row>74</xdr:row>
      <xdr:rowOff>153760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170287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5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15519</xdr:rowOff>
    </xdr:from>
    <xdr:to>
      <xdr:col>36</xdr:col>
      <xdr:colOff>165100</xdr:colOff>
      <xdr:row>74</xdr:row>
      <xdr:rowOff>117119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133646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4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165760</xdr:rowOff>
    </xdr:from>
    <xdr:to>
      <xdr:col>55</xdr:col>
      <xdr:colOff>0</xdr:colOff>
      <xdr:row>98</xdr:row>
      <xdr:rowOff>83617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96410"/>
          <a:ext cx="8382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165760</xdr:rowOff>
    </xdr:from>
    <xdr:to>
      <xdr:col>50</xdr:col>
      <xdr:colOff>114300</xdr:colOff>
      <xdr:row>98</xdr:row>
      <xdr:rowOff>17399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9641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17399</xdr:rowOff>
    </xdr:from>
    <xdr:to>
      <xdr:col>45</xdr:col>
      <xdr:colOff>177800</xdr:colOff>
      <xdr:row>98</xdr:row>
      <xdr:rowOff>24295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1949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24295</xdr:rowOff>
    </xdr:from>
    <xdr:to>
      <xdr:col>41</xdr:col>
      <xdr:colOff>50800</xdr:colOff>
      <xdr:row>98</xdr:row>
      <xdr:rowOff>105220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26395"/>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32817</xdr:rowOff>
    </xdr:from>
    <xdr:to>
      <xdr:col>55</xdr:col>
      <xdr:colOff>50800</xdr:colOff>
      <xdr:row>98</xdr:row>
      <xdr:rowOff>134417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119194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114960</xdr:rowOff>
    </xdr:from>
    <xdr:to>
      <xdr:col>50</xdr:col>
      <xdr:colOff>165100</xdr:colOff>
      <xdr:row>98</xdr:row>
      <xdr:rowOff>45110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36237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138049</xdr:rowOff>
    </xdr:from>
    <xdr:to>
      <xdr:col>46</xdr:col>
      <xdr:colOff>38100</xdr:colOff>
      <xdr:row>98</xdr:row>
      <xdr:rowOff>68199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144945</xdr:rowOff>
    </xdr:from>
    <xdr:to>
      <xdr:col>41</xdr:col>
      <xdr:colOff>101600</xdr:colOff>
      <xdr:row>98</xdr:row>
      <xdr:rowOff>75095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54420</xdr:rowOff>
    </xdr:from>
    <xdr:to>
      <xdr:col>36</xdr:col>
      <xdr:colOff>165100</xdr:colOff>
      <xdr:row>98</xdr:row>
      <xdr:rowOff>156020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60871</xdr:rowOff>
    </xdr:from>
    <xdr:to>
      <xdr:col>85</xdr:col>
      <xdr:colOff>127000</xdr:colOff>
      <xdr:row>76</xdr:row>
      <xdr:rowOff>131318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91071"/>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131318</xdr:rowOff>
    </xdr:from>
    <xdr:to>
      <xdr:col>81</xdr:col>
      <xdr:colOff>50800</xdr:colOff>
      <xdr:row>77</xdr:row>
      <xdr:rowOff>40945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151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88264</xdr:rowOff>
    </xdr:from>
    <xdr:to>
      <xdr:col>76</xdr:col>
      <xdr:colOff>114300</xdr:colOff>
      <xdr:row>77</xdr:row>
      <xdr:rowOff>40945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1846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88264</xdr:rowOff>
    </xdr:from>
    <xdr:to>
      <xdr:col>71</xdr:col>
      <xdr:colOff>177800</xdr:colOff>
      <xdr:row>77</xdr:row>
      <xdr:rowOff>1663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18464"/>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10071</xdr:rowOff>
    </xdr:from>
    <xdr:to>
      <xdr:col>85</xdr:col>
      <xdr:colOff>177800</xdr:colOff>
      <xdr:row>76</xdr:row>
      <xdr:rowOff>111671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159948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80518</xdr:rowOff>
    </xdr:from>
    <xdr:to>
      <xdr:col>81</xdr:col>
      <xdr:colOff>101600</xdr:colOff>
      <xdr:row>77</xdr:row>
      <xdr:rowOff>10668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161595</xdr:rowOff>
    </xdr:from>
    <xdr:to>
      <xdr:col>76</xdr:col>
      <xdr:colOff>165100</xdr:colOff>
      <xdr:row>77</xdr:row>
      <xdr:rowOff>91745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82872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37464</xdr:rowOff>
    </xdr:from>
    <xdr:to>
      <xdr:col>72</xdr:col>
      <xdr:colOff>38100</xdr:colOff>
      <xdr:row>76</xdr:row>
      <xdr:rowOff>139064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130191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122313</xdr:rowOff>
    </xdr:from>
    <xdr:to>
      <xdr:col>67</xdr:col>
      <xdr:colOff>101600</xdr:colOff>
      <xdr:row>77</xdr:row>
      <xdr:rowOff>52463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43590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94780</xdr:rowOff>
    </xdr:from>
    <xdr:to>
      <xdr:col>85</xdr:col>
      <xdr:colOff>127000</xdr:colOff>
      <xdr:row>97</xdr:row>
      <xdr:rowOff>60261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53980"/>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50088</xdr:rowOff>
    </xdr:from>
    <xdr:to>
      <xdr:col>81</xdr:col>
      <xdr:colOff>50800</xdr:colOff>
      <xdr:row>96</xdr:row>
      <xdr:rowOff>94780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509288"/>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50088</xdr:rowOff>
    </xdr:from>
    <xdr:to>
      <xdr:col>76</xdr:col>
      <xdr:colOff>114300</xdr:colOff>
      <xdr:row>97</xdr:row>
      <xdr:rowOff>56090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509288"/>
          <a:ext cx="889000" cy="17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140043</xdr:rowOff>
    </xdr:from>
    <xdr:to>
      <xdr:col>71</xdr:col>
      <xdr:colOff>177800</xdr:colOff>
      <xdr:row>97</xdr:row>
      <xdr:rowOff>56090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99243"/>
          <a:ext cx="889000" cy="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9461</xdr:rowOff>
    </xdr:from>
    <xdr:to>
      <xdr:col>85</xdr:col>
      <xdr:colOff>177800</xdr:colOff>
      <xdr:row>97</xdr:row>
      <xdr:rowOff>111061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95838</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43980</xdr:rowOff>
    </xdr:from>
    <xdr:to>
      <xdr:col>81</xdr:col>
      <xdr:colOff>101600</xdr:colOff>
      <xdr:row>96</xdr:row>
      <xdr:rowOff>145580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162107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2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170738</xdr:rowOff>
    </xdr:from>
    <xdr:to>
      <xdr:col>76</xdr:col>
      <xdr:colOff>165100</xdr:colOff>
      <xdr:row>96</xdr:row>
      <xdr:rowOff>100888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92015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5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5290</xdr:rowOff>
    </xdr:from>
    <xdr:to>
      <xdr:col>72</xdr:col>
      <xdr:colOff>38100</xdr:colOff>
      <xdr:row>97</xdr:row>
      <xdr:rowOff>106890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98017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7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10520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6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160274</xdr:rowOff>
    </xdr:from>
    <xdr:to>
      <xdr:col>116</xdr:col>
      <xdr:colOff>63500</xdr:colOff>
      <xdr:row>35</xdr:row>
      <xdr:rowOff>71120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98957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22461</xdr:rowOff>
    </xdr:from>
    <xdr:to>
      <xdr:col>111</xdr:col>
      <xdr:colOff>177800</xdr:colOff>
      <xdr:row>35</xdr:row>
      <xdr:rowOff>71120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023211"/>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120759</xdr:rowOff>
    </xdr:from>
    <xdr:to>
      <xdr:col>107</xdr:col>
      <xdr:colOff>50800</xdr:colOff>
      <xdr:row>35</xdr:row>
      <xdr:rowOff>22461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60715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98678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120759</xdr:rowOff>
    </xdr:from>
    <xdr:to>
      <xdr:col>102</xdr:col>
      <xdr:colOff>114300</xdr:colOff>
      <xdr:row>34</xdr:row>
      <xdr:rowOff>23114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607159"/>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40222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72552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9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109474</xdr:rowOff>
    </xdr:from>
    <xdr:to>
      <xdr:col>116</xdr:col>
      <xdr:colOff>114300</xdr:colOff>
      <xdr:row>35</xdr:row>
      <xdr:rowOff>39624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132351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20320</xdr:rowOff>
    </xdr:from>
    <xdr:to>
      <xdr:col>112</xdr:col>
      <xdr:colOff>38100</xdr:colOff>
      <xdr:row>35</xdr:row>
      <xdr:rowOff>121920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138447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143111</xdr:rowOff>
    </xdr:from>
    <xdr:to>
      <xdr:col>107</xdr:col>
      <xdr:colOff>101600</xdr:colOff>
      <xdr:row>35</xdr:row>
      <xdr:rowOff>73261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89788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69959</xdr:rowOff>
    </xdr:from>
    <xdr:to>
      <xdr:col>102</xdr:col>
      <xdr:colOff>165100</xdr:colOff>
      <xdr:row>33</xdr:row>
      <xdr:rowOff>109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16636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143764</xdr:rowOff>
    </xdr:from>
    <xdr:to>
      <xdr:col>98</xdr:col>
      <xdr:colOff>38100</xdr:colOff>
      <xdr:row>34</xdr:row>
      <xdr:rowOff>73914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90441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76116</xdr:rowOff>
    </xdr:from>
    <xdr:to>
      <xdr:col>116</xdr:col>
      <xdr:colOff>63500</xdr:colOff>
      <xdr:row>57</xdr:row>
      <xdr:rowOff>88918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4876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55052</xdr:rowOff>
    </xdr:from>
    <xdr:to>
      <xdr:col>111</xdr:col>
      <xdr:colOff>177800</xdr:colOff>
      <xdr:row>57</xdr:row>
      <xdr:rowOff>88918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27702"/>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55052</xdr:rowOff>
    </xdr:from>
    <xdr:to>
      <xdr:col>107</xdr:col>
      <xdr:colOff>50800</xdr:colOff>
      <xdr:row>57</xdr:row>
      <xdr:rowOff>63381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27702"/>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63381</xdr:rowOff>
    </xdr:from>
    <xdr:to>
      <xdr:col>102</xdr:col>
      <xdr:colOff>114300</xdr:colOff>
      <xdr:row>57</xdr:row>
      <xdr:rowOff>67463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83603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25316</xdr:rowOff>
    </xdr:from>
    <xdr:to>
      <xdr:col>116</xdr:col>
      <xdr:colOff>114300</xdr:colOff>
      <xdr:row>57</xdr:row>
      <xdr:rowOff>126916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3743</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38118</xdr:rowOff>
    </xdr:from>
    <xdr:to>
      <xdr:col>112</xdr:col>
      <xdr:colOff>38100</xdr:colOff>
      <xdr:row>57</xdr:row>
      <xdr:rowOff>139718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130845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9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4252</xdr:rowOff>
    </xdr:from>
    <xdr:to>
      <xdr:col>107</xdr:col>
      <xdr:colOff>101600</xdr:colOff>
      <xdr:row>57</xdr:row>
      <xdr:rowOff>105852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96979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8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12581</xdr:rowOff>
    </xdr:from>
    <xdr:to>
      <xdr:col>102</xdr:col>
      <xdr:colOff>165100</xdr:colOff>
      <xdr:row>57</xdr:row>
      <xdr:rowOff>114181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105308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8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16663</xdr:rowOff>
    </xdr:from>
    <xdr:to>
      <xdr:col>98</xdr:col>
      <xdr:colOff>38100</xdr:colOff>
      <xdr:row>57</xdr:row>
      <xdr:rowOff>118263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109390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110440</xdr:rowOff>
    </xdr:from>
    <xdr:to>
      <xdr:col>116</xdr:col>
      <xdr:colOff>63500</xdr:colOff>
      <xdr:row>76</xdr:row>
      <xdr:rowOff>134480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40640"/>
          <a:ext cx="8382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103848</xdr:rowOff>
    </xdr:from>
    <xdr:to>
      <xdr:col>111</xdr:col>
      <xdr:colOff>177800</xdr:colOff>
      <xdr:row>76</xdr:row>
      <xdr:rowOff>110440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1340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103848</xdr:rowOff>
    </xdr:from>
    <xdr:to>
      <xdr:col>107</xdr:col>
      <xdr:colOff>50800</xdr:colOff>
      <xdr:row>76</xdr:row>
      <xdr:rowOff>119317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3404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119317</xdr:rowOff>
    </xdr:from>
    <xdr:to>
      <xdr:col>102</xdr:col>
      <xdr:colOff>114300</xdr:colOff>
      <xdr:row>77</xdr:row>
      <xdr:rowOff>7569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4951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83680</xdr:rowOff>
    </xdr:from>
    <xdr:to>
      <xdr:col>116</xdr:col>
      <xdr:colOff>114300</xdr:colOff>
      <xdr:row>77</xdr:row>
      <xdr:rowOff>13830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62107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59640</xdr:rowOff>
    </xdr:from>
    <xdr:to>
      <xdr:col>112</xdr:col>
      <xdr:colOff>38100</xdr:colOff>
      <xdr:row>76</xdr:row>
      <xdr:rowOff>161240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152367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53048</xdr:rowOff>
    </xdr:from>
    <xdr:to>
      <xdr:col>107</xdr:col>
      <xdr:colOff>101600</xdr:colOff>
      <xdr:row>76</xdr:row>
      <xdr:rowOff>154648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145775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68517</xdr:rowOff>
    </xdr:from>
    <xdr:to>
      <xdr:col>102</xdr:col>
      <xdr:colOff>165100</xdr:colOff>
      <xdr:row>76</xdr:row>
      <xdr:rowOff>170117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161244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128219</xdr:rowOff>
    </xdr:from>
    <xdr:to>
      <xdr:col>98</xdr:col>
      <xdr:colOff>38100</xdr:colOff>
      <xdr:row>77</xdr:row>
      <xdr:rowOff>58369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49496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470,327 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円（歳出総額</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is-IS" altLang="ja-JP" sz="1000">
              <a:solidFill>
                <a:sysClr val="windowText" lastClr="000000"/>
              </a:solidFill>
              <a:latin typeface="ＭＳ Ｐゴシック" panose="020B0600070205080204" pitchFamily="50" charset="-128"/>
              <a:ea typeface="ＭＳ Ｐゴシック" panose="020B0600070205080204" pitchFamily="50" charset="-128"/>
            </a:rPr>
            <a:t>R2.1.1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 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93,879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円となっています。「横浜市中期４か年計画」（</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127,121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円となっており、前年度から大きく増加しています。主な要因は幼児教育・保育の無償化に伴う施設型給付費の増などによるものです。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62,653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円となっており、前年度から微減となりましたが、うち新規整備は、住民一人当たり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31,350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円となっており、新市庁舎整備に伴い、前年度から増加 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積立金は、前年度に続いて減少しています。主な要因は財政調整基金積立金（財源の年度間調整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）の減によるもので、令和元年度に２年度にかけては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億円行いました。（平成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年度から令和元年度は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53,069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円となっており、用地先行取得債の償還により、前年度から大きく増加しています。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3,754,772
3,650,739
437.70
1,794,130,726
1,765,970,570
8,085,038
944,806,570
2,392,643,732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95613</xdr:rowOff>
    </xdr:from>
    <xdr:to>
      <xdr:col>24</xdr:col>
      <xdr:colOff>63500</xdr:colOff>
      <xdr:row>39</xdr:row>
      <xdr:rowOff>97246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782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90715</xdr:rowOff>
    </xdr:from>
    <xdr:to>
      <xdr:col>19</xdr:col>
      <xdr:colOff>177800</xdr:colOff>
      <xdr:row>39</xdr:row>
      <xdr:rowOff>97246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90715</xdr:rowOff>
    </xdr:from>
    <xdr:to>
      <xdr:col>15</xdr:col>
      <xdr:colOff>50800</xdr:colOff>
      <xdr:row>39</xdr:row>
      <xdr:rowOff>90715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48260</xdr:rowOff>
    </xdr:from>
    <xdr:to>
      <xdr:col>10</xdr:col>
      <xdr:colOff>114300</xdr:colOff>
      <xdr:row>39</xdr:row>
      <xdr:rowOff>90715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44813</xdr:rowOff>
    </xdr:from>
    <xdr:to>
      <xdr:col>24</xdr:col>
      <xdr:colOff>114300</xdr:colOff>
      <xdr:row>39</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131190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4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46446</xdr:rowOff>
    </xdr:from>
    <xdr:to>
      <xdr:col>20</xdr:col>
      <xdr:colOff>38100</xdr:colOff>
      <xdr:row>39</xdr:row>
      <xdr:rowOff>148046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139173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39915</xdr:rowOff>
    </xdr:from>
    <xdr:to>
      <xdr:col>15</xdr:col>
      <xdr:colOff>101600</xdr:colOff>
      <xdr:row>39</xdr:row>
      <xdr:rowOff>141515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132642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39915</xdr:rowOff>
    </xdr:from>
    <xdr:to>
      <xdr:col>10</xdr:col>
      <xdr:colOff>165100</xdr:colOff>
      <xdr:row>39</xdr:row>
      <xdr:rowOff>141515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132642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168910</xdr:rowOff>
    </xdr:from>
    <xdr:to>
      <xdr:col>6</xdr:col>
      <xdr:colOff>38100</xdr:colOff>
      <xdr:row>39</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90187</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126022</xdr:rowOff>
    </xdr:from>
    <xdr:to>
      <xdr:col>24</xdr:col>
      <xdr:colOff>63500</xdr:colOff>
      <xdr:row>55</xdr:row>
      <xdr:rowOff>144234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555772"/>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126022</xdr:rowOff>
    </xdr:from>
    <xdr:to>
      <xdr:col>19</xdr:col>
      <xdr:colOff>177800</xdr:colOff>
      <xdr:row>57</xdr:row>
      <xdr:rowOff>36068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555772"/>
          <a:ext cx="8890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36068</xdr:rowOff>
    </xdr:from>
    <xdr:to>
      <xdr:col>15</xdr:col>
      <xdr:colOff>50800</xdr:colOff>
      <xdr:row>57</xdr:row>
      <xdr:rowOff>166103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08718"/>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149378</xdr:rowOff>
    </xdr:from>
    <xdr:to>
      <xdr:col>10</xdr:col>
      <xdr:colOff>114300</xdr:colOff>
      <xdr:row>57</xdr:row>
      <xdr:rowOff>166103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50578"/>
          <a:ext cx="889000" cy="1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93434</xdr:rowOff>
    </xdr:from>
    <xdr:to>
      <xdr:col>24</xdr:col>
      <xdr:colOff>114300</xdr:colOff>
      <xdr:row>56</xdr:row>
      <xdr:rowOff>23584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116311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75222</xdr:rowOff>
    </xdr:from>
    <xdr:to>
      <xdr:col>20</xdr:col>
      <xdr:colOff>38100</xdr:colOff>
      <xdr:row>56</xdr:row>
      <xdr:rowOff>5372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5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21899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2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156718</xdr:rowOff>
    </xdr:from>
    <xdr:to>
      <xdr:col>15</xdr:col>
      <xdr:colOff>101600</xdr:colOff>
      <xdr:row>57</xdr:row>
      <xdr:rowOff>86868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77995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115303</xdr:rowOff>
    </xdr:from>
    <xdr:to>
      <xdr:col>10</xdr:col>
      <xdr:colOff>165100</xdr:colOff>
      <xdr:row>58</xdr:row>
      <xdr:rowOff>45453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98578</xdr:rowOff>
    </xdr:from>
    <xdr:to>
      <xdr:col>6</xdr:col>
      <xdr:colOff>38100</xdr:colOff>
      <xdr:row>57</xdr:row>
      <xdr:rowOff>28728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19855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4586</xdr:rowOff>
    </xdr:from>
    <xdr:to>
      <xdr:col>24</xdr:col>
      <xdr:colOff>63500</xdr:colOff>
      <xdr:row>76</xdr:row>
      <xdr:rowOff>63119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4786"/>
          <a:ext cx="83820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63119</xdr:rowOff>
    </xdr:from>
    <xdr:to>
      <xdr:col>19</xdr:col>
      <xdr:colOff>177800</xdr:colOff>
      <xdr:row>76</xdr:row>
      <xdr:rowOff>68191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93319"/>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68191</xdr:rowOff>
    </xdr:from>
    <xdr:to>
      <xdr:col>15</xdr:col>
      <xdr:colOff>50800</xdr:colOff>
      <xdr:row>76</xdr:row>
      <xdr:rowOff>89888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98391"/>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89888</xdr:rowOff>
    </xdr:from>
    <xdr:to>
      <xdr:col>10</xdr:col>
      <xdr:colOff>114300</xdr:colOff>
      <xdr:row>76</xdr:row>
      <xdr:rowOff>165379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20088"/>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125237</xdr:rowOff>
    </xdr:from>
    <xdr:to>
      <xdr:col>24</xdr:col>
      <xdr:colOff>114300</xdr:colOff>
      <xdr:row>76</xdr:row>
      <xdr:rowOff>55386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3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103664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6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12319</xdr:rowOff>
    </xdr:from>
    <xdr:to>
      <xdr:col>20</xdr:col>
      <xdr:colOff>38100</xdr:colOff>
      <xdr:row>76</xdr:row>
      <xdr:rowOff>113919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105046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3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17391</xdr:rowOff>
    </xdr:from>
    <xdr:to>
      <xdr:col>15</xdr:col>
      <xdr:colOff>101600</xdr:colOff>
      <xdr:row>76</xdr:row>
      <xdr:rowOff>118991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110118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39088</xdr:rowOff>
    </xdr:from>
    <xdr:to>
      <xdr:col>10</xdr:col>
      <xdr:colOff>165100</xdr:colOff>
      <xdr:row>76</xdr:row>
      <xdr:rowOff>140688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114579</xdr:rowOff>
    </xdr:from>
    <xdr:to>
      <xdr:col>6</xdr:col>
      <xdr:colOff>38100</xdr:colOff>
      <xdr:row>77</xdr:row>
      <xdr:rowOff>44729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35856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3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123774</xdr:rowOff>
    </xdr:from>
    <xdr:to>
      <xdr:col>24</xdr:col>
      <xdr:colOff>63500</xdr:colOff>
      <xdr:row>97</xdr:row>
      <xdr:rowOff>128270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442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127775</xdr:rowOff>
    </xdr:from>
    <xdr:to>
      <xdr:col>19</xdr:col>
      <xdr:colOff>177800</xdr:colOff>
      <xdr:row>97</xdr:row>
      <xdr:rowOff>128270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584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127775</xdr:rowOff>
    </xdr:from>
    <xdr:to>
      <xdr:col>15</xdr:col>
      <xdr:colOff>50800</xdr:colOff>
      <xdr:row>97</xdr:row>
      <xdr:rowOff>136234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5842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136234</xdr:rowOff>
    </xdr:from>
    <xdr:to>
      <xdr:col>10</xdr:col>
      <xdr:colOff>114300</xdr:colOff>
      <xdr:row>97</xdr:row>
      <xdr:rowOff>151054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688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72974</xdr:rowOff>
    </xdr:from>
    <xdr:to>
      <xdr:col>24</xdr:col>
      <xdr:colOff>114300</xdr:colOff>
      <xdr:row>98</xdr:row>
      <xdr:rowOff>3124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159351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77470</xdr:rowOff>
    </xdr:from>
    <xdr:to>
      <xdr:col>20</xdr:col>
      <xdr:colOff>38100</xdr:colOff>
      <xdr:row>98</xdr:row>
      <xdr:rowOff>7620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76975</xdr:rowOff>
    </xdr:from>
    <xdr:to>
      <xdr:col>15</xdr:col>
      <xdr:colOff>101600</xdr:colOff>
      <xdr:row>98</xdr:row>
      <xdr:rowOff>7125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85434</xdr:rowOff>
    </xdr:from>
    <xdr:to>
      <xdr:col>10</xdr:col>
      <xdr:colOff>165100</xdr:colOff>
      <xdr:row>98</xdr:row>
      <xdr:rowOff>15584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100254</xdr:rowOff>
    </xdr:from>
    <xdr:to>
      <xdr:col>6</xdr:col>
      <xdr:colOff>38100</xdr:colOff>
      <xdr:row>98</xdr:row>
      <xdr:rowOff>30404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166218</xdr:rowOff>
    </xdr:from>
    <xdr:to>
      <xdr:col>55</xdr:col>
      <xdr:colOff>0</xdr:colOff>
      <xdr:row>36</xdr:row>
      <xdr:rowOff>167132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384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167132</xdr:rowOff>
    </xdr:from>
    <xdr:to>
      <xdr:col>50</xdr:col>
      <xdr:colOff>114300</xdr:colOff>
      <xdr:row>36</xdr:row>
      <xdr:rowOff>170790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393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170790</xdr:rowOff>
    </xdr:from>
    <xdr:to>
      <xdr:col>45</xdr:col>
      <xdr:colOff>177800</xdr:colOff>
      <xdr:row>37</xdr:row>
      <xdr:rowOff>1169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429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129642</xdr:rowOff>
    </xdr:from>
    <xdr:to>
      <xdr:col>41</xdr:col>
      <xdr:colOff>50800</xdr:colOff>
      <xdr:row>37</xdr:row>
      <xdr:rowOff>1169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018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93845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116332</xdr:rowOff>
    </xdr:from>
    <xdr:to>
      <xdr:col>50</xdr:col>
      <xdr:colOff>165100</xdr:colOff>
      <xdr:row>37</xdr:row>
      <xdr:rowOff>46482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119990</xdr:rowOff>
    </xdr:from>
    <xdr:to>
      <xdr:col>46</xdr:col>
      <xdr:colOff>38100</xdr:colOff>
      <xdr:row>37</xdr:row>
      <xdr:rowOff>50140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41267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121819</xdr:rowOff>
    </xdr:from>
    <xdr:to>
      <xdr:col>41</xdr:col>
      <xdr:colOff>101600</xdr:colOff>
      <xdr:row>37</xdr:row>
      <xdr:rowOff>51969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43096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38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78842</xdr:rowOff>
    </xdr:from>
    <xdr:to>
      <xdr:col>36</xdr:col>
      <xdr:colOff>165100</xdr:colOff>
      <xdr:row>37</xdr:row>
      <xdr:rowOff>8992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3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154432</xdr:rowOff>
    </xdr:from>
    <xdr:to>
      <xdr:col>55</xdr:col>
      <xdr:colOff>0</xdr:colOff>
      <xdr:row>58</xdr:row>
      <xdr:rowOff>154432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98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154432</xdr:rowOff>
    </xdr:from>
    <xdr:to>
      <xdr:col>50</xdr:col>
      <xdr:colOff>114300</xdr:colOff>
      <xdr:row>58</xdr:row>
      <xdr:rowOff>154940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9853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154940</xdr:rowOff>
    </xdr:from>
    <xdr:to>
      <xdr:col>45</xdr:col>
      <xdr:colOff>177800</xdr:colOff>
      <xdr:row>58</xdr:row>
      <xdr:rowOff>158750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99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152781</xdr:rowOff>
    </xdr:from>
    <xdr:to>
      <xdr:col>41</xdr:col>
      <xdr:colOff>50800</xdr:colOff>
      <xdr:row>58</xdr:row>
      <xdr:rowOff>158750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9688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103632</xdr:rowOff>
    </xdr:from>
    <xdr:to>
      <xdr:col>55</xdr:col>
      <xdr:colOff>50800</xdr:colOff>
      <xdr:row>59</xdr:row>
      <xdr:rowOff>33782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18559</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103632</xdr:rowOff>
    </xdr:from>
    <xdr:to>
      <xdr:col>50</xdr:col>
      <xdr:colOff>165100</xdr:colOff>
      <xdr:row>59</xdr:row>
      <xdr:rowOff>33782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24909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104140</xdr:rowOff>
    </xdr:from>
    <xdr:to>
      <xdr:col>46</xdr:col>
      <xdr:colOff>38100</xdr:colOff>
      <xdr:row>59</xdr:row>
      <xdr:rowOff>34290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25417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107950</xdr:rowOff>
    </xdr:from>
    <xdr:to>
      <xdr:col>41</xdr:col>
      <xdr:colOff>101600</xdr:colOff>
      <xdr:row>59</xdr:row>
      <xdr:rowOff>38100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29227</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4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101981</xdr:rowOff>
    </xdr:from>
    <xdr:to>
      <xdr:col>36</xdr:col>
      <xdr:colOff>165100</xdr:colOff>
      <xdr:row>59</xdr:row>
      <xdr:rowOff>32131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23258</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3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66433</xdr:rowOff>
    </xdr:from>
    <xdr:to>
      <xdr:col>55</xdr:col>
      <xdr:colOff>0</xdr:colOff>
      <xdr:row>77</xdr:row>
      <xdr:rowOff>104524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68083"/>
          <a:ext cx="838200" cy="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104524</xdr:rowOff>
    </xdr:from>
    <xdr:to>
      <xdr:col>50</xdr:col>
      <xdr:colOff>114300</xdr:colOff>
      <xdr:row>77</xdr:row>
      <xdr:rowOff>106153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06174"/>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82035</xdr:rowOff>
    </xdr:from>
    <xdr:to>
      <xdr:col>45</xdr:col>
      <xdr:colOff>177800</xdr:colOff>
      <xdr:row>77</xdr:row>
      <xdr:rowOff>106153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8368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70805</xdr:rowOff>
    </xdr:from>
    <xdr:to>
      <xdr:col>41</xdr:col>
      <xdr:colOff>50800</xdr:colOff>
      <xdr:row>77</xdr:row>
      <xdr:rowOff>82035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72455"/>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15633</xdr:rowOff>
    </xdr:from>
    <xdr:to>
      <xdr:col>55</xdr:col>
      <xdr:colOff>50800</xdr:colOff>
      <xdr:row>77</xdr:row>
      <xdr:rowOff>117233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165510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53724</xdr:rowOff>
    </xdr:from>
    <xdr:to>
      <xdr:col>50</xdr:col>
      <xdr:colOff>165100</xdr:colOff>
      <xdr:row>77</xdr:row>
      <xdr:rowOff>155324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146451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3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55353</xdr:rowOff>
    </xdr:from>
    <xdr:to>
      <xdr:col>46</xdr:col>
      <xdr:colOff>38100</xdr:colOff>
      <xdr:row>77</xdr:row>
      <xdr:rowOff>156953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148080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3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31235</xdr:rowOff>
    </xdr:from>
    <xdr:to>
      <xdr:col>41</xdr:col>
      <xdr:colOff>101600</xdr:colOff>
      <xdr:row>77</xdr:row>
      <xdr:rowOff>132835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123962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3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20005</xdr:rowOff>
    </xdr:from>
    <xdr:to>
      <xdr:col>36</xdr:col>
      <xdr:colOff>165100</xdr:colOff>
      <xdr:row>77</xdr:row>
      <xdr:rowOff>121605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112732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70924</xdr:rowOff>
    </xdr:from>
    <xdr:to>
      <xdr:col>55</xdr:col>
      <xdr:colOff>0</xdr:colOff>
      <xdr:row>92</xdr:row>
      <xdr:rowOff>118146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844324"/>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69292</xdr:rowOff>
    </xdr:from>
    <xdr:to>
      <xdr:col>50</xdr:col>
      <xdr:colOff>114300</xdr:colOff>
      <xdr:row>92</xdr:row>
      <xdr:rowOff>70924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58426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76998</xdr:rowOff>
    </xdr:from>
    <xdr:to>
      <xdr:col>45</xdr:col>
      <xdr:colOff>177800</xdr:colOff>
      <xdr:row>92</xdr:row>
      <xdr:rowOff>69292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678948"/>
          <a:ext cx="889000" cy="1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76998</xdr:rowOff>
    </xdr:from>
    <xdr:to>
      <xdr:col>41</xdr:col>
      <xdr:colOff>50800</xdr:colOff>
      <xdr:row>92</xdr:row>
      <xdr:rowOff>84280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678948"/>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38915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67346</xdr:rowOff>
    </xdr:from>
    <xdr:to>
      <xdr:col>55</xdr:col>
      <xdr:colOff>50800</xdr:colOff>
      <xdr:row>92</xdr:row>
      <xdr:rowOff>168946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90223</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9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20124</xdr:rowOff>
    </xdr:from>
    <xdr:to>
      <xdr:col>50</xdr:col>
      <xdr:colOff>165100</xdr:colOff>
      <xdr:row>92</xdr:row>
      <xdr:rowOff>121724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7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138251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18492</xdr:rowOff>
    </xdr:from>
    <xdr:to>
      <xdr:col>46</xdr:col>
      <xdr:colOff>38100</xdr:colOff>
      <xdr:row>92</xdr:row>
      <xdr:rowOff>120092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136619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5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26198</xdr:rowOff>
    </xdr:from>
    <xdr:to>
      <xdr:col>41</xdr:col>
      <xdr:colOff>101600</xdr:colOff>
      <xdr:row>91</xdr:row>
      <xdr:rowOff>127798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6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144325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33480</xdr:rowOff>
    </xdr:from>
    <xdr:to>
      <xdr:col>36</xdr:col>
      <xdr:colOff>165100</xdr:colOff>
      <xdr:row>92</xdr:row>
      <xdr:rowOff>135080</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151607</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5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61595</xdr:rowOff>
    </xdr:from>
    <xdr:to>
      <xdr:col>85</xdr:col>
      <xdr:colOff>127000</xdr:colOff>
      <xdr:row>35</xdr:row>
      <xdr:rowOff>157797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890895"/>
          <a:ext cx="838200" cy="2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157797</xdr:rowOff>
    </xdr:from>
    <xdr:to>
      <xdr:col>81</xdr:col>
      <xdr:colOff>50800</xdr:colOff>
      <xdr:row>36</xdr:row>
      <xdr:rowOff>13589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58547"/>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3111</xdr:rowOff>
    </xdr:from>
    <xdr:to>
      <xdr:col>76</xdr:col>
      <xdr:colOff>114300</xdr:colOff>
      <xdr:row>36</xdr:row>
      <xdr:rowOff>13589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17531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53594</xdr:rowOff>
    </xdr:from>
    <xdr:to>
      <xdr:col>71</xdr:col>
      <xdr:colOff>177800</xdr:colOff>
      <xdr:row>36</xdr:row>
      <xdr:rowOff>3111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054344"/>
          <a:ext cx="889000" cy="1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10795</xdr:rowOff>
    </xdr:from>
    <xdr:to>
      <xdr:col>85</xdr:col>
      <xdr:colOff>177800</xdr:colOff>
      <xdr:row>34</xdr:row>
      <xdr:rowOff>112395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160672</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106997</xdr:rowOff>
    </xdr:from>
    <xdr:to>
      <xdr:col>81</xdr:col>
      <xdr:colOff>101600</xdr:colOff>
      <xdr:row>36</xdr:row>
      <xdr:rowOff>37147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28274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2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134239</xdr:rowOff>
    </xdr:from>
    <xdr:to>
      <xdr:col>76</xdr:col>
      <xdr:colOff>165100</xdr:colOff>
      <xdr:row>36</xdr:row>
      <xdr:rowOff>64389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55516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2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123761</xdr:rowOff>
    </xdr:from>
    <xdr:to>
      <xdr:col>72</xdr:col>
      <xdr:colOff>38100</xdr:colOff>
      <xdr:row>36</xdr:row>
      <xdr:rowOff>53911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45038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2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2794</xdr:rowOff>
    </xdr:from>
    <xdr:to>
      <xdr:col>67</xdr:col>
      <xdr:colOff>101600</xdr:colOff>
      <xdr:row>35</xdr:row>
      <xdr:rowOff>104394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95521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0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73475</xdr:rowOff>
    </xdr:from>
    <xdr:to>
      <xdr:col>85</xdr:col>
      <xdr:colOff>127000</xdr:colOff>
      <xdr:row>53</xdr:row>
      <xdr:rowOff>82253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160325"/>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82253</xdr:rowOff>
    </xdr:from>
    <xdr:to>
      <xdr:col>81</xdr:col>
      <xdr:colOff>50800</xdr:colOff>
      <xdr:row>53</xdr:row>
      <xdr:rowOff>148524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169103"/>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148524</xdr:rowOff>
    </xdr:from>
    <xdr:to>
      <xdr:col>76</xdr:col>
      <xdr:colOff>114300</xdr:colOff>
      <xdr:row>59</xdr:row>
      <xdr:rowOff>60376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235374"/>
          <a:ext cx="889000" cy="9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60376</xdr:rowOff>
    </xdr:from>
    <xdr:to>
      <xdr:col>71</xdr:col>
      <xdr:colOff>177800</xdr:colOff>
      <xdr:row>59</xdr:row>
      <xdr:rowOff>74137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175926"/>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22675</xdr:rowOff>
    </xdr:from>
    <xdr:to>
      <xdr:col>85</xdr:col>
      <xdr:colOff>177800</xdr:colOff>
      <xdr:row>53</xdr:row>
      <xdr:rowOff>124275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31453</xdr:rowOff>
    </xdr:from>
    <xdr:to>
      <xdr:col>81</xdr:col>
      <xdr:colOff>101600</xdr:colOff>
      <xdr:row>53</xdr:row>
      <xdr:rowOff>133053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124180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97724</xdr:rowOff>
    </xdr:from>
    <xdr:to>
      <xdr:col>76</xdr:col>
      <xdr:colOff>165100</xdr:colOff>
      <xdr:row>54</xdr:row>
      <xdr:rowOff>27874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19001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9576</xdr:rowOff>
    </xdr:from>
    <xdr:to>
      <xdr:col>72</xdr:col>
      <xdr:colOff>38100</xdr:colOff>
      <xdr:row>59</xdr:row>
      <xdr:rowOff>111176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102303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2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23337</xdr:rowOff>
    </xdr:from>
    <xdr:to>
      <xdr:col>67</xdr:col>
      <xdr:colOff>101600</xdr:colOff>
      <xdr:row>59</xdr:row>
      <xdr:rowOff>124937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1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116064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2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54966</xdr:rowOff>
    </xdr:from>
    <xdr:to>
      <xdr:col>85</xdr:col>
      <xdr:colOff>127000</xdr:colOff>
      <xdr:row>96</xdr:row>
      <xdr:rowOff>124803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14166"/>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124803</xdr:rowOff>
    </xdr:from>
    <xdr:to>
      <xdr:col>81</xdr:col>
      <xdr:colOff>50800</xdr:colOff>
      <xdr:row>97</xdr:row>
      <xdr:rowOff>36601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58400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82017</xdr:rowOff>
    </xdr:from>
    <xdr:to>
      <xdr:col>76</xdr:col>
      <xdr:colOff>114300</xdr:colOff>
      <xdr:row>97</xdr:row>
      <xdr:rowOff>36601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541217"/>
          <a:ext cx="889000" cy="1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82017</xdr:rowOff>
    </xdr:from>
    <xdr:to>
      <xdr:col>71</xdr:col>
      <xdr:colOff>177800</xdr:colOff>
      <xdr:row>96</xdr:row>
      <xdr:rowOff>167627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541217"/>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4166</xdr:rowOff>
    </xdr:from>
    <xdr:to>
      <xdr:col>85</xdr:col>
      <xdr:colOff>177800</xdr:colOff>
      <xdr:row>96</xdr:row>
      <xdr:rowOff>105766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154043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4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74003</xdr:rowOff>
    </xdr:from>
    <xdr:to>
      <xdr:col>81</xdr:col>
      <xdr:colOff>101600</xdr:colOff>
      <xdr:row>97</xdr:row>
      <xdr:rowOff>4153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166730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157251</xdr:rowOff>
    </xdr:from>
    <xdr:to>
      <xdr:col>76</xdr:col>
      <xdr:colOff>165100</xdr:colOff>
      <xdr:row>97</xdr:row>
      <xdr:rowOff>87401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78528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31217</xdr:rowOff>
    </xdr:from>
    <xdr:to>
      <xdr:col>72</xdr:col>
      <xdr:colOff>38100</xdr:colOff>
      <xdr:row>96</xdr:row>
      <xdr:rowOff>132817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123944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116827</xdr:rowOff>
    </xdr:from>
    <xdr:to>
      <xdr:col>67</xdr:col>
      <xdr:colOff>101600</xdr:colOff>
      <xdr:row>97</xdr:row>
      <xdr:rowOff>46977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38104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48514</xdr:rowOff>
    </xdr:from>
    <xdr:to>
      <xdr:col>116</xdr:col>
      <xdr:colOff>63500</xdr:colOff>
      <xdr:row>36</xdr:row>
      <xdr:rowOff>85344</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220714"/>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17907</xdr:rowOff>
    </xdr:from>
    <xdr:to>
      <xdr:col>111</xdr:col>
      <xdr:colOff>177800</xdr:colOff>
      <xdr:row>36</xdr:row>
      <xdr:rowOff>48514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162560</xdr:rowOff>
    </xdr:from>
    <xdr:to>
      <xdr:col>107</xdr:col>
      <xdr:colOff>50800</xdr:colOff>
      <xdr:row>36</xdr:row>
      <xdr:rowOff>17907</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16331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162560</xdr:rowOff>
    </xdr:from>
    <xdr:to>
      <xdr:col>102</xdr:col>
      <xdr:colOff>114300</xdr:colOff>
      <xdr:row>36</xdr:row>
      <xdr:rowOff>55626</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163310"/>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57421</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169164</xdr:rowOff>
    </xdr:from>
    <xdr:to>
      <xdr:col>112</xdr:col>
      <xdr:colOff>38100</xdr:colOff>
      <xdr:row>36</xdr:row>
      <xdr:rowOff>99314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115841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138557</xdr:rowOff>
    </xdr:from>
    <xdr:to>
      <xdr:col>107</xdr:col>
      <xdr:colOff>101600</xdr:colOff>
      <xdr:row>36</xdr:row>
      <xdr:rowOff>68707</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85234</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111760</xdr:rowOff>
    </xdr:from>
    <xdr:to>
      <xdr:col>102</xdr:col>
      <xdr:colOff>165100</xdr:colOff>
      <xdr:row>36</xdr:row>
      <xdr:rowOff>41910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58437</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4826</xdr:rowOff>
    </xdr:from>
    <xdr:to>
      <xdr:col>98</xdr:col>
      <xdr:colOff>38100</xdr:colOff>
      <xdr:row>36</xdr:row>
      <xdr:rowOff>106426</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97553</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2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470,327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円（歳出総額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is-IS" altLang="ja-JP" sz="1100">
              <a:solidFill>
                <a:sysClr val="windowText" lastClr="000000"/>
              </a:solidFill>
              <a:latin typeface="ＭＳ Ｐゴシック" panose="020B0600070205080204" pitchFamily="50" charset="-128"/>
              <a:ea typeface="ＭＳ Ｐゴシック" panose="020B0600070205080204" pitchFamily="50" charset="-128"/>
            </a:rPr>
            <a:t>R2.1.1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 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175,912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円となっており、前年度と比較して大きく上昇しています。主な要因は、幼児教育・保育の無償化に伴う施設型給付費の増、給付費の増に伴う介護保険事業費会計繰出金の増 などによるものです。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円となっており、前年度と比較して大きく上昇しています。主な要因は、プレミアム付商品券の発行などによるものです。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12,410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円となっており、前年度と比較して大きく上昇しています。主な要因は、消防本部庁舎整備などによるものです。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53,224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円となっており、前年度と比較して上昇しています。主な要因は、用地先行取得債の償還 によるものです。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　平成</a:t>
          </a:r>
          <a:r>
            <a:rPr kumimoji="1" lang="en-US" altLang="ja-JP" sz="800">
              <a:solidFill>
                <a:sysClr val="windowText" lastClr="000000"/>
              </a:solidFill>
              <a:latin typeface="ＭＳ ゴシック" pitchFamily="49" charset="-128"/>
              <a:ea typeface="ＭＳ ゴシック" pitchFamily="49" charset="-128"/>
            </a:rPr>
            <a:t>28</a:t>
          </a:r>
          <a:r>
            <a:rPr kumimoji="1" lang="ja-JP" altLang="en-US" sz="800">
              <a:solidFill>
                <a:sysClr val="windowText" lastClr="000000"/>
              </a:solidFill>
              <a:latin typeface="ＭＳ ゴシック" pitchFamily="49" charset="-128"/>
              <a:ea typeface="ＭＳ ゴシック" pitchFamily="49" charset="-128"/>
            </a:rPr>
            <a:t>年度は、「歳入歳出差引」が減少したことにより、「実質収支額」が減少し、加えて、財政調整基金の取崩額が大きかったことから、「実質単年度収支」が赤字となりました。</a:t>
          </a:r>
          <a:r>
            <a:rPr kumimoji="1" lang="en-US" altLang="ja-JP" sz="800">
              <a:solidFill>
                <a:sysClr val="windowText" lastClr="000000"/>
              </a:solidFill>
              <a:latin typeface="ＭＳ ゴシック" pitchFamily="49" charset="-128"/>
              <a:ea typeface="ＭＳ ゴシック" pitchFamily="49" charset="-128"/>
            </a:rPr>
            <a:t>29</a:t>
          </a:r>
          <a:r>
            <a:rPr kumimoji="1" lang="ja-JP" altLang="en-US" sz="800">
              <a:solidFill>
                <a:sysClr val="windowText" lastClr="000000"/>
              </a:solidFill>
              <a:latin typeface="ＭＳ ゴシック" pitchFamily="49" charset="-128"/>
              <a:ea typeface="ＭＳ ゴシック" pitchFamily="49" charset="-128"/>
            </a:rPr>
            <a:t>年度は、「歳入歳出差引」が増加したことに加え、財政調整基金の積立額が大きかったことから、「実質単年度収支」が黒字となりました。</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は、再び「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っています。</a:t>
          </a:r>
        </a:p>
        <a:p>
          <a:r>
            <a:rPr kumimoji="1" lang="ja-JP" altLang="en-US" sz="800">
              <a:solidFill>
                <a:sysClr val="windowText" lastClr="000000"/>
              </a:solidFill>
              <a:latin typeface="ＭＳ ゴシック" pitchFamily="49" charset="-128"/>
              <a:ea typeface="ＭＳ ゴシック" pitchFamily="49" charset="-128"/>
            </a:rPr>
            <a:t>　なお、財政調整基金については、毎年度、決算剰余金の</a:t>
          </a:r>
          <a:r>
            <a:rPr kumimoji="1" lang="en-US" altLang="ja-JP" sz="800">
              <a:solidFill>
                <a:sysClr val="windowText" lastClr="000000"/>
              </a:solidFill>
              <a:latin typeface="ＭＳ ゴシック" pitchFamily="49" charset="-128"/>
              <a:ea typeface="ＭＳ ゴシック" pitchFamily="49" charset="-128"/>
            </a:rPr>
            <a:t>1/2</a:t>
          </a:r>
          <a:r>
            <a:rPr kumimoji="1" lang="ja-JP" altLang="en-US" sz="800">
              <a:solidFill>
                <a:sysClr val="windowText" lastClr="000000"/>
              </a:solidFill>
              <a:latin typeface="ＭＳ ゴシック" pitchFamily="49" charset="-128"/>
              <a:ea typeface="ＭＳ ゴシック" pitchFamily="49" charset="-128"/>
            </a:rPr>
            <a:t>の積立てに加え、近年、効率的・効果的な執行により捻出した財源を一旦積み立て、翌年度の財源として活用（財源の年度間調整</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）しており、これに伴う各年度の積立額と取崩額の変動が実質単年度収支に大きな影響を与えています。</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財源の年度間調整を除いた場合、表中の基金残高は、</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is-IS" altLang="ja-JP" sz="800">
              <a:solidFill>
                <a:sysClr val="windowText" lastClr="000000"/>
              </a:solidFill>
              <a:latin typeface="ＭＳ ゴシック" pitchFamily="49" charset="-128"/>
              <a:ea typeface="ＭＳ ゴシック" pitchFamily="49" charset="-128"/>
            </a:rPr>
            <a:t>H27</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1.46%</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H28</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1.46%</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H29</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1.09%</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H30</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1.35</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R01</a:t>
          </a:r>
          <a:r>
            <a:rPr kumimoji="1" lang="ja-JP" altLang="is-IS" sz="800">
              <a:solidFill>
                <a:sysClr val="windowText" lastClr="000000"/>
              </a:solidFill>
              <a:latin typeface="ＭＳ ゴシック" pitchFamily="49" charset="-128"/>
              <a:ea typeface="ＭＳ ゴシック" pitchFamily="49" charset="-128"/>
            </a:rPr>
            <a:t>：</a:t>
          </a:r>
          <a:r>
            <a:rPr kumimoji="1" lang="is-IS" altLang="ja-JP" sz="800">
              <a:solidFill>
                <a:sysClr val="windowText" lastClr="000000"/>
              </a:solidFill>
              <a:latin typeface="ＭＳ ゴシック" pitchFamily="49" charset="-128"/>
              <a:ea typeface="ＭＳ ゴシック" pitchFamily="49" charset="-128"/>
            </a:rPr>
            <a:t>0.79</a:t>
          </a:r>
          <a:r>
            <a:rPr kumimoji="1" lang="ja-JP" altLang="is-IS" sz="80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令和元年度は、引き続き全会計が黒字会計のため、連結実質赤字比率は発生していません。</a:t>
          </a:r>
        </a:p>
        <a:p>
          <a:r>
            <a:rPr kumimoji="1" lang="ja-JP" altLang="en-US" sz="1050">
              <a:solidFill>
                <a:sysClr val="windowText" lastClr="000000"/>
              </a:solidFill>
              <a:latin typeface="ＭＳ ゴシック" pitchFamily="49" charset="-128"/>
              <a:ea typeface="ＭＳ ゴシック" pitchFamily="49" charset="-128"/>
            </a:rPr>
            <a:t>　前年度と比べ、国民健康保険事業費会計における繰越金の減に伴う歳入歳出差引の減や、介護保険事業費会計における保険給付費の増に伴う歳入歳出差引の減などがありましたが、下水道事業会計における現金・預金の増加に伴う実質収支額の増や一般会計における実質収支の増などにより、標準財政規模比の全体の黒字額は増加しました。</a:t>
          </a:r>
        </a:p>
        <a:p>
          <a:r>
            <a:rPr kumimoji="1" lang="ja-JP" altLang="en-US" sz="1050">
              <a:solidFill>
                <a:sysClr val="windowText" lastClr="000000"/>
              </a:solidFill>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1794130726</v>
      </c>
      <c r="BO4" s="424"/>
      <c r="BP4" s="424"/>
      <c r="BQ4" s="424"/>
      <c r="BR4" s="424"/>
      <c r="BS4" s="424"/>
      <c r="BT4" s="424"/>
      <c r="BU4" s="425"/>
      <c r="BV4" s="423">
        <v>1748495260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0.9</v>
      </c>
      <c r="CU4" s="608"/>
      <c r="CV4" s="608"/>
      <c r="CW4" s="608"/>
      <c r="CX4" s="608"/>
      <c r="CY4" s="608"/>
      <c r="CZ4" s="608"/>
      <c r="DA4" s="609"/>
      <c r="DB4" s="607">
        <v>0.5</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1765970570</v>
      </c>
      <c r="BO5" s="429"/>
      <c r="BP5" s="429"/>
      <c r="BQ5" s="429"/>
      <c r="BR5" s="429"/>
      <c r="BS5" s="429"/>
      <c r="BT5" s="429"/>
      <c r="BU5" s="430"/>
      <c r="BV5" s="428">
        <v>1730887224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101.2</v>
      </c>
      <c r="CU5" s="399"/>
      <c r="CV5" s="399"/>
      <c r="CW5" s="399"/>
      <c r="CX5" s="399"/>
      <c r="CY5" s="399"/>
      <c r="CZ5" s="399"/>
      <c r="DA5" s="400"/>
      <c r="DB5" s="398">
        <v>97.7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28160156</v>
      </c>
      <c r="BO6" s="429"/>
      <c r="BP6" s="429"/>
      <c r="BQ6" s="429"/>
      <c r="BR6" s="429"/>
      <c r="BS6" s="429"/>
      <c r="BT6" s="429"/>
      <c r="BU6" s="430"/>
      <c r="BV6" s="428">
        <v>17608036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105.9</v>
      </c>
      <c r="CU6" s="582"/>
      <c r="CV6" s="582"/>
      <c r="CW6" s="582"/>
      <c r="CX6" s="582"/>
      <c r="CY6" s="582"/>
      <c r="CZ6" s="582"/>
      <c r="DA6" s="583"/>
      <c r="DB6" s="581">
        <v>103.7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20075118</v>
      </c>
      <c r="BO7" s="429"/>
      <c r="BP7" s="429"/>
      <c r="BQ7" s="429"/>
      <c r="BR7" s="429"/>
      <c r="BS7" s="429"/>
      <c r="BT7" s="429"/>
      <c r="BU7" s="430"/>
      <c r="BV7" s="428">
        <v>12853011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944806570</v>
      </c>
      <c r="CU7" s="429"/>
      <c r="CV7" s="429"/>
      <c r="CW7" s="429"/>
      <c r="CX7" s="429"/>
      <c r="CY7" s="429"/>
      <c r="CZ7" s="429"/>
      <c r="DA7" s="430"/>
      <c r="DB7" s="428">
        <v>940364001</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8085038</v>
      </c>
      <c r="BO8" s="429"/>
      <c r="BP8" s="429"/>
      <c r="BQ8" s="429"/>
      <c r="BR8" s="429"/>
      <c r="BS8" s="429"/>
      <c r="BT8" s="429"/>
      <c r="BU8" s="430"/>
      <c r="BV8" s="428">
        <v>4755025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0.97</v>
      </c>
      <c r="CU8" s="542"/>
      <c r="CV8" s="542"/>
      <c r="CW8" s="542"/>
      <c r="CX8" s="542"/>
      <c r="CY8" s="542"/>
      <c r="CZ8" s="542"/>
      <c r="DA8" s="543"/>
      <c r="DB8" s="541">
        <v>0.97</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3724844</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3330013</v>
      </c>
      <c r="BO9" s="429"/>
      <c r="BP9" s="429"/>
      <c r="BQ9" s="429"/>
      <c r="BR9" s="429"/>
      <c r="BS9" s="429"/>
      <c r="BT9" s="429"/>
      <c r="BU9" s="430"/>
      <c r="BV9" s="428">
        <v>-8301017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15.8</v>
      </c>
      <c r="CU9" s="399"/>
      <c r="CV9" s="399"/>
      <c r="CW9" s="399"/>
      <c r="CX9" s="399"/>
      <c r="CY9" s="399"/>
      <c r="CZ9" s="399"/>
      <c r="DA9" s="400"/>
      <c r="DB9" s="398">
        <v>14.7</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3688773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102</v>
      </c>
      <c r="AV10" s="486"/>
      <c r="AW10" s="486"/>
      <c r="AX10" s="486"/>
      <c r="AY10" s="408" t="s">
        <v>121</v>
      </c>
      <c r="AZ10" s="409"/>
      <c r="BA10" s="409"/>
      <c r="BB10" s="409"/>
      <c r="BC10" s="409"/>
      <c r="BD10" s="409"/>
      <c r="BE10" s="409"/>
      <c r="BF10" s="409"/>
      <c r="BG10" s="409"/>
      <c r="BH10" s="409"/>
      <c r="BI10" s="409"/>
      <c r="BJ10" s="409"/>
      <c r="BK10" s="409"/>
      <c r="BL10" s="409"/>
      <c r="BM10" s="410"/>
      <c r="BN10" s="428">
        <v>503382</v>
      </c>
      <c r="BO10" s="429"/>
      <c r="BP10" s="429"/>
      <c r="BQ10" s="429"/>
      <c r="BR10" s="429"/>
      <c r="BS10" s="429"/>
      <c r="BT10" s="429"/>
      <c r="BU10" s="430"/>
      <c r="BV10" s="428">
        <v>9004874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102</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2">
      <c r="A12" s="187"/>
      <c r="B12" s="544" t="s">
        <v>129</v>
      </c>
      <c r="C12" s="545"/>
      <c r="D12" s="545"/>
      <c r="E12" s="545"/>
      <c r="F12" s="545"/>
      <c r="G12" s="545"/>
      <c r="H12" s="545"/>
      <c r="I12" s="545"/>
      <c r="J12" s="545"/>
      <c r="K12" s="546"/>
      <c r="L12" s="553" t="s">
        <v>130</v>
      </c>
      <c r="M12" s="554"/>
      <c r="N12" s="554"/>
      <c r="O12" s="554"/>
      <c r="P12" s="554"/>
      <c r="Q12" s="555"/>
      <c r="R12" s="556">
        <v>3754772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102</v>
      </c>
      <c r="AV12" s="486"/>
      <c r="AW12" s="486"/>
      <c r="AX12" s="486"/>
      <c r="AY12" s="408" t="s">
        <v>134</v>
      </c>
      <c r="AZ12" s="409"/>
      <c r="BA12" s="409"/>
      <c r="BB12" s="409"/>
      <c r="BC12" s="409"/>
      <c r="BD12" s="409"/>
      <c r="BE12" s="409"/>
      <c r="BF12" s="409"/>
      <c r="BG12" s="409"/>
      <c r="BH12" s="409"/>
      <c r="BI12" s="409"/>
      <c r="BJ12" s="409"/>
      <c r="BK12" s="409"/>
      <c r="BL12" s="409"/>
      <c r="BM12" s="410"/>
      <c r="BN12" s="428">
        <v>15219608</v>
      </c>
      <c r="BO12" s="429"/>
      <c r="BP12" s="429"/>
      <c r="BQ12" s="429"/>
      <c r="BR12" s="429"/>
      <c r="BS12" s="429"/>
      <c r="BT12" s="429"/>
      <c r="BU12" s="430"/>
      <c r="BV12" s="428">
        <v>17200000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136</v>
      </c>
      <c r="N13" s="529"/>
      <c r="O13" s="529"/>
      <c r="P13" s="529"/>
      <c r="Q13" s="530"/>
      <c r="R13" s="531">
        <v>3650739</v>
      </c>
      <c r="S13" s="532"/>
      <c r="T13" s="532"/>
      <c r="U13" s="532"/>
      <c r="V13" s="533"/>
      <c r="W13" s="519" t="s">
        <v>137</v>
      </c>
      <c r="X13" s="441"/>
      <c r="Y13" s="441"/>
      <c r="Z13" s="441"/>
      <c r="AA13" s="441"/>
      <c r="AB13" s="442"/>
      <c r="AC13" s="404">
        <v>7761</v>
      </c>
      <c r="AD13" s="405"/>
      <c r="AE13" s="405"/>
      <c r="AF13" s="405"/>
      <c r="AG13" s="406"/>
      <c r="AH13" s="404">
        <v>7814</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-11386213</v>
      </c>
      <c r="BO13" s="429"/>
      <c r="BP13" s="429"/>
      <c r="BQ13" s="429"/>
      <c r="BR13" s="429"/>
      <c r="BS13" s="429"/>
      <c r="BT13" s="429"/>
      <c r="BU13" s="430"/>
      <c r="BV13" s="428">
        <v>-16496143</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10.199999999999999</v>
      </c>
      <c r="CU13" s="399"/>
      <c r="CV13" s="399"/>
      <c r="CW13" s="399"/>
      <c r="CX13" s="399"/>
      <c r="CY13" s="399"/>
      <c r="CZ13" s="399"/>
      <c r="DA13" s="400"/>
      <c r="DB13" s="398">
        <v>11.2</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3745796</v>
      </c>
      <c r="S14" s="532"/>
      <c r="T14" s="532"/>
      <c r="U14" s="532"/>
      <c r="V14" s="533"/>
      <c r="W14" s="534"/>
      <c r="X14" s="444"/>
      <c r="Y14" s="444"/>
      <c r="Z14" s="444"/>
      <c r="AA14" s="444"/>
      <c r="AB14" s="445"/>
      <c r="AC14" s="524">
        <v>0.5</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140.4</v>
      </c>
      <c r="CU14" s="536"/>
      <c r="CV14" s="536"/>
      <c r="CW14" s="536"/>
      <c r="CX14" s="536"/>
      <c r="CY14" s="536"/>
      <c r="CZ14" s="536"/>
      <c r="DA14" s="537"/>
      <c r="DB14" s="535">
        <v>138.5</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144</v>
      </c>
      <c r="N15" s="529"/>
      <c r="O15" s="529"/>
      <c r="P15" s="529"/>
      <c r="Q15" s="530"/>
      <c r="R15" s="531">
        <v>3648264</v>
      </c>
      <c r="S15" s="532"/>
      <c r="T15" s="532"/>
      <c r="U15" s="532"/>
      <c r="V15" s="533"/>
      <c r="W15" s="519" t="s">
        <v>145</v>
      </c>
      <c r="X15" s="441"/>
      <c r="Y15" s="441"/>
      <c r="Z15" s="441"/>
      <c r="AA15" s="441"/>
      <c r="AB15" s="442"/>
      <c r="AC15" s="404">
        <v>324156</v>
      </c>
      <c r="AD15" s="405"/>
      <c r="AE15" s="405"/>
      <c r="AF15" s="405"/>
      <c r="AG15" s="406"/>
      <c r="AH15" s="404">
        <v>334137</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698269277</v>
      </c>
      <c r="BO15" s="424"/>
      <c r="BP15" s="424"/>
      <c r="BQ15" s="424"/>
      <c r="BR15" s="424"/>
      <c r="BS15" s="424"/>
      <c r="BT15" s="424"/>
      <c r="BU15" s="425"/>
      <c r="BV15" s="423">
        <v>687162831</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20.7</v>
      </c>
      <c r="AD16" s="525"/>
      <c r="AE16" s="525"/>
      <c r="AF16" s="525"/>
      <c r="AG16" s="526"/>
      <c r="AH16" s="524">
        <v>20.7</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723418635</v>
      </c>
      <c r="BO16" s="429"/>
      <c r="BP16" s="429"/>
      <c r="BQ16" s="429"/>
      <c r="BR16" s="429"/>
      <c r="BS16" s="429"/>
      <c r="BT16" s="429"/>
      <c r="BU16" s="430"/>
      <c r="BV16" s="428">
        <v>710223342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1233147</v>
      </c>
      <c r="AD17" s="405"/>
      <c r="AE17" s="405"/>
      <c r="AF17" s="405"/>
      <c r="AG17" s="406"/>
      <c r="AH17" s="404">
        <v>1274381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880457759</v>
      </c>
      <c r="BO17" s="429"/>
      <c r="BP17" s="429"/>
      <c r="BQ17" s="429"/>
      <c r="BR17" s="429"/>
      <c r="BS17" s="429"/>
      <c r="BT17" s="429"/>
      <c r="BU17" s="430"/>
      <c r="BV17" s="428">
        <v>864781393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155</v>
      </c>
      <c r="C18" s="491"/>
      <c r="D18" s="491"/>
      <c r="E18" s="492"/>
      <c r="F18" s="492"/>
      <c r="G18" s="492"/>
      <c r="H18" s="492"/>
      <c r="I18" s="492"/>
      <c r="J18" s="492"/>
      <c r="K18" s="492"/>
      <c r="L18" s="493">
        <v>437.7</v>
      </c>
      <c r="M18" s="493"/>
      <c r="N18" s="493"/>
      <c r="O18" s="493"/>
      <c r="P18" s="493"/>
      <c r="Q18" s="493"/>
      <c r="R18" s="494"/>
      <c r="S18" s="494"/>
      <c r="T18" s="494"/>
      <c r="U18" s="494"/>
      <c r="V18" s="495"/>
      <c r="W18" s="509"/>
      <c r="X18" s="510"/>
      <c r="Y18" s="510"/>
      <c r="Z18" s="510"/>
      <c r="AA18" s="510"/>
      <c r="AB18" s="520"/>
      <c r="AC18" s="392">
        <v>78.8</v>
      </c>
      <c r="AD18" s="393"/>
      <c r="AE18" s="393"/>
      <c r="AF18" s="393"/>
      <c r="AG18" s="496"/>
      <c r="AH18" s="392">
        <v>78.8</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979509417</v>
      </c>
      <c r="BO18" s="429"/>
      <c r="BP18" s="429"/>
      <c r="BQ18" s="429"/>
      <c r="BR18" s="429"/>
      <c r="BS18" s="429"/>
      <c r="BT18" s="429"/>
      <c r="BU18" s="430"/>
      <c r="BV18" s="428">
        <v>943541056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157</v>
      </c>
      <c r="C19" s="491"/>
      <c r="D19" s="491"/>
      <c r="E19" s="492"/>
      <c r="F19" s="492"/>
      <c r="G19" s="492"/>
      <c r="H19" s="492"/>
      <c r="I19" s="492"/>
      <c r="J19" s="492"/>
      <c r="K19" s="492"/>
      <c r="L19" s="498">
        <v>8510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1115857662</v>
      </c>
      <c r="BO19" s="429"/>
      <c r="BP19" s="429"/>
      <c r="BQ19" s="429"/>
      <c r="BR19" s="429"/>
      <c r="BS19" s="429"/>
      <c r="BT19" s="429"/>
      <c r="BU19" s="430"/>
      <c r="BV19" s="428">
        <v>1101597887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159</v>
      </c>
      <c r="C20" s="491"/>
      <c r="D20" s="491"/>
      <c r="E20" s="492"/>
      <c r="F20" s="492"/>
      <c r="G20" s="492"/>
      <c r="H20" s="492"/>
      <c r="I20" s="492"/>
      <c r="J20" s="492"/>
      <c r="K20" s="492"/>
      <c r="L20" s="498">
        <v>1645618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2392643732</v>
      </c>
      <c r="BO23" s="429"/>
      <c r="BP23" s="429"/>
      <c r="BQ23" s="429"/>
      <c r="BR23" s="429"/>
      <c r="BS23" s="429"/>
      <c r="BT23" s="429"/>
      <c r="BU23" s="430"/>
      <c r="BV23" s="428">
        <v>2379038652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168</v>
      </c>
      <c r="F24" s="402"/>
      <c r="G24" s="402"/>
      <c r="H24" s="402"/>
      <c r="I24" s="402"/>
      <c r="J24" s="402"/>
      <c r="K24" s="403"/>
      <c r="L24" s="404">
        <v>1</v>
      </c>
      <c r="M24" s="405"/>
      <c r="N24" s="405"/>
      <c r="O24" s="405"/>
      <c r="P24" s="406"/>
      <c r="Q24" s="404">
        <v>15990</v>
      </c>
      <c r="R24" s="405"/>
      <c r="S24" s="405"/>
      <c r="T24" s="405"/>
      <c r="U24" s="405"/>
      <c r="V24" s="406"/>
      <c r="W24" s="470"/>
      <c r="X24" s="461"/>
      <c r="Y24" s="462"/>
      <c r="Z24" s="401" t="s">
        <v>169</v>
      </c>
      <c r="AA24" s="402"/>
      <c r="AB24" s="402"/>
      <c r="AC24" s="402"/>
      <c r="AD24" s="402"/>
      <c r="AE24" s="402"/>
      <c r="AF24" s="402"/>
      <c r="AG24" s="403"/>
      <c r="AH24" s="404">
        <v>21407</v>
      </c>
      <c r="AI24" s="405"/>
      <c r="AJ24" s="405"/>
      <c r="AK24" s="405"/>
      <c r="AL24" s="406"/>
      <c r="AM24" s="404">
        <v>66725619</v>
      </c>
      <c r="AN24" s="405"/>
      <c r="AO24" s="405"/>
      <c r="AP24" s="405"/>
      <c r="AQ24" s="405"/>
      <c r="AR24" s="406"/>
      <c r="AS24" s="404">
        <v>3117</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464237066</v>
      </c>
      <c r="BO24" s="429"/>
      <c r="BP24" s="429"/>
      <c r="BQ24" s="429"/>
      <c r="BR24" s="429"/>
      <c r="BS24" s="429"/>
      <c r="BT24" s="429"/>
      <c r="BU24" s="430"/>
      <c r="BV24" s="428">
        <v>490848281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171</v>
      </c>
      <c r="F25" s="402"/>
      <c r="G25" s="402"/>
      <c r="H25" s="402"/>
      <c r="I25" s="402"/>
      <c r="J25" s="402"/>
      <c r="K25" s="403"/>
      <c r="L25" s="404">
        <v>4</v>
      </c>
      <c r="M25" s="405"/>
      <c r="N25" s="405"/>
      <c r="O25" s="405"/>
      <c r="P25" s="406"/>
      <c r="Q25" s="404">
        <v>12850</v>
      </c>
      <c r="R25" s="405"/>
      <c r="S25" s="405"/>
      <c r="T25" s="405"/>
      <c r="U25" s="405"/>
      <c r="V25" s="406"/>
      <c r="W25" s="470"/>
      <c r="X25" s="461"/>
      <c r="Y25" s="462"/>
      <c r="Z25" s="401" t="s">
        <v>172</v>
      </c>
      <c r="AA25" s="402"/>
      <c r="AB25" s="402"/>
      <c r="AC25" s="402"/>
      <c r="AD25" s="402"/>
      <c r="AE25" s="402"/>
      <c r="AF25" s="402"/>
      <c r="AG25" s="403"/>
      <c r="AH25" s="404">
        <v>3641</v>
      </c>
      <c r="AI25" s="405"/>
      <c r="AJ25" s="405"/>
      <c r="AK25" s="405"/>
      <c r="AL25" s="406"/>
      <c r="AM25" s="404">
        <v>11119614</v>
      </c>
      <c r="AN25" s="405"/>
      <c r="AO25" s="405"/>
      <c r="AP25" s="405"/>
      <c r="AQ25" s="405"/>
      <c r="AR25" s="406"/>
      <c r="AS25" s="404">
        <v>3054</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254108152</v>
      </c>
      <c r="BO25" s="424"/>
      <c r="BP25" s="424"/>
      <c r="BQ25" s="424"/>
      <c r="BR25" s="424"/>
      <c r="BS25" s="424"/>
      <c r="BT25" s="424"/>
      <c r="BU25" s="425"/>
      <c r="BV25" s="423">
        <v>254738257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174</v>
      </c>
      <c r="F26" s="402"/>
      <c r="G26" s="402"/>
      <c r="H26" s="402"/>
      <c r="I26" s="402"/>
      <c r="J26" s="402"/>
      <c r="K26" s="403"/>
      <c r="L26" s="404">
        <v>1</v>
      </c>
      <c r="M26" s="405"/>
      <c r="N26" s="405"/>
      <c r="O26" s="405"/>
      <c r="P26" s="406"/>
      <c r="Q26" s="404">
        <v>9400</v>
      </c>
      <c r="R26" s="405"/>
      <c r="S26" s="405"/>
      <c r="T26" s="405"/>
      <c r="U26" s="405"/>
      <c r="V26" s="406"/>
      <c r="W26" s="470"/>
      <c r="X26" s="461"/>
      <c r="Y26" s="462"/>
      <c r="Z26" s="401" t="s">
        <v>175</v>
      </c>
      <c r="AA26" s="483"/>
      <c r="AB26" s="483"/>
      <c r="AC26" s="483"/>
      <c r="AD26" s="483"/>
      <c r="AE26" s="483"/>
      <c r="AF26" s="483"/>
      <c r="AG26" s="484"/>
      <c r="AH26" s="404">
        <v>2708</v>
      </c>
      <c r="AI26" s="405"/>
      <c r="AJ26" s="405"/>
      <c r="AK26" s="405"/>
      <c r="AL26" s="406"/>
      <c r="AM26" s="404">
        <v>8516660</v>
      </c>
      <c r="AN26" s="405"/>
      <c r="AO26" s="405"/>
      <c r="AP26" s="405"/>
      <c r="AQ26" s="405"/>
      <c r="AR26" s="406"/>
      <c r="AS26" s="404">
        <v>3145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v>8759560</v>
      </c>
      <c r="BO26" s="429"/>
      <c r="BP26" s="429"/>
      <c r="BQ26" s="429"/>
      <c r="BR26" s="429"/>
      <c r="BS26" s="429"/>
      <c r="BT26" s="429"/>
      <c r="BU26" s="430"/>
      <c r="BV26" s="428">
        <v>8063007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11790</v>
      </c>
      <c r="R27" s="405"/>
      <c r="S27" s="405"/>
      <c r="T27" s="405"/>
      <c r="U27" s="405"/>
      <c r="V27" s="406"/>
      <c r="W27" s="470"/>
      <c r="X27" s="461"/>
      <c r="Y27" s="462"/>
      <c r="Z27" s="401" t="s">
        <v>178</v>
      </c>
      <c r="AA27" s="402"/>
      <c r="AB27" s="402"/>
      <c r="AC27" s="402"/>
      <c r="AD27" s="402"/>
      <c r="AE27" s="402"/>
      <c r="AF27" s="402"/>
      <c r="AG27" s="403"/>
      <c r="AH27" s="404">
        <v>15656</v>
      </c>
      <c r="AI27" s="405"/>
      <c r="AJ27" s="405"/>
      <c r="AK27" s="405"/>
      <c r="AL27" s="406"/>
      <c r="AM27" s="404">
        <v>53096963</v>
      </c>
      <c r="AN27" s="405"/>
      <c r="AO27" s="405"/>
      <c r="AP27" s="405"/>
      <c r="AQ27" s="405"/>
      <c r="AR27" s="406"/>
      <c r="AS27" s="404">
        <v>3391</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111794508</v>
      </c>
      <c r="BO27" s="432"/>
      <c r="BP27" s="432"/>
      <c r="BQ27" s="432"/>
      <c r="BR27" s="432"/>
      <c r="BS27" s="432"/>
      <c r="BT27" s="432"/>
      <c r="BU27" s="433"/>
      <c r="BV27" s="431">
        <v>117293004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10610</v>
      </c>
      <c r="R28" s="405"/>
      <c r="S28" s="405"/>
      <c r="T28" s="405"/>
      <c r="U28" s="405"/>
      <c r="V28" s="406"/>
      <c r="W28" s="470"/>
      <c r="X28" s="461"/>
      <c r="Y28" s="462"/>
      <c r="Z28" s="401" t="s">
        <v>181</v>
      </c>
      <c r="AA28" s="402"/>
      <c r="AB28" s="402"/>
      <c r="AC28" s="402"/>
      <c r="AD28" s="402"/>
      <c r="AE28" s="402"/>
      <c r="AF28" s="402"/>
      <c r="AG28" s="403"/>
      <c r="AH28" s="404" t="s">
        <v>182</v>
      </c>
      <c r="AI28" s="405"/>
      <c r="AJ28" s="405"/>
      <c r="AK28" s="405"/>
      <c r="AL28" s="406"/>
      <c r="AM28" s="404" t="s">
        <v>128</v>
      </c>
      <c r="AN28" s="405"/>
      <c r="AO28" s="405"/>
      <c r="AP28" s="405"/>
      <c r="AQ28" s="405"/>
      <c r="AR28" s="406"/>
      <c r="AS28" s="404" t="s">
        <v>128</v>
      </c>
      <c r="AT28" s="405"/>
      <c r="AU28" s="405"/>
      <c r="AV28" s="405"/>
      <c r="AW28" s="405"/>
      <c r="AX28" s="407"/>
      <c r="AY28" s="411" t="s">
        <v>183</v>
      </c>
      <c r="AZ28" s="412"/>
      <c r="BA28" s="412"/>
      <c r="BB28" s="413"/>
      <c r="BC28" s="420" t="s">
        <v>49</v>
      </c>
      <c r="BD28" s="421"/>
      <c r="BE28" s="421"/>
      <c r="BF28" s="421"/>
      <c r="BG28" s="421"/>
      <c r="BH28" s="421"/>
      <c r="BI28" s="421"/>
      <c r="BJ28" s="421"/>
      <c r="BK28" s="421"/>
      <c r="BL28" s="421"/>
      <c r="BM28" s="422"/>
      <c r="BN28" s="423">
        <v>7964885</v>
      </c>
      <c r="BO28" s="424"/>
      <c r="BP28" s="424"/>
      <c r="BQ28" s="424"/>
      <c r="BR28" s="424"/>
      <c r="BS28" s="424"/>
      <c r="BT28" s="424"/>
      <c r="BU28" s="425"/>
      <c r="BV28" s="423">
        <v>21690393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184</v>
      </c>
      <c r="F29" s="402"/>
      <c r="G29" s="402"/>
      <c r="H29" s="402"/>
      <c r="I29" s="402"/>
      <c r="J29" s="402"/>
      <c r="K29" s="403"/>
      <c r="L29" s="404">
        <v>84</v>
      </c>
      <c r="M29" s="405"/>
      <c r="N29" s="405"/>
      <c r="O29" s="405"/>
      <c r="P29" s="406"/>
      <c r="Q29" s="404">
        <v>9530</v>
      </c>
      <c r="R29" s="405"/>
      <c r="S29" s="405"/>
      <c r="T29" s="405"/>
      <c r="U29" s="405"/>
      <c r="V29" s="406"/>
      <c r="W29" s="471"/>
      <c r="X29" s="472"/>
      <c r="Y29" s="473"/>
      <c r="Z29" s="401" t="s">
        <v>185</v>
      </c>
      <c r="AA29" s="402"/>
      <c r="AB29" s="402"/>
      <c r="AC29" s="402"/>
      <c r="AD29" s="402"/>
      <c r="AE29" s="402"/>
      <c r="AF29" s="402"/>
      <c r="AG29" s="403"/>
      <c r="AH29" s="404">
        <v>37063</v>
      </c>
      <c r="AI29" s="405"/>
      <c r="AJ29" s="405"/>
      <c r="AK29" s="405"/>
      <c r="AL29" s="406"/>
      <c r="AM29" s="404">
        <v>119822582</v>
      </c>
      <c r="AN29" s="405"/>
      <c r="AO29" s="405"/>
      <c r="AP29" s="405"/>
      <c r="AQ29" s="405"/>
      <c r="AR29" s="406"/>
      <c r="AS29" s="404">
        <v>3233</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t="s">
        <v>182</v>
      </c>
      <c r="BO29" s="429"/>
      <c r="BP29" s="429"/>
      <c r="BQ29" s="429"/>
      <c r="BR29" s="429"/>
      <c r="BS29" s="429"/>
      <c r="BT29" s="429"/>
      <c r="BU29" s="430"/>
      <c r="BV29" s="428" t="s">
        <v>128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100.1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16740058</v>
      </c>
      <c r="BO30" s="432"/>
      <c r="BP30" s="432"/>
      <c r="BQ30" s="432"/>
      <c r="BR30" s="432"/>
      <c r="BS30" s="432"/>
      <c r="BT30" s="432"/>
      <c r="BU30" s="433"/>
      <c r="BV30" s="431">
        <v>14529504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10</v>
      </c>
      <c r="V34" s="387"/>
      <c r="W34" s="386" t="str">
        <f>IF('各会計、関係団体の財政状況及び健全化判断比率'!B28="","",'各会計、関係団体の財政状況及び健全化判断比率'!B28)</f>
        <v>国民健康保険事業費会計</v>
      </c>
      <c r="X34" s="386"/>
      <c r="Y34" s="386"/>
      <c r="Z34" s="386"/>
      <c r="AA34" s="386"/>
      <c r="AB34" s="386"/>
      <c r="AC34" s="386"/>
      <c r="AD34" s="386"/>
      <c r="AE34" s="386"/>
      <c r="AF34" s="386"/>
      <c r="AG34" s="386"/>
      <c r="AH34" s="386"/>
      <c r="AI34" s="386"/>
      <c r="AJ34" s="386"/>
      <c r="AK34" s="386"/>
      <c r="AL34" s="214"/>
      <c r="AM34" s="387">
        <f>IF(AO34="","",MAX(C34:D43,U34:V43)+1)</f>
        <v>14</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21</v>
      </c>
      <c r="BF34" s="387"/>
      <c r="BG34" s="386" t="str">
        <f>IF('各会計、関係団体の財政状況及び健全化判断比率'!B39="","",'各会計、関係団体の財政状況及び健全化判断比率'!B39)</f>
        <v>港湾整備事業費会計</v>
      </c>
      <c r="BH34" s="386"/>
      <c r="BI34" s="386"/>
      <c r="BJ34" s="386"/>
      <c r="BK34" s="386"/>
      <c r="BL34" s="386"/>
      <c r="BM34" s="386"/>
      <c r="BN34" s="386"/>
      <c r="BO34" s="386"/>
      <c r="BP34" s="386"/>
      <c r="BQ34" s="386"/>
      <c r="BR34" s="386"/>
      <c r="BS34" s="386"/>
      <c r="BT34" s="386"/>
      <c r="BU34" s="386"/>
      <c r="BV34" s="214"/>
      <c r="BW34" s="387">
        <f>IF(BY34="","",MAX(C34:D43,U34:V43,AM34:AN43,BE34:BF43)+1)</f>
        <v>25</v>
      </c>
      <c r="BX34" s="387"/>
      <c r="BY34" s="386" t="str">
        <f>IF('各会計、関係団体の財政状況及び健全化判断比率'!B68="","",'各会計、関係団体の財政状況及び健全化判断比率'!B68)</f>
        <v>神奈川県内広域水道企業団（水道用水供給事業会計）</v>
      </c>
      <c r="BZ34" s="386"/>
      <c r="CA34" s="386"/>
      <c r="CB34" s="386"/>
      <c r="CC34" s="386"/>
      <c r="CD34" s="386"/>
      <c r="CE34" s="386"/>
      <c r="CF34" s="386"/>
      <c r="CG34" s="386"/>
      <c r="CH34" s="386"/>
      <c r="CI34" s="386"/>
      <c r="CJ34" s="386"/>
      <c r="CK34" s="386"/>
      <c r="CL34" s="386"/>
      <c r="CM34" s="386"/>
      <c r="CN34" s="214"/>
      <c r="CO34" s="387">
        <f>IF(CQ34="","",MAX(C34:D43,U34:V43,AM34:AN43,BE34:BF43,BW34:BX43)+1)</f>
        <v>28</v>
      </c>
      <c r="CP34" s="387"/>
      <c r="CQ34" s="386" t="str">
        <f>IF('各会計、関係団体の財政状況及び健全化判断比率'!BS7="","",'各会計、関係団体の財政状況及び健全化判断比率'!BS7)</f>
        <v>公益財団法人横浜市男女共同参画推進協会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市債金会計</v>
      </c>
      <c r="F35" s="386"/>
      <c r="G35" s="386"/>
      <c r="H35" s="386"/>
      <c r="I35" s="386"/>
      <c r="J35" s="386"/>
      <c r="K35" s="386"/>
      <c r="L35" s="386"/>
      <c r="M35" s="386"/>
      <c r="N35" s="386"/>
      <c r="O35" s="386"/>
      <c r="P35" s="386"/>
      <c r="Q35" s="386"/>
      <c r="R35" s="386"/>
      <c r="S35" s="386"/>
      <c r="T35" s="214"/>
      <c r="U35" s="387">
        <f>IF(W35="","",U34+1)</f>
        <v>11</v>
      </c>
      <c r="V35" s="387"/>
      <c r="W35" s="386" t="str">
        <f>IF('各会計、関係団体の財政状況及び健全化判断比率'!B29="","",'各会計、関係団体の財政状況及び健全化判断比率'!B29)</f>
        <v>介護保険事業費会計</v>
      </c>
      <c r="X35" s="386"/>
      <c r="Y35" s="386"/>
      <c r="Z35" s="386"/>
      <c r="AA35" s="386"/>
      <c r="AB35" s="386"/>
      <c r="AC35" s="386"/>
      <c r="AD35" s="386"/>
      <c r="AE35" s="386"/>
      <c r="AF35" s="386"/>
      <c r="AG35" s="386"/>
      <c r="AH35" s="386"/>
      <c r="AI35" s="386"/>
      <c r="AJ35" s="386"/>
      <c r="AK35" s="386"/>
      <c r="AL35" s="214"/>
      <c r="AM35" s="387">
        <f t="shared" ref="AM35:AM43" si="0">IF(AO35="","",AM34+1)</f>
        <v>15</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f t="shared" ref="BE35:BE43" si="1">IF(BG35="","",BE34+1)</f>
        <v>22</v>
      </c>
      <c r="BF35" s="387"/>
      <c r="BG35" s="386" t="str">
        <f>IF('各会計、関係団体の財政状況及び健全化判断比率'!B40="","",'各会計、関係団体の財政状況及び健全化判断比率'!B40)</f>
        <v>中央卸売市場費会計</v>
      </c>
      <c r="BH35" s="386"/>
      <c r="BI35" s="386"/>
      <c r="BJ35" s="386"/>
      <c r="BK35" s="386"/>
      <c r="BL35" s="386"/>
      <c r="BM35" s="386"/>
      <c r="BN35" s="386"/>
      <c r="BO35" s="386"/>
      <c r="BP35" s="386"/>
      <c r="BQ35" s="386"/>
      <c r="BR35" s="386"/>
      <c r="BS35" s="386"/>
      <c r="BT35" s="386"/>
      <c r="BU35" s="386"/>
      <c r="BV35" s="214"/>
      <c r="BW35" s="387">
        <f t="shared" ref="BW35:BW43" si="2">IF(BY35="","",BW34+1)</f>
        <v>26</v>
      </c>
      <c r="BX35" s="387"/>
      <c r="BY35" s="386" t="str">
        <f>IF('各会計、関係団体の財政状況及び健全化判断比率'!B69="","",'各会計、関係団体の財政状況及び健全化判断比率'!B69)</f>
        <v>神奈川県後期高齢者医療広域連合（一般会計）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29</v>
      </c>
      <c r="CP35" s="387"/>
      <c r="CQ35" s="386" t="str">
        <f>IF('各会計、関係団体の財政状況及び健全化判断比率'!BS8="","",'各会計、関係団体の財政状況及び健全化判断比率'!BS8)</f>
        <v>公益財団法人横浜市国際交流協会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母子父子寡婦福祉資金会計</v>
      </c>
      <c r="F36" s="386"/>
      <c r="G36" s="386"/>
      <c r="H36" s="386"/>
      <c r="I36" s="386"/>
      <c r="J36" s="386"/>
      <c r="K36" s="386"/>
      <c r="L36" s="386"/>
      <c r="M36" s="386"/>
      <c r="N36" s="386"/>
      <c r="O36" s="386"/>
      <c r="P36" s="386"/>
      <c r="Q36" s="386"/>
      <c r="R36" s="386"/>
      <c r="S36" s="386"/>
      <c r="T36" s="214"/>
      <c r="U36" s="387">
        <f t="shared" ref="U36:U43" si="4">IF(W36="","",U35+1)</f>
        <v>12</v>
      </c>
      <c r="V36" s="387"/>
      <c r="W36" s="386" t="str">
        <f>IF('各会計、関係団体の財政状況及び健全化判断比率'!B30="","",'各会計、関係団体の財政状況及び健全化判断比率'!B30)</f>
        <v>後期高齢者医療事業費会計</v>
      </c>
      <c r="X36" s="386"/>
      <c r="Y36" s="386"/>
      <c r="Z36" s="386"/>
      <c r="AA36" s="386"/>
      <c r="AB36" s="386"/>
      <c r="AC36" s="386"/>
      <c r="AD36" s="386"/>
      <c r="AE36" s="386"/>
      <c r="AF36" s="386"/>
      <c r="AG36" s="386"/>
      <c r="AH36" s="386"/>
      <c r="AI36" s="386"/>
      <c r="AJ36" s="386"/>
      <c r="AK36" s="386"/>
      <c r="AL36" s="214"/>
      <c r="AM36" s="387">
        <f t="shared" si="0"/>
        <v>16</v>
      </c>
      <c r="AN36" s="387"/>
      <c r="AO36" s="386" t="str">
        <f>IF('各会計、関係団体の財政状況及び健全化判断比率'!B34="","",'各会計、関係団体の財政状況及び健全化判断比率'!B34)</f>
        <v>自動車事業会計</v>
      </c>
      <c r="AP36" s="386"/>
      <c r="AQ36" s="386"/>
      <c r="AR36" s="386"/>
      <c r="AS36" s="386"/>
      <c r="AT36" s="386"/>
      <c r="AU36" s="386"/>
      <c r="AV36" s="386"/>
      <c r="AW36" s="386"/>
      <c r="AX36" s="386"/>
      <c r="AY36" s="386"/>
      <c r="AZ36" s="386"/>
      <c r="BA36" s="386"/>
      <c r="BB36" s="386"/>
      <c r="BC36" s="386"/>
      <c r="BD36" s="214"/>
      <c r="BE36" s="387">
        <f t="shared" si="1"/>
        <v>23</v>
      </c>
      <c r="BF36" s="387"/>
      <c r="BG36" s="386" t="str">
        <f>IF('各会計、関係団体の財政状況及び健全化判断比率'!B41="","",'各会計、関係団体の財政状況及び健全化判断比率'!B41)</f>
        <v>中央と畜場費会計</v>
      </c>
      <c r="BH36" s="386"/>
      <c r="BI36" s="386"/>
      <c r="BJ36" s="386"/>
      <c r="BK36" s="386"/>
      <c r="BL36" s="386"/>
      <c r="BM36" s="386"/>
      <c r="BN36" s="386"/>
      <c r="BO36" s="386"/>
      <c r="BP36" s="386"/>
      <c r="BQ36" s="386"/>
      <c r="BR36" s="386"/>
      <c r="BS36" s="386"/>
      <c r="BT36" s="386"/>
      <c r="BU36" s="386"/>
      <c r="BV36" s="214"/>
      <c r="BW36" s="387">
        <f t="shared" si="2"/>
        <v>27</v>
      </c>
      <c r="BX36" s="387"/>
      <c r="BY36" s="386" t="str">
        <f>IF('各会計、関係団体の財政状況及び健全化判断比率'!B70="","",'各会計、関係団体の財政状況及び健全化判断比率'!B70)</f>
        <v>神奈川県後期高齢者医療広域連合（後期高齢者医療特別会計）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30</v>
      </c>
      <c r="CP36" s="387"/>
      <c r="CQ36" s="386" t="str">
        <f>IF('各会計、関係団体の財政状況及び健全化判断比率'!BS9="","",'各会計、関係団体の財政状況及び健全化判断比率'!BS9)</f>
        <v>公益財団法人横浜市スポーツ協会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勤労者福祉共済事業費会計</v>
      </c>
      <c r="F37" s="386"/>
      <c r="G37" s="386"/>
      <c r="H37" s="386"/>
      <c r="I37" s="386"/>
      <c r="J37" s="386"/>
      <c r="K37" s="386"/>
      <c r="L37" s="386"/>
      <c r="M37" s="386"/>
      <c r="N37" s="386"/>
      <c r="O37" s="386"/>
      <c r="P37" s="386"/>
      <c r="Q37" s="386"/>
      <c r="R37" s="386"/>
      <c r="S37" s="386"/>
      <c r="T37" s="214"/>
      <c r="U37" s="387">
        <f t="shared" si="4"/>
        <v>13</v>
      </c>
      <c r="V37" s="387"/>
      <c r="W37" s="386" t="str">
        <f>IF('各会計、関係団体の財政状況及び健全化判断比率'!B31="","",'各会計、関係団体の財政状況及び健全化判断比率'!B31)</f>
        <v>自動車駐車場事業費会計</v>
      </c>
      <c r="X37" s="386"/>
      <c r="Y37" s="386"/>
      <c r="Z37" s="386"/>
      <c r="AA37" s="386"/>
      <c r="AB37" s="386"/>
      <c r="AC37" s="386"/>
      <c r="AD37" s="386"/>
      <c r="AE37" s="386"/>
      <c r="AF37" s="386"/>
      <c r="AG37" s="386"/>
      <c r="AH37" s="386"/>
      <c r="AI37" s="386"/>
      <c r="AJ37" s="386"/>
      <c r="AK37" s="386"/>
      <c r="AL37" s="214"/>
      <c r="AM37" s="387">
        <f t="shared" si="0"/>
        <v>17</v>
      </c>
      <c r="AN37" s="387"/>
      <c r="AO37" s="386" t="str">
        <f>IF('各会計、関係団体の財政状況及び健全化判断比率'!B35="","",'各会計、関係団体の財政状況及び健全化判断比率'!B35)</f>
        <v>高速鉄道事業会計</v>
      </c>
      <c r="AP37" s="386"/>
      <c r="AQ37" s="386"/>
      <c r="AR37" s="386"/>
      <c r="AS37" s="386"/>
      <c r="AT37" s="386"/>
      <c r="AU37" s="386"/>
      <c r="AV37" s="386"/>
      <c r="AW37" s="386"/>
      <c r="AX37" s="386"/>
      <c r="AY37" s="386"/>
      <c r="AZ37" s="386"/>
      <c r="BA37" s="386"/>
      <c r="BB37" s="386"/>
      <c r="BC37" s="386"/>
      <c r="BD37" s="214"/>
      <c r="BE37" s="387">
        <f t="shared" si="1"/>
        <v>24</v>
      </c>
      <c r="BF37" s="387"/>
      <c r="BG37" s="386" t="str">
        <f>IF('各会計、関係団体の財政状況及び健全化判断比率'!B42="","",'各会計、関係団体の財政状況及び健全化判断比率'!B42)</f>
        <v>風力発電事業費会計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31</v>
      </c>
      <c r="CP37" s="387"/>
      <c r="CQ37" s="386" t="str">
        <f>IF('各会計、関係団体の財政状況及び健全化判断比率'!BS10="","",'各会計、関係団体の財政状況及び健全化判断比率'!BS10)</f>
        <v>公益財団法人横浜市芸術文化振興財団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f t="shared" ref="C38:C43" si="5">IF(E38="","",C37+1)</f>
        <v>5</v>
      </c>
      <c r="D38" s="387"/>
      <c r="E38" s="386" t="str">
        <f>IF('各会計、関係団体の財政状況及び健全化判断比率'!B11="","",'各会計、関係団体の財政状況及び健全化判断比率'!B11)</f>
        <v>公害被害者救済事業費会計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18</v>
      </c>
      <c r="AN38" s="387"/>
      <c r="AO38" s="386" t="str">
        <f>IF('各会計、関係団体の財政状況及び健全化判断比率'!B36="","",'各会計、関係団体の財政状況及び健全化判断比率'!B36)</f>
        <v>下水道事業会計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32</v>
      </c>
      <c r="CP38" s="387"/>
      <c r="CQ38" s="386" t="str">
        <f>IF('各会計、関係団体の財政状況及び健全化判断比率'!BS11="","",'各会計、関係団体の財政状況及び健全化判断比率'!BS11)</f>
        <v>公益財団法人三溪園保勝会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f t="shared" si="5"/>
        <v>6</v>
      </c>
      <c r="D39" s="387"/>
      <c r="E39" s="386" t="str">
        <f>IF('各会計、関係団体の財政状況及び健全化判断比率'!B12="","",'各会計、関係団体の財政状況及び健全化判断比率'!B12)</f>
        <v>公共事業用地費会計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f t="shared" si="0"/>
        <v>19</v>
      </c>
      <c r="AN39" s="387"/>
      <c r="AO39" s="386" t="str">
        <f>IF('各会計、関係団体の財政状況及び健全化判断比率'!B37="","",'各会計、関係団体の財政状況及び健全化判断比率'!B37)</f>
        <v>病院事業会計</v>
      </c>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33</v>
      </c>
      <c r="CP39" s="387"/>
      <c r="CQ39" s="386" t="str">
        <f>IF('各会計、関係団体の財政状況及び健全化判断比率'!BS12="","",'各会計、関係団体の財政状況及び健全化判断比率'!BS12)</f>
        <v>公益財団法人横浜観光コンベンション・ビューロー</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f t="shared" si="5"/>
        <v>7</v>
      </c>
      <c r="D40" s="387"/>
      <c r="E40" s="386" t="str">
        <f>IF('各会計、関係団体の財政状況及び健全化判断比率'!B13="","",'各会計、関係団体の財政状況及び健全化判断比率'!B13)</f>
        <v>新墓園事業費会計</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f t="shared" si="0"/>
        <v>20</v>
      </c>
      <c r="AN40" s="387"/>
      <c r="AO40" s="386" t="str">
        <f>IF('各会計、関係団体の財政状況及び健全化判断比率'!B38="","",'各会計、関係団体の財政状況及び健全化判断比率'!B38)</f>
        <v>埋立事業会計</v>
      </c>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34</v>
      </c>
      <c r="CP40" s="387"/>
      <c r="CQ40" s="386" t="str">
        <f>IF('各会計、関係団体の財政状況及び健全化判断比率'!BS13="","",'各会計、関係団体の財政状況及び健全化判断比率'!BS13)</f>
        <v>株式会社横浜国際平和会議場</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f t="shared" si="5"/>
        <v>8</v>
      </c>
      <c r="D41" s="387"/>
      <c r="E41" s="386" t="str">
        <f>IF('各会計、関係団体の財政状況及び健全化判断比率'!B14="","",'各会計、関係団体の財政状況及び健全化判断比率'!B14)</f>
        <v>みどり保全創造事業費会計</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35</v>
      </c>
      <c r="CP41" s="387"/>
      <c r="CQ41" s="386" t="str">
        <f>IF('各会計、関係団体の財政状況及び健全化判断比率'!BS14="","",'各会計、関係団体の財政状況及び健全化判断比率'!BS14)</f>
        <v>公益財団法人木原記念横浜生命科学振興財団</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f t="shared" si="5"/>
        <v>9</v>
      </c>
      <c r="D42" s="387"/>
      <c r="E42" s="386" t="str">
        <f>IF('各会計、関係団体の財政状況及び健全化判断比率'!B15="","",'各会計、関係団体の財政状況及び健全化判断比率'!B15)</f>
        <v>市街地開発事業費会計</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36</v>
      </c>
      <c r="CP42" s="387"/>
      <c r="CQ42" s="386" t="str">
        <f>IF('各会計、関係団体の財政状況及び健全化判断比率'!BS15="","",'各会計、関係団体の財政状況及び健全化判断比率'!BS15)</f>
        <v>公益財団法人横浜企業経営支援財団</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37</v>
      </c>
      <c r="CP43" s="387"/>
      <c r="CQ43" s="386" t="str">
        <f>IF('各会計、関係団体の財政状況及び健全化判断比率'!BS16="","",'各会計、関係団体の財政状況及び健全化判断比率'!BS16)</f>
        <v>公益財団法人横浜市消費者協会</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gSkXF7jqicWD7Dq+gbhPWtctCjA625AVzYsUN5n6VVL2XbxUpnICWGQvpGLFOC7qJrhb2gkY/1Gn1bnzKDBF6A==" saltValue="32ZH3tgDY+VhY8oFqNvL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N65" sqref="AN65:DC69"/>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0" t="s">
        <v>576</v>
      </c>
      <c r="D34" s="1210"/>
      <c r="E34" s="1211"/>
      <c r="F34" s="32">
        <v>2.16</v>
      </c>
      <c r="G34" s="33">
        <v>3.49</v>
      </c>
      <c r="H34" s="33">
        <v>3.78</v>
      </c>
      <c r="I34" s="33">
        <v>4.3099999999999996</v>
      </c>
      <c r="J34" s="34">
        <v>4.46</v>
      </c>
      <c r="K34" s="22"/>
      <c r="L34" s="22"/>
      <c r="M34" s="22"/>
      <c r="N34" s="22"/>
      <c r="O34" s="22"/>
      <c r="P34" s="22"/>
    </row>
    <row r="35" spans="1:16" ht="39" customHeight="1" x14ac:dyDescent="0.2">
      <c r="A35" s="22"/>
      <c r="B35" s="35"/>
      <c r="C35" s="1204" t="s">
        <v>577</v>
      </c>
      <c r="D35" s="1205"/>
      <c r="E35" s="1206"/>
      <c r="F35" s="36">
        <v>2.9</v>
      </c>
      <c r="G35" s="37">
        <v>3.12</v>
      </c>
      <c r="H35" s="37">
        <v>2.46</v>
      </c>
      <c r="I35" s="37">
        <v>2.34</v>
      </c>
      <c r="J35" s="38">
        <v>2.34</v>
      </c>
      <c r="K35" s="22"/>
      <c r="L35" s="22"/>
      <c r="M35" s="22"/>
      <c r="N35" s="22"/>
      <c r="O35" s="22"/>
      <c r="P35" s="22"/>
    </row>
    <row r="36" spans="1:16" ht="39" customHeight="1" x14ac:dyDescent="0.2">
      <c r="A36" s="22"/>
      <c r="B36" s="35"/>
      <c r="C36" s="1204" t="s">
        <v>578</v>
      </c>
      <c r="D36" s="1205"/>
      <c r="E36" s="1206"/>
      <c r="F36" s="36">
        <v>0.64</v>
      </c>
      <c r="G36" s="37">
        <v>1.03</v>
      </c>
      <c r="H36" s="37">
        <v>0.9</v>
      </c>
      <c r="I36" s="37">
        <v>1.1200000000000001</v>
      </c>
      <c r="J36" s="38">
        <v>1.21</v>
      </c>
      <c r="K36" s="22"/>
      <c r="L36" s="22"/>
      <c r="M36" s="22"/>
      <c r="N36" s="22"/>
      <c r="O36" s="22"/>
      <c r="P36" s="22"/>
    </row>
    <row r="37" spans="1:16" ht="39" customHeight="1" x14ac:dyDescent="0.2">
      <c r="A37" s="22"/>
      <c r="B37" s="35"/>
      <c r="C37" s="1204" t="s">
        <v>579</v>
      </c>
      <c r="D37" s="1205"/>
      <c r="E37" s="1206"/>
      <c r="F37" s="36">
        <v>0.82</v>
      </c>
      <c r="G37" s="37">
        <v>0.86</v>
      </c>
      <c r="H37" s="37">
        <v>0.7</v>
      </c>
      <c r="I37" s="37">
        <v>0.68</v>
      </c>
      <c r="J37" s="38">
        <v>0.68</v>
      </c>
      <c r="K37" s="22"/>
      <c r="L37" s="22"/>
      <c r="M37" s="22"/>
      <c r="N37" s="22"/>
      <c r="O37" s="22"/>
      <c r="P37" s="22"/>
    </row>
    <row r="38" spans="1:16" ht="39" customHeight="1" x14ac:dyDescent="0.2">
      <c r="A38" s="22"/>
      <c r="B38" s="35"/>
      <c r="C38" s="1204" t="s">
        <v>580</v>
      </c>
      <c r="D38" s="1205"/>
      <c r="E38" s="1206"/>
      <c r="F38" s="36">
        <v>0.5</v>
      </c>
      <c r="G38" s="37">
        <v>0.55000000000000004</v>
      </c>
      <c r="H38" s="37">
        <v>0.52</v>
      </c>
      <c r="I38" s="37">
        <v>0.51</v>
      </c>
      <c r="J38" s="38">
        <v>0.47</v>
      </c>
      <c r="K38" s="22"/>
      <c r="L38" s="22"/>
      <c r="M38" s="22"/>
      <c r="N38" s="22"/>
      <c r="O38" s="22"/>
      <c r="P38" s="22"/>
    </row>
    <row r="39" spans="1:16" ht="39" customHeight="1" x14ac:dyDescent="0.2">
      <c r="A39" s="22"/>
      <c r="B39" s="35"/>
      <c r="C39" s="1204" t="s">
        <v>581</v>
      </c>
      <c r="D39" s="1205"/>
      <c r="E39" s="1206"/>
      <c r="F39" s="36">
        <v>0.74</v>
      </c>
      <c r="G39" s="37">
        <v>0.3</v>
      </c>
      <c r="H39" s="37">
        <v>0.77</v>
      </c>
      <c r="I39" s="37">
        <v>0.21</v>
      </c>
      <c r="J39" s="38">
        <v>0.44</v>
      </c>
      <c r="K39" s="22"/>
      <c r="L39" s="22"/>
      <c r="M39" s="22"/>
      <c r="N39" s="22"/>
      <c r="O39" s="22"/>
      <c r="P39" s="22"/>
    </row>
    <row r="40" spans="1:16" ht="39" customHeight="1" x14ac:dyDescent="0.2">
      <c r="A40" s="22"/>
      <c r="B40" s="35"/>
      <c r="C40" s="1204" t="s">
        <v>582</v>
      </c>
      <c r="D40" s="1205"/>
      <c r="E40" s="1206"/>
      <c r="F40" s="36">
        <v>0.55000000000000004</v>
      </c>
      <c r="G40" s="37">
        <v>1.3</v>
      </c>
      <c r="H40" s="37">
        <v>0.28999999999999998</v>
      </c>
      <c r="I40" s="37">
        <v>0.59</v>
      </c>
      <c r="J40" s="38">
        <v>0.44</v>
      </c>
      <c r="K40" s="22"/>
      <c r="L40" s="22"/>
      <c r="M40" s="22"/>
      <c r="N40" s="22"/>
      <c r="O40" s="22"/>
      <c r="P40" s="22"/>
    </row>
    <row r="41" spans="1:16" ht="39" customHeight="1" x14ac:dyDescent="0.2">
      <c r="A41" s="22"/>
      <c r="B41" s="35"/>
      <c r="C41" s="1204" t="s">
        <v>583</v>
      </c>
      <c r="D41" s="1205"/>
      <c r="E41" s="1206"/>
      <c r="F41" s="36">
        <v>1.44</v>
      </c>
      <c r="G41" s="37">
        <v>1.22</v>
      </c>
      <c r="H41" s="37">
        <v>1.4</v>
      </c>
      <c r="I41" s="37">
        <v>0.45</v>
      </c>
      <c r="J41" s="38">
        <v>0.34</v>
      </c>
      <c r="K41" s="22"/>
      <c r="L41" s="22"/>
      <c r="M41" s="22"/>
      <c r="N41" s="22"/>
      <c r="O41" s="22"/>
      <c r="P41" s="22"/>
    </row>
    <row r="42" spans="1:16" ht="39" customHeight="1" x14ac:dyDescent="0.2">
      <c r="A42" s="22"/>
      <c r="B42" s="39"/>
      <c r="C42" s="1204" t="s">
        <v>584</v>
      </c>
      <c r="D42" s="1205"/>
      <c r="E42" s="1206"/>
      <c r="F42" s="36" t="s">
        <v>527</v>
      </c>
      <c r="G42" s="37" t="s">
        <v>527</v>
      </c>
      <c r="H42" s="37" t="s">
        <v>527</v>
      </c>
      <c r="I42" s="37" t="s">
        <v>527</v>
      </c>
      <c r="J42" s="38" t="s">
        <v>527</v>
      </c>
      <c r="K42" s="22"/>
      <c r="L42" s="22"/>
      <c r="M42" s="22"/>
      <c r="N42" s="22"/>
      <c r="O42" s="22"/>
      <c r="P42" s="22"/>
    </row>
    <row r="43" spans="1:16" ht="39" customHeight="1" thickBot="1" x14ac:dyDescent="0.25">
      <c r="A43" s="22"/>
      <c r="B43" s="40"/>
      <c r="C43" s="1207" t="s">
        <v>585</v>
      </c>
      <c r="D43" s="1208"/>
      <c r="E43" s="1209"/>
      <c r="F43" s="41">
        <v>1.04</v>
      </c>
      <c r="G43" s="42">
        <v>0.88</v>
      </c>
      <c r="H43" s="42">
        <v>0.69</v>
      </c>
      <c r="I43" s="42">
        <v>0.57999999999999996</v>
      </c>
      <c r="J43" s="43">
        <v>0.77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ABeJFOO3F85KHpemAFGkp2QsHrHF/euckQxBjD0k96zLUPMX6z5Mlxe94kGY7vtJblnOvXYcyc2j7IaUxFJew==" saltValue="yv845CpsUnmJno1FzjJr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AN65" sqref="AN65:DC6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104527</v>
      </c>
      <c r="L45" s="60">
        <v>106090</v>
      </c>
      <c r="M45" s="60">
        <v>102444</v>
      </c>
      <c r="N45" s="60">
        <v>105495</v>
      </c>
      <c r="O45" s="61">
        <v>119475</v>
      </c>
      <c r="P45" s="48"/>
      <c r="Q45" s="48"/>
      <c r="R45" s="48"/>
      <c r="S45" s="48"/>
      <c r="T45" s="48"/>
      <c r="U45" s="48"/>
    </row>
    <row r="46" spans="1:21" ht="30.75" customHeight="1" x14ac:dyDescent="0.2">
      <c r="A46" s="48"/>
      <c r="B46" s="1232"/>
      <c r="C46" s="1233"/>
      <c r="D46" s="62"/>
      <c r="E46" s="1214" t="s">
        <v>13</v>
      </c>
      <c r="F46" s="1214"/>
      <c r="G46" s="1214"/>
      <c r="H46" s="1214"/>
      <c r="I46" s="1214"/>
      <c r="J46" s="1215"/>
      <c r="K46" s="63">
        <v>47442</v>
      </c>
      <c r="L46" s="64">
        <v>42139</v>
      </c>
      <c r="M46" s="64">
        <v>29184</v>
      </c>
      <c r="N46" s="64">
        <v>38039</v>
      </c>
      <c r="O46" s="65">
        <v>37686</v>
      </c>
      <c r="P46" s="48"/>
      <c r="Q46" s="48"/>
      <c r="R46" s="48"/>
      <c r="S46" s="48"/>
      <c r="T46" s="48"/>
      <c r="U46" s="48"/>
    </row>
    <row r="47" spans="1:21" ht="30.75" customHeight="1" x14ac:dyDescent="0.2">
      <c r="A47" s="48"/>
      <c r="B47" s="1232"/>
      <c r="C47" s="1233"/>
      <c r="D47" s="62"/>
      <c r="E47" s="1214" t="s">
        <v>14</v>
      </c>
      <c r="F47" s="1214"/>
      <c r="G47" s="1214"/>
      <c r="H47" s="1214"/>
      <c r="I47" s="1214"/>
      <c r="J47" s="1215"/>
      <c r="K47" s="63">
        <v>78757</v>
      </c>
      <c r="L47" s="64">
        <v>74182</v>
      </c>
      <c r="M47" s="64">
        <v>69842</v>
      </c>
      <c r="N47" s="64">
        <v>66507</v>
      </c>
      <c r="O47" s="65">
        <v>61378</v>
      </c>
      <c r="P47" s="48"/>
      <c r="Q47" s="48"/>
      <c r="R47" s="48"/>
      <c r="S47" s="48"/>
      <c r="T47" s="48"/>
      <c r="U47" s="48"/>
    </row>
    <row r="48" spans="1:21" ht="30.75" customHeight="1" x14ac:dyDescent="0.2">
      <c r="A48" s="48"/>
      <c r="B48" s="1232"/>
      <c r="C48" s="1233"/>
      <c r="D48" s="62"/>
      <c r="E48" s="1214" t="s">
        <v>15</v>
      </c>
      <c r="F48" s="1214"/>
      <c r="G48" s="1214"/>
      <c r="H48" s="1214"/>
      <c r="I48" s="1214"/>
      <c r="J48" s="1215"/>
      <c r="K48" s="63">
        <v>59166</v>
      </c>
      <c r="L48" s="64">
        <v>57351</v>
      </c>
      <c r="M48" s="64">
        <v>56443</v>
      </c>
      <c r="N48" s="64">
        <v>53308</v>
      </c>
      <c r="O48" s="65">
        <v>48636</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527</v>
      </c>
      <c r="L49" s="64" t="s">
        <v>527</v>
      </c>
      <c r="M49" s="64" t="s">
        <v>527</v>
      </c>
      <c r="N49" s="64" t="s">
        <v>527</v>
      </c>
      <c r="O49" s="65" t="s">
        <v>527</v>
      </c>
      <c r="P49" s="48"/>
      <c r="Q49" s="48"/>
      <c r="R49" s="48"/>
      <c r="S49" s="48"/>
      <c r="T49" s="48"/>
      <c r="U49" s="48"/>
    </row>
    <row r="50" spans="1:21" ht="30.75" customHeight="1" x14ac:dyDescent="0.2">
      <c r="A50" s="48"/>
      <c r="B50" s="1232"/>
      <c r="C50" s="1233"/>
      <c r="D50" s="62"/>
      <c r="E50" s="1214" t="s">
        <v>17</v>
      </c>
      <c r="F50" s="1214"/>
      <c r="G50" s="1214"/>
      <c r="H50" s="1214"/>
      <c r="I50" s="1214"/>
      <c r="J50" s="1215"/>
      <c r="K50" s="63">
        <v>1652</v>
      </c>
      <c r="L50" s="64">
        <v>1653</v>
      </c>
      <c r="M50" s="64">
        <v>1654</v>
      </c>
      <c r="N50" s="64">
        <v>1655</v>
      </c>
      <c r="O50" s="65">
        <v>2556</v>
      </c>
      <c r="P50" s="48"/>
      <c r="Q50" s="48"/>
      <c r="R50" s="48"/>
      <c r="S50" s="48"/>
      <c r="T50" s="48"/>
      <c r="U50" s="48"/>
    </row>
    <row r="51" spans="1:21" ht="30.75" customHeight="1" x14ac:dyDescent="0.2">
      <c r="A51" s="48"/>
      <c r="B51" s="1234"/>
      <c r="C51" s="1235"/>
      <c r="D51" s="66"/>
      <c r="E51" s="1214" t="s">
        <v>18</v>
      </c>
      <c r="F51" s="1214"/>
      <c r="G51" s="1214"/>
      <c r="H51" s="1214"/>
      <c r="I51" s="1214"/>
      <c r="J51" s="1215"/>
      <c r="K51" s="63">
        <v>0</v>
      </c>
      <c r="L51" s="64" t="s">
        <v>527</v>
      </c>
      <c r="M51" s="64" t="s">
        <v>527</v>
      </c>
      <c r="N51" s="64" t="s">
        <v>527</v>
      </c>
      <c r="O51" s="65" t="s">
        <v>527</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178901</v>
      </c>
      <c r="L52" s="64">
        <v>179633</v>
      </c>
      <c r="M52" s="64">
        <v>179831</v>
      </c>
      <c r="N52" s="64">
        <v>183591</v>
      </c>
      <c r="O52" s="65">
        <v>175855</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112643</v>
      </c>
      <c r="L53" s="69">
        <v>101782</v>
      </c>
      <c r="M53" s="69">
        <v>79736</v>
      </c>
      <c r="N53" s="69">
        <v>81413</v>
      </c>
      <c r="O53" s="70">
        <v>93876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0" t="s">
        <v>26</v>
      </c>
      <c r="C57" s="1221"/>
      <c r="D57" s="1224" t="s">
        <v>27</v>
      </c>
      <c r="E57" s="1225"/>
      <c r="F57" s="1225"/>
      <c r="G57" s="1225"/>
      <c r="H57" s="1225"/>
      <c r="I57" s="1225"/>
      <c r="J57" s="1226"/>
      <c r="K57" s="83">
        <v>108152</v>
      </c>
      <c r="L57" s="84">
        <v>100786</v>
      </c>
      <c r="M57" s="84">
        <v>91390</v>
      </c>
      <c r="N57" s="84">
        <v>98140</v>
      </c>
      <c r="O57" s="85">
        <v>128350</v>
      </c>
    </row>
    <row r="58" spans="1:21" ht="31.5" customHeight="1" thickBot="1" x14ac:dyDescent="0.25">
      <c r="B58" s="1222"/>
      <c r="C58" s="1223"/>
      <c r="D58" s="1227" t="s">
        <v>28</v>
      </c>
      <c r="E58" s="1228"/>
      <c r="F58" s="1228"/>
      <c r="G58" s="1228"/>
      <c r="H58" s="1228"/>
      <c r="I58" s="1228"/>
      <c r="J58" s="1229"/>
      <c r="K58" s="86">
        <v>385974</v>
      </c>
      <c r="L58" s="87">
        <v>387531</v>
      </c>
      <c r="M58" s="87">
        <v>382960</v>
      </c>
      <c r="N58" s="87">
        <v>410840</v>
      </c>
      <c r="O58" s="88">
        <v>419943</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YJKxcPYG3NJc9Ba4FFtHc2lYTZ3y0ty/aNq3VWQ0XFGfrS1YCYDPBWVs/jV9+AQ84vCob9Pp8xeGLTsJdnig==" saltValue="uoVDRtl7ICCSe1Bknp41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AN65" sqref="AN65:DC69"/>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50" t="s">
        <v>31</v>
      </c>
      <c r="C41" s="1251"/>
      <c r="D41" s="102"/>
      <c r="E41" s="1252" t="s">
        <v>32</v>
      </c>
      <c r="F41" s="1252"/>
      <c r="G41" s="1252"/>
      <c r="H41" s="1253"/>
      <c r="I41" s="103">
        <v>2598085</v>
      </c>
      <c r="J41" s="104">
        <v>2587859</v>
      </c>
      <c r="K41" s="104">
        <v>2599222</v>
      </c>
      <c r="L41" s="104">
        <v>2639495</v>
      </c>
      <c r="M41" s="105">
        <v>2671095</v>
      </c>
    </row>
    <row r="42" spans="2:13" ht="27.75" customHeight="1" x14ac:dyDescent="0.2">
      <c r="B42" s="1240"/>
      <c r="C42" s="1241"/>
      <c r="D42" s="106"/>
      <c r="E42" s="1244" t="s">
        <v>33</v>
      </c>
      <c r="F42" s="1244"/>
      <c r="G42" s="1244"/>
      <c r="H42" s="1245"/>
      <c r="I42" s="107">
        <v>12603</v>
      </c>
      <c r="J42" s="108">
        <v>11072</v>
      </c>
      <c r="K42" s="108">
        <v>27605</v>
      </c>
      <c r="L42" s="108">
        <v>41831</v>
      </c>
      <c r="M42" s="109">
        <v>95988</v>
      </c>
    </row>
    <row r="43" spans="2:13" ht="27.75" customHeight="1" x14ac:dyDescent="0.2">
      <c r="B43" s="1240"/>
      <c r="C43" s="1241"/>
      <c r="D43" s="106"/>
      <c r="E43" s="1244" t="s">
        <v>34</v>
      </c>
      <c r="F43" s="1244"/>
      <c r="G43" s="1244"/>
      <c r="H43" s="1245"/>
      <c r="I43" s="107">
        <v>601221</v>
      </c>
      <c r="J43" s="108">
        <v>572183</v>
      </c>
      <c r="K43" s="108">
        <v>552351</v>
      </c>
      <c r="L43" s="108">
        <v>520361</v>
      </c>
      <c r="M43" s="109">
        <v>493202</v>
      </c>
    </row>
    <row r="44" spans="2:13" ht="27.75" customHeight="1" x14ac:dyDescent="0.2">
      <c r="B44" s="1240"/>
      <c r="C44" s="1241"/>
      <c r="D44" s="106"/>
      <c r="E44" s="1244" t="s">
        <v>35</v>
      </c>
      <c r="F44" s="1244"/>
      <c r="G44" s="1244"/>
      <c r="H44" s="1245"/>
      <c r="I44" s="107">
        <v>983</v>
      </c>
      <c r="J44" s="108">
        <v>590</v>
      </c>
      <c r="K44" s="108">
        <v>296</v>
      </c>
      <c r="L44" s="108">
        <v>105</v>
      </c>
      <c r="M44" s="109" t="s">
        <v>527</v>
      </c>
    </row>
    <row r="45" spans="2:13" ht="27.75" customHeight="1" x14ac:dyDescent="0.2">
      <c r="B45" s="1240"/>
      <c r="C45" s="1241"/>
      <c r="D45" s="106"/>
      <c r="E45" s="1244" t="s">
        <v>36</v>
      </c>
      <c r="F45" s="1244"/>
      <c r="G45" s="1244"/>
      <c r="H45" s="1245"/>
      <c r="I45" s="107">
        <v>146890</v>
      </c>
      <c r="J45" s="108">
        <v>143758</v>
      </c>
      <c r="K45" s="108">
        <v>227722</v>
      </c>
      <c r="L45" s="108">
        <v>207077</v>
      </c>
      <c r="M45" s="109">
        <v>204782</v>
      </c>
    </row>
    <row r="46" spans="2:13" ht="27.75" customHeight="1" x14ac:dyDescent="0.2">
      <c r="B46" s="1240"/>
      <c r="C46" s="1241"/>
      <c r="D46" s="110"/>
      <c r="E46" s="1244" t="s">
        <v>37</v>
      </c>
      <c r="F46" s="1244"/>
      <c r="G46" s="1244"/>
      <c r="H46" s="1245"/>
      <c r="I46" s="107">
        <v>70388</v>
      </c>
      <c r="J46" s="108">
        <v>64639</v>
      </c>
      <c r="K46" s="108">
        <v>57500</v>
      </c>
      <c r="L46" s="108">
        <v>50501</v>
      </c>
      <c r="M46" s="109">
        <v>38574</v>
      </c>
    </row>
    <row r="47" spans="2:13" ht="27.75" customHeight="1" x14ac:dyDescent="0.2">
      <c r="B47" s="1240"/>
      <c r="C47" s="1241"/>
      <c r="D47" s="111"/>
      <c r="E47" s="1254" t="s">
        <v>38</v>
      </c>
      <c r="F47" s="1255"/>
      <c r="G47" s="1255"/>
      <c r="H47" s="1256"/>
      <c r="I47" s="107" t="s">
        <v>527</v>
      </c>
      <c r="J47" s="108" t="s">
        <v>527</v>
      </c>
      <c r="K47" s="108" t="s">
        <v>527</v>
      </c>
      <c r="L47" s="108" t="s">
        <v>527</v>
      </c>
      <c r="M47" s="109" t="s">
        <v>527</v>
      </c>
    </row>
    <row r="48" spans="2:13" ht="27.75" customHeight="1" x14ac:dyDescent="0.2">
      <c r="B48" s="1240"/>
      <c r="C48" s="1241"/>
      <c r="D48" s="106"/>
      <c r="E48" s="1244" t="s">
        <v>39</v>
      </c>
      <c r="F48" s="1244"/>
      <c r="G48" s="1244"/>
      <c r="H48" s="1245"/>
      <c r="I48" s="107" t="s">
        <v>527</v>
      </c>
      <c r="J48" s="108" t="s">
        <v>527</v>
      </c>
      <c r="K48" s="108" t="s">
        <v>527</v>
      </c>
      <c r="L48" s="108" t="s">
        <v>527</v>
      </c>
      <c r="M48" s="109" t="s">
        <v>527</v>
      </c>
    </row>
    <row r="49" spans="2:13" ht="27.75" customHeight="1" x14ac:dyDescent="0.2">
      <c r="B49" s="1242"/>
      <c r="C49" s="1243"/>
      <c r="D49" s="106"/>
      <c r="E49" s="1244" t="s">
        <v>40</v>
      </c>
      <c r="F49" s="1244"/>
      <c r="G49" s="1244"/>
      <c r="H49" s="1245"/>
      <c r="I49" s="107" t="s">
        <v>527</v>
      </c>
      <c r="J49" s="108" t="s">
        <v>527</v>
      </c>
      <c r="K49" s="108" t="s">
        <v>527</v>
      </c>
      <c r="L49" s="108" t="s">
        <v>527</v>
      </c>
      <c r="M49" s="109" t="s">
        <v>527</v>
      </c>
    </row>
    <row r="50" spans="2:13" ht="27.75" customHeight="1" x14ac:dyDescent="0.2">
      <c r="B50" s="1238" t="s">
        <v>41</v>
      </c>
      <c r="C50" s="1239"/>
      <c r="D50" s="112"/>
      <c r="E50" s="1244" t="s">
        <v>42</v>
      </c>
      <c r="F50" s="1244"/>
      <c r="G50" s="1244"/>
      <c r="H50" s="1245"/>
      <c r="I50" s="107">
        <v>139041</v>
      </c>
      <c r="J50" s="108">
        <v>132395</v>
      </c>
      <c r="K50" s="108">
        <v>155643</v>
      </c>
      <c r="L50" s="108">
        <v>182347</v>
      </c>
      <c r="M50" s="109">
        <v>181000</v>
      </c>
    </row>
    <row r="51" spans="2:13" ht="27.75" customHeight="1" x14ac:dyDescent="0.2">
      <c r="B51" s="1240"/>
      <c r="C51" s="1241"/>
      <c r="D51" s="106"/>
      <c r="E51" s="1244" t="s">
        <v>43</v>
      </c>
      <c r="F51" s="1244"/>
      <c r="G51" s="1244"/>
      <c r="H51" s="1245"/>
      <c r="I51" s="107">
        <v>646672</v>
      </c>
      <c r="J51" s="108">
        <v>706008</v>
      </c>
      <c r="K51" s="108">
        <v>715000</v>
      </c>
      <c r="L51" s="108">
        <v>746716</v>
      </c>
      <c r="M51" s="109">
        <v>777314</v>
      </c>
    </row>
    <row r="52" spans="2:13" ht="27.75" customHeight="1" x14ac:dyDescent="0.2">
      <c r="B52" s="1242"/>
      <c r="C52" s="1243"/>
      <c r="D52" s="106"/>
      <c r="E52" s="1244" t="s">
        <v>44</v>
      </c>
      <c r="F52" s="1244"/>
      <c r="G52" s="1244"/>
      <c r="H52" s="1245"/>
      <c r="I52" s="107">
        <v>1406770</v>
      </c>
      <c r="J52" s="108">
        <v>1403720</v>
      </c>
      <c r="K52" s="108">
        <v>1392552</v>
      </c>
      <c r="L52" s="108">
        <v>1377858</v>
      </c>
      <c r="M52" s="109">
        <v>1367852</v>
      </c>
    </row>
    <row r="53" spans="2:13" ht="27.75" customHeight="1" thickBot="1" x14ac:dyDescent="0.25">
      <c r="B53" s="1246" t="s">
        <v>45</v>
      </c>
      <c r="C53" s="1247"/>
      <c r="D53" s="113"/>
      <c r="E53" s="1248" t="s">
        <v>46</v>
      </c>
      <c r="F53" s="1248"/>
      <c r="G53" s="1248"/>
      <c r="H53" s="1249"/>
      <c r="I53" s="114">
        <v>1237688</v>
      </c>
      <c r="J53" s="115">
        <v>1137979</v>
      </c>
      <c r="K53" s="115">
        <v>1201501</v>
      </c>
      <c r="L53" s="115">
        <v>1152448</v>
      </c>
      <c r="M53" s="116">
        <v>1177474</v>
      </c>
    </row>
    <row r="54" spans="2:13" ht="27.75" customHeight="1" x14ac:dyDescent="0.25">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j6dyMLhvvYr0yNI/kTn2alZ4ziktgOrFVdaRf8tnf1ZTX+Bkif1TlSXX78Ljk7HiDzvbRKHT5p166Ltc+ndHQ==" saltValue="ZXFOPyXh3ZK/hU9/xjiH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N65" sqref="AN65:DC6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48</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265" t="s">
        <v>49</v>
      </c>
      <c r="D55" s="1265"/>
      <c r="E55" s="1266"/>
      <c r="F55" s="128">
        <v>26247</v>
      </c>
      <c r="G55" s="128">
        <v>21690</v>
      </c>
      <c r="H55" s="129">
        <v>7965</v>
      </c>
    </row>
    <row r="56" spans="2:8" ht="52.5" customHeight="1" x14ac:dyDescent="0.2">
      <c r="B56" s="130"/>
      <c r="C56" s="1267" t="s">
        <v>50</v>
      </c>
      <c r="D56" s="1267"/>
      <c r="E56" s="1268"/>
      <c r="F56" s="131" t="s">
        <v>527</v>
      </c>
      <c r="G56" s="131" t="s">
        <v>527</v>
      </c>
      <c r="H56" s="132" t="s">
        <v>527</v>
      </c>
    </row>
    <row r="57" spans="2:8" ht="53.25" customHeight="1" x14ac:dyDescent="0.2">
      <c r="B57" s="130"/>
      <c r="C57" s="1269" t="s">
        <v>51</v>
      </c>
      <c r="D57" s="1269"/>
      <c r="E57" s="1270"/>
      <c r="F57" s="133">
        <v>15367</v>
      </c>
      <c r="G57" s="133">
        <v>14530</v>
      </c>
      <c r="H57" s="134">
        <v>16740</v>
      </c>
    </row>
    <row r="58" spans="2:8" ht="45.75" customHeight="1" x14ac:dyDescent="0.2">
      <c r="B58" s="135"/>
      <c r="C58" s="1257" t="s">
        <v>591</v>
      </c>
      <c r="D58" s="1258"/>
      <c r="E58" s="1259"/>
      <c r="F58" s="136">
        <v>9489</v>
      </c>
      <c r="G58" s="136">
        <v>9494</v>
      </c>
      <c r="H58" s="137">
        <v>9499</v>
      </c>
    </row>
    <row r="59" spans="2:8" ht="45.75" customHeight="1" x14ac:dyDescent="0.2">
      <c r="B59" s="135"/>
      <c r="C59" s="1257" t="s">
        <v>592</v>
      </c>
      <c r="D59" s="1258"/>
      <c r="E59" s="1259"/>
      <c r="F59" s="136"/>
      <c r="G59" s="136"/>
      <c r="H59" s="137">
        <v>2581</v>
      </c>
    </row>
    <row r="60" spans="2:8" ht="45.75" customHeight="1" x14ac:dyDescent="0.2">
      <c r="B60" s="135"/>
      <c r="C60" s="1257" t="s">
        <v>593</v>
      </c>
      <c r="D60" s="1258"/>
      <c r="E60" s="1259"/>
      <c r="F60" s="136">
        <v>1366</v>
      </c>
      <c r="G60" s="136">
        <v>1656</v>
      </c>
      <c r="H60" s="137">
        <v>1688</v>
      </c>
    </row>
    <row r="61" spans="2:8" ht="45.75" customHeight="1" x14ac:dyDescent="0.2">
      <c r="B61" s="135"/>
      <c r="C61" s="1257" t="s">
        <v>594</v>
      </c>
      <c r="D61" s="1258"/>
      <c r="E61" s="1259"/>
      <c r="F61" s="136">
        <v>757</v>
      </c>
      <c r="G61" s="136">
        <v>635</v>
      </c>
      <c r="H61" s="137">
        <v>511</v>
      </c>
    </row>
    <row r="62" spans="2:8" ht="45.75" customHeight="1" thickBot="1" x14ac:dyDescent="0.25">
      <c r="B62" s="138"/>
      <c r="C62" s="1260" t="s">
        <v>595</v>
      </c>
      <c r="D62" s="1261"/>
      <c r="E62" s="1262"/>
      <c r="F62" s="139">
        <v>103</v>
      </c>
      <c r="G62" s="139">
        <v>117</v>
      </c>
      <c r="H62" s="140">
        <v>351</v>
      </c>
    </row>
    <row r="63" spans="2:8" ht="52.5" customHeight="1" thickBot="1" x14ac:dyDescent="0.25">
      <c r="B63" s="141"/>
      <c r="C63" s="1263" t="s">
        <v>52</v>
      </c>
      <c r="D63" s="1263"/>
      <c r="E63" s="1264"/>
      <c r="F63" s="142">
        <v>41613</v>
      </c>
      <c r="G63" s="142">
        <v>36220</v>
      </c>
      <c r="H63" s="143">
        <v>24705</v>
      </c>
    </row>
    <row r="64" spans="2:8" ht="15" customHeight="1" x14ac:dyDescent="0.2"/>
  </sheetData>
  <sheetProtection algorithmName="SHA-512" hashValue="NN4gg4cM/jwaOcMYza7jVWy8wSQXYUA0eXDk8ggXdDPhN0i5c2EZfn2uIUuwb04C/Iz1+9x/zdD79XPrWVxz/Q==" saltValue="UATygWCDJ2olNCudnuk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C688-DEFF-46DB-AD49-CE21F705C7E5}">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40"/>
      <c r="B1" s="1339"/>
      <c r="DD1" s="1271"/>
      <c r="DE1" s="1271"/>
    </row>
    <row r="2" spans="1:143" ht="25.5" customHeight="1" x14ac:dyDescent="0.2">
      <c r="A2" s="1338"/>
      <c r="C2" s="1338"/>
      <c r="O2" s="1338"/>
      <c r="P2" s="1338"/>
      <c r="Q2" s="1338"/>
      <c r="R2" s="1338"/>
      <c r="S2" s="1338"/>
      <c r="T2" s="1338"/>
      <c r="U2" s="1338"/>
      <c r="V2" s="1338"/>
      <c r="W2" s="1338"/>
      <c r="X2" s="1338"/>
      <c r="Y2" s="1338"/>
      <c r="Z2" s="1338"/>
      <c r="AA2" s="1338"/>
      <c r="AB2" s="1338"/>
      <c r="AC2" s="1338"/>
      <c r="AD2" s="1338"/>
      <c r="AE2" s="1338"/>
      <c r="AF2" s="1338"/>
      <c r="AG2" s="1338"/>
      <c r="AH2" s="1338"/>
      <c r="AI2" s="1338"/>
      <c r="AU2" s="1338"/>
      <c r="BG2" s="1338"/>
      <c r="BS2" s="1338"/>
      <c r="CE2" s="1338"/>
      <c r="CQ2" s="1338"/>
      <c r="DD2" s="1271"/>
      <c r="DE2" s="1271"/>
    </row>
    <row r="3" spans="1:143" ht="25.5" customHeight="1" x14ac:dyDescent="0.2">
      <c r="A3" s="1338"/>
      <c r="C3" s="1338"/>
      <c r="O3" s="1338"/>
      <c r="P3" s="1338"/>
      <c r="Q3" s="1338"/>
      <c r="R3" s="1338"/>
      <c r="S3" s="1338"/>
      <c r="T3" s="1338"/>
      <c r="U3" s="1338"/>
      <c r="V3" s="1338"/>
      <c r="W3" s="1338"/>
      <c r="X3" s="1338"/>
      <c r="Y3" s="1338"/>
      <c r="Z3" s="1338"/>
      <c r="AA3" s="1338"/>
      <c r="AB3" s="1338"/>
      <c r="AC3" s="1338"/>
      <c r="AD3" s="1338"/>
      <c r="AE3" s="1338"/>
      <c r="AF3" s="1338"/>
      <c r="AG3" s="1338"/>
      <c r="AH3" s="1338"/>
      <c r="AI3" s="1338"/>
      <c r="AU3" s="1338"/>
      <c r="BG3" s="1338"/>
      <c r="BS3" s="1338"/>
      <c r="CE3" s="1338"/>
      <c r="CQ3" s="1338"/>
      <c r="DD3" s="1271"/>
      <c r="DE3" s="1271"/>
    </row>
    <row r="4" spans="1:143" s="291" customFormat="1" ht="13" x14ac:dyDescent="0.2">
      <c r="A4" s="1338"/>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c r="AK4" s="1338"/>
      <c r="AL4" s="1338"/>
      <c r="AM4" s="1338"/>
      <c r="AN4" s="1338"/>
      <c r="AO4" s="1338"/>
      <c r="AP4" s="1338"/>
      <c r="AQ4" s="1338"/>
      <c r="AR4" s="1338"/>
      <c r="AS4" s="1338"/>
      <c r="AT4" s="1338"/>
      <c r="AU4" s="1338"/>
      <c r="AV4" s="1338"/>
      <c r="AW4" s="1338"/>
      <c r="AX4" s="1338"/>
      <c r="AY4" s="1338"/>
      <c r="AZ4" s="1338"/>
      <c r="BA4" s="1338"/>
      <c r="BB4" s="1338"/>
      <c r="BC4" s="1338"/>
      <c r="BD4" s="1338"/>
      <c r="BE4" s="1338"/>
      <c r="BF4" s="1338"/>
      <c r="BG4" s="1338"/>
      <c r="BH4" s="1338"/>
      <c r="BI4" s="1338"/>
      <c r="BJ4" s="1338"/>
      <c r="BK4" s="1338"/>
      <c r="BL4" s="1338"/>
      <c r="BM4" s="1338"/>
      <c r="BN4" s="1338"/>
      <c r="BO4" s="1338"/>
      <c r="BP4" s="1338"/>
      <c r="BQ4" s="1338"/>
      <c r="BR4" s="1338"/>
      <c r="BS4" s="1338"/>
      <c r="BT4" s="1338"/>
      <c r="BU4" s="1338"/>
      <c r="BV4" s="1338"/>
      <c r="BW4" s="1338"/>
      <c r="BX4" s="1338"/>
      <c r="BY4" s="1338"/>
      <c r="BZ4" s="1338"/>
      <c r="CA4" s="1338"/>
      <c r="CB4" s="1338"/>
      <c r="CC4" s="1338"/>
      <c r="CD4" s="1338"/>
      <c r="CE4" s="1338"/>
      <c r="CF4" s="1338"/>
      <c r="CG4" s="1338"/>
      <c r="CH4" s="1338"/>
      <c r="CI4" s="1338"/>
      <c r="CJ4" s="1338"/>
      <c r="CK4" s="1338"/>
      <c r="CL4" s="1338"/>
      <c r="CM4" s="1338"/>
      <c r="CN4" s="1338"/>
      <c r="CO4" s="1338"/>
      <c r="CP4" s="1338"/>
      <c r="CQ4" s="1338"/>
      <c r="CR4" s="1338"/>
      <c r="CS4" s="1338"/>
      <c r="CT4" s="1338"/>
      <c r="CU4" s="1338"/>
      <c r="CV4" s="1338"/>
      <c r="CW4" s="1338"/>
      <c r="CX4" s="1338"/>
      <c r="CY4" s="1338"/>
      <c r="CZ4" s="1338"/>
      <c r="DA4" s="1338"/>
      <c r="DB4" s="1338"/>
      <c r="DC4" s="1338"/>
      <c r="DD4" s="1338"/>
      <c r="DE4" s="133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38"/>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c r="AM5" s="1338"/>
      <c r="AN5" s="1338"/>
      <c r="AO5" s="1338"/>
      <c r="AP5" s="1338"/>
      <c r="AQ5" s="1338"/>
      <c r="AR5" s="1338"/>
      <c r="AS5" s="1338"/>
      <c r="AT5" s="1338"/>
      <c r="AU5" s="1338"/>
      <c r="AV5" s="1338"/>
      <c r="AW5" s="1338"/>
      <c r="AX5" s="1338"/>
      <c r="AY5" s="1338"/>
      <c r="AZ5" s="1338"/>
      <c r="BA5" s="1338"/>
      <c r="BB5" s="1338"/>
      <c r="BC5" s="1338"/>
      <c r="BD5" s="1338"/>
      <c r="BE5" s="1338"/>
      <c r="BF5" s="1338"/>
      <c r="BG5" s="1338"/>
      <c r="BH5" s="1338"/>
      <c r="BI5" s="1338"/>
      <c r="BJ5" s="1338"/>
      <c r="BK5" s="1338"/>
      <c r="BL5" s="1338"/>
      <c r="BM5" s="1338"/>
      <c r="BN5" s="1338"/>
      <c r="BO5" s="1338"/>
      <c r="BP5" s="1338"/>
      <c r="BQ5" s="1338"/>
      <c r="BR5" s="1338"/>
      <c r="BS5" s="1338"/>
      <c r="BT5" s="1338"/>
      <c r="BU5" s="1338"/>
      <c r="BV5" s="1338"/>
      <c r="BW5" s="1338"/>
      <c r="BX5" s="1338"/>
      <c r="BY5" s="1338"/>
      <c r="BZ5" s="1338"/>
      <c r="CA5" s="1338"/>
      <c r="CB5" s="1338"/>
      <c r="CC5" s="1338"/>
      <c r="CD5" s="1338"/>
      <c r="CE5" s="1338"/>
      <c r="CF5" s="1338"/>
      <c r="CG5" s="1338"/>
      <c r="CH5" s="1338"/>
      <c r="CI5" s="1338"/>
      <c r="CJ5" s="1338"/>
      <c r="CK5" s="1338"/>
      <c r="CL5" s="1338"/>
      <c r="CM5" s="1338"/>
      <c r="CN5" s="1338"/>
      <c r="CO5" s="1338"/>
      <c r="CP5" s="1338"/>
      <c r="CQ5" s="1338"/>
      <c r="CR5" s="1338"/>
      <c r="CS5" s="1338"/>
      <c r="CT5" s="1338"/>
      <c r="CU5" s="1338"/>
      <c r="CV5" s="1338"/>
      <c r="CW5" s="1338"/>
      <c r="CX5" s="1338"/>
      <c r="CY5" s="1338"/>
      <c r="CZ5" s="1338"/>
      <c r="DA5" s="1338"/>
      <c r="DB5" s="1338"/>
      <c r="DC5" s="1338"/>
      <c r="DD5" s="1338"/>
      <c r="DE5" s="133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38"/>
      <c r="B6" s="1338"/>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c r="AL6" s="1338"/>
      <c r="AM6" s="1338"/>
      <c r="AN6" s="1338"/>
      <c r="AO6" s="1338"/>
      <c r="AP6" s="1338"/>
      <c r="AQ6" s="1338"/>
      <c r="AR6" s="1338"/>
      <c r="AS6" s="1338"/>
      <c r="AT6" s="1338"/>
      <c r="AU6" s="1338"/>
      <c r="AV6" s="1338"/>
      <c r="AW6" s="1338"/>
      <c r="AX6" s="1338"/>
      <c r="AY6" s="1338"/>
      <c r="AZ6" s="1338"/>
      <c r="BA6" s="1338"/>
      <c r="BB6" s="1338"/>
      <c r="BC6" s="1338"/>
      <c r="BD6" s="1338"/>
      <c r="BE6" s="1338"/>
      <c r="BF6" s="1338"/>
      <c r="BG6" s="1338"/>
      <c r="BH6" s="1338"/>
      <c r="BI6" s="1338"/>
      <c r="BJ6" s="1338"/>
      <c r="BK6" s="1338"/>
      <c r="BL6" s="1338"/>
      <c r="BM6" s="1338"/>
      <c r="BN6" s="1338"/>
      <c r="BO6" s="1338"/>
      <c r="BP6" s="1338"/>
      <c r="BQ6" s="1338"/>
      <c r="BR6" s="1338"/>
      <c r="BS6" s="1338"/>
      <c r="BT6" s="1338"/>
      <c r="BU6" s="1338"/>
      <c r="BV6" s="1338"/>
      <c r="BW6" s="1338"/>
      <c r="BX6" s="1338"/>
      <c r="BY6" s="1338"/>
      <c r="BZ6" s="1338"/>
      <c r="CA6" s="1338"/>
      <c r="CB6" s="1338"/>
      <c r="CC6" s="1338"/>
      <c r="CD6" s="1338"/>
      <c r="CE6" s="1338"/>
      <c r="CF6" s="1338"/>
      <c r="CG6" s="1338"/>
      <c r="CH6" s="1338"/>
      <c r="CI6" s="1338"/>
      <c r="CJ6" s="1338"/>
      <c r="CK6" s="1338"/>
      <c r="CL6" s="1338"/>
      <c r="CM6" s="1338"/>
      <c r="CN6" s="1338"/>
      <c r="CO6" s="1338"/>
      <c r="CP6" s="1338"/>
      <c r="CQ6" s="1338"/>
      <c r="CR6" s="1338"/>
      <c r="CS6" s="1338"/>
      <c r="CT6" s="1338"/>
      <c r="CU6" s="1338"/>
      <c r="CV6" s="1338"/>
      <c r="CW6" s="1338"/>
      <c r="CX6" s="1338"/>
      <c r="CY6" s="1338"/>
      <c r="CZ6" s="1338"/>
      <c r="DA6" s="1338"/>
      <c r="DB6" s="1338"/>
      <c r="DC6" s="1338"/>
      <c r="DD6" s="1338"/>
      <c r="DE6" s="133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38"/>
      <c r="B7" s="1338"/>
      <c r="C7" s="1338"/>
      <c r="D7" s="1338"/>
      <c r="E7" s="1338"/>
      <c r="F7" s="1338"/>
      <c r="G7" s="1338"/>
      <c r="H7" s="1338"/>
      <c r="I7" s="1338"/>
      <c r="J7" s="1338"/>
      <c r="K7" s="1338"/>
      <c r="L7" s="1338"/>
      <c r="M7" s="1338"/>
      <c r="N7" s="1338"/>
      <c r="O7" s="1338"/>
      <c r="P7" s="1338"/>
      <c r="Q7" s="1338"/>
      <c r="R7" s="1338"/>
      <c r="S7" s="1338"/>
      <c r="T7" s="1338"/>
      <c r="U7" s="1338"/>
      <c r="V7" s="1338"/>
      <c r="W7" s="1338"/>
      <c r="X7" s="1338"/>
      <c r="Y7" s="1338"/>
      <c r="Z7" s="1338"/>
      <c r="AA7" s="1338"/>
      <c r="AB7" s="1338"/>
      <c r="AC7" s="1338"/>
      <c r="AD7" s="1338"/>
      <c r="AE7" s="1338"/>
      <c r="AF7" s="1338"/>
      <c r="AG7" s="1338"/>
      <c r="AH7" s="1338"/>
      <c r="AI7" s="1338"/>
      <c r="AJ7" s="1338"/>
      <c r="AK7" s="1338"/>
      <c r="AL7" s="1338"/>
      <c r="AM7" s="1338"/>
      <c r="AN7" s="1338"/>
      <c r="AO7" s="1338"/>
      <c r="AP7" s="1338"/>
      <c r="AQ7" s="1338"/>
      <c r="AR7" s="1338"/>
      <c r="AS7" s="1338"/>
      <c r="AT7" s="1338"/>
      <c r="AU7" s="1338"/>
      <c r="AV7" s="1338"/>
      <c r="AW7" s="1338"/>
      <c r="AX7" s="1338"/>
      <c r="AY7" s="1338"/>
      <c r="AZ7" s="1338"/>
      <c r="BA7" s="1338"/>
      <c r="BB7" s="1338"/>
      <c r="BC7" s="1338"/>
      <c r="BD7" s="1338"/>
      <c r="BE7" s="1338"/>
      <c r="BF7" s="1338"/>
      <c r="BG7" s="1338"/>
      <c r="BH7" s="1338"/>
      <c r="BI7" s="1338"/>
      <c r="BJ7" s="1338"/>
      <c r="BK7" s="1338"/>
      <c r="BL7" s="1338"/>
      <c r="BM7" s="1338"/>
      <c r="BN7" s="1338"/>
      <c r="BO7" s="1338"/>
      <c r="BP7" s="1338"/>
      <c r="BQ7" s="1338"/>
      <c r="BR7" s="1338"/>
      <c r="BS7" s="1338"/>
      <c r="BT7" s="1338"/>
      <c r="BU7" s="1338"/>
      <c r="BV7" s="1338"/>
      <c r="BW7" s="1338"/>
      <c r="BX7" s="1338"/>
      <c r="BY7" s="1338"/>
      <c r="BZ7" s="1338"/>
      <c r="CA7" s="1338"/>
      <c r="CB7" s="1338"/>
      <c r="CC7" s="1338"/>
      <c r="CD7" s="1338"/>
      <c r="CE7" s="1338"/>
      <c r="CF7" s="1338"/>
      <c r="CG7" s="1338"/>
      <c r="CH7" s="1338"/>
      <c r="CI7" s="1338"/>
      <c r="CJ7" s="1338"/>
      <c r="CK7" s="1338"/>
      <c r="CL7" s="1338"/>
      <c r="CM7" s="1338"/>
      <c r="CN7" s="1338"/>
      <c r="CO7" s="1338"/>
      <c r="CP7" s="1338"/>
      <c r="CQ7" s="1338"/>
      <c r="CR7" s="1338"/>
      <c r="CS7" s="1338"/>
      <c r="CT7" s="1338"/>
      <c r="CU7" s="1338"/>
      <c r="CV7" s="1338"/>
      <c r="CW7" s="1338"/>
      <c r="CX7" s="1338"/>
      <c r="CY7" s="1338"/>
      <c r="CZ7" s="1338"/>
      <c r="DA7" s="1338"/>
      <c r="DB7" s="1338"/>
      <c r="DC7" s="1338"/>
      <c r="DD7" s="1338"/>
      <c r="DE7" s="133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38"/>
      <c r="B8" s="1338"/>
      <c r="C8" s="1338"/>
      <c r="D8" s="1338"/>
      <c r="E8" s="1338"/>
      <c r="F8" s="1338"/>
      <c r="G8" s="1338"/>
      <c r="H8" s="1338"/>
      <c r="I8" s="1338"/>
      <c r="J8" s="1338"/>
      <c r="K8" s="1338"/>
      <c r="L8" s="1338"/>
      <c r="M8" s="1338"/>
      <c r="N8" s="1338"/>
      <c r="O8" s="1338"/>
      <c r="P8" s="1338"/>
      <c r="Q8" s="1338"/>
      <c r="R8" s="1338"/>
      <c r="S8" s="1338"/>
      <c r="T8" s="1338"/>
      <c r="U8" s="1338"/>
      <c r="V8" s="1338"/>
      <c r="W8" s="1338"/>
      <c r="X8" s="1338"/>
      <c r="Y8" s="1338"/>
      <c r="Z8" s="1338"/>
      <c r="AA8" s="1338"/>
      <c r="AB8" s="1338"/>
      <c r="AC8" s="1338"/>
      <c r="AD8" s="1338"/>
      <c r="AE8" s="1338"/>
      <c r="AF8" s="1338"/>
      <c r="AG8" s="1338"/>
      <c r="AH8" s="1338"/>
      <c r="AI8" s="1338"/>
      <c r="AJ8" s="1338"/>
      <c r="AK8" s="1338"/>
      <c r="AL8" s="1338"/>
      <c r="AM8" s="1338"/>
      <c r="AN8" s="1338"/>
      <c r="AO8" s="1338"/>
      <c r="AP8" s="1338"/>
      <c r="AQ8" s="1338"/>
      <c r="AR8" s="1338"/>
      <c r="AS8" s="1338"/>
      <c r="AT8" s="1338"/>
      <c r="AU8" s="1338"/>
      <c r="AV8" s="1338"/>
      <c r="AW8" s="1338"/>
      <c r="AX8" s="1338"/>
      <c r="AY8" s="1338"/>
      <c r="AZ8" s="1338"/>
      <c r="BA8" s="1338"/>
      <c r="BB8" s="1338"/>
      <c r="BC8" s="1338"/>
      <c r="BD8" s="1338"/>
      <c r="BE8" s="1338"/>
      <c r="BF8" s="1338"/>
      <c r="BG8" s="1338"/>
      <c r="BH8" s="1338"/>
      <c r="BI8" s="1338"/>
      <c r="BJ8" s="1338"/>
      <c r="BK8" s="1338"/>
      <c r="BL8" s="1338"/>
      <c r="BM8" s="1338"/>
      <c r="BN8" s="1338"/>
      <c r="BO8" s="1338"/>
      <c r="BP8" s="1338"/>
      <c r="BQ8" s="1338"/>
      <c r="BR8" s="1338"/>
      <c r="BS8" s="1338"/>
      <c r="BT8" s="1338"/>
      <c r="BU8" s="1338"/>
      <c r="BV8" s="1338"/>
      <c r="BW8" s="1338"/>
      <c r="BX8" s="1338"/>
      <c r="BY8" s="1338"/>
      <c r="BZ8" s="1338"/>
      <c r="CA8" s="1338"/>
      <c r="CB8" s="1338"/>
      <c r="CC8" s="1338"/>
      <c r="CD8" s="1338"/>
      <c r="CE8" s="1338"/>
      <c r="CF8" s="1338"/>
      <c r="CG8" s="1338"/>
      <c r="CH8" s="1338"/>
      <c r="CI8" s="1338"/>
      <c r="CJ8" s="1338"/>
      <c r="CK8" s="1338"/>
      <c r="CL8" s="1338"/>
      <c r="CM8" s="1338"/>
      <c r="CN8" s="1338"/>
      <c r="CO8" s="1338"/>
      <c r="CP8" s="1338"/>
      <c r="CQ8" s="1338"/>
      <c r="CR8" s="1338"/>
      <c r="CS8" s="1338"/>
      <c r="CT8" s="1338"/>
      <c r="CU8" s="1338"/>
      <c r="CV8" s="1338"/>
      <c r="CW8" s="1338"/>
      <c r="CX8" s="1338"/>
      <c r="CY8" s="1338"/>
      <c r="CZ8" s="1338"/>
      <c r="DA8" s="1338"/>
      <c r="DB8" s="1338"/>
      <c r="DC8" s="1338"/>
      <c r="DD8" s="1338"/>
      <c r="DE8" s="133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38"/>
      <c r="B9" s="1338"/>
      <c r="C9" s="1338"/>
      <c r="D9" s="1338"/>
      <c r="E9" s="1338"/>
      <c r="F9" s="1338"/>
      <c r="G9" s="1338"/>
      <c r="H9" s="1338"/>
      <c r="I9" s="1338"/>
      <c r="J9" s="1338"/>
      <c r="K9" s="1338"/>
      <c r="L9" s="1338"/>
      <c r="M9" s="1338"/>
      <c r="N9" s="1338"/>
      <c r="O9" s="1338"/>
      <c r="P9" s="1338"/>
      <c r="Q9" s="1338"/>
      <c r="R9" s="1338"/>
      <c r="S9" s="1338"/>
      <c r="T9" s="1338"/>
      <c r="U9" s="1338"/>
      <c r="V9" s="1338"/>
      <c r="W9" s="1338"/>
      <c r="X9" s="1338"/>
      <c r="Y9" s="1338"/>
      <c r="Z9" s="1338"/>
      <c r="AA9" s="1338"/>
      <c r="AB9" s="1338"/>
      <c r="AC9" s="1338"/>
      <c r="AD9" s="1338"/>
      <c r="AE9" s="1338"/>
      <c r="AF9" s="1338"/>
      <c r="AG9" s="1338"/>
      <c r="AH9" s="1338"/>
      <c r="AI9" s="1338"/>
      <c r="AJ9" s="1338"/>
      <c r="AK9" s="1338"/>
      <c r="AL9" s="1338"/>
      <c r="AM9" s="1338"/>
      <c r="AN9" s="1338"/>
      <c r="AO9" s="1338"/>
      <c r="AP9" s="1338"/>
      <c r="AQ9" s="1338"/>
      <c r="AR9" s="1338"/>
      <c r="AS9" s="1338"/>
      <c r="AT9" s="1338"/>
      <c r="AU9" s="1338"/>
      <c r="AV9" s="1338"/>
      <c r="AW9" s="1338"/>
      <c r="AX9" s="1338"/>
      <c r="AY9" s="1338"/>
      <c r="AZ9" s="1338"/>
      <c r="BA9" s="1338"/>
      <c r="BB9" s="1338"/>
      <c r="BC9" s="1338"/>
      <c r="BD9" s="1338"/>
      <c r="BE9" s="1338"/>
      <c r="BF9" s="1338"/>
      <c r="BG9" s="1338"/>
      <c r="BH9" s="1338"/>
      <c r="BI9" s="1338"/>
      <c r="BJ9" s="1338"/>
      <c r="BK9" s="1338"/>
      <c r="BL9" s="1338"/>
      <c r="BM9" s="1338"/>
      <c r="BN9" s="1338"/>
      <c r="BO9" s="1338"/>
      <c r="BP9" s="1338"/>
      <c r="BQ9" s="1338"/>
      <c r="BR9" s="1338"/>
      <c r="BS9" s="1338"/>
      <c r="BT9" s="1338"/>
      <c r="BU9" s="1338"/>
      <c r="BV9" s="1338"/>
      <c r="BW9" s="1338"/>
      <c r="BX9" s="1338"/>
      <c r="BY9" s="1338"/>
      <c r="BZ9" s="1338"/>
      <c r="CA9" s="1338"/>
      <c r="CB9" s="1338"/>
      <c r="CC9" s="1338"/>
      <c r="CD9" s="1338"/>
      <c r="CE9" s="1338"/>
      <c r="CF9" s="1338"/>
      <c r="CG9" s="1338"/>
      <c r="CH9" s="1338"/>
      <c r="CI9" s="1338"/>
      <c r="CJ9" s="1338"/>
      <c r="CK9" s="1338"/>
      <c r="CL9" s="1338"/>
      <c r="CM9" s="1338"/>
      <c r="CN9" s="1338"/>
      <c r="CO9" s="1338"/>
      <c r="CP9" s="1338"/>
      <c r="CQ9" s="1338"/>
      <c r="CR9" s="1338"/>
      <c r="CS9" s="1338"/>
      <c r="CT9" s="1338"/>
      <c r="CU9" s="1338"/>
      <c r="CV9" s="1338"/>
      <c r="CW9" s="1338"/>
      <c r="CX9" s="1338"/>
      <c r="CY9" s="1338"/>
      <c r="CZ9" s="1338"/>
      <c r="DA9" s="1338"/>
      <c r="DB9" s="1338"/>
      <c r="DC9" s="1338"/>
      <c r="DD9" s="1338"/>
      <c r="DE9" s="133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38"/>
      <c r="B10" s="1338"/>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c r="AG10" s="1338"/>
      <c r="AH10" s="1338"/>
      <c r="AI10" s="1338"/>
      <c r="AJ10" s="1338"/>
      <c r="AK10" s="1338"/>
      <c r="AL10" s="1338"/>
      <c r="AM10" s="1338"/>
      <c r="AN10" s="1338"/>
      <c r="AO10" s="1338"/>
      <c r="AP10" s="1338"/>
      <c r="AQ10" s="1338"/>
      <c r="AR10" s="1338"/>
      <c r="AS10" s="1338"/>
      <c r="AT10" s="1338"/>
      <c r="AU10" s="1338"/>
      <c r="AV10" s="1338"/>
      <c r="AW10" s="1338"/>
      <c r="AX10" s="1338"/>
      <c r="AY10" s="1338"/>
      <c r="AZ10" s="1338"/>
      <c r="BA10" s="1338"/>
      <c r="BB10" s="1338"/>
      <c r="BC10" s="1338"/>
      <c r="BD10" s="1338"/>
      <c r="BE10" s="1338"/>
      <c r="BF10" s="1338"/>
      <c r="BG10" s="1338"/>
      <c r="BH10" s="1338"/>
      <c r="BI10" s="1338"/>
      <c r="BJ10" s="1338"/>
      <c r="BK10" s="1338"/>
      <c r="BL10" s="1338"/>
      <c r="BM10" s="1338"/>
      <c r="BN10" s="1338"/>
      <c r="BO10" s="1338"/>
      <c r="BP10" s="1338"/>
      <c r="BQ10" s="1338"/>
      <c r="BR10" s="1338"/>
      <c r="BS10" s="1338"/>
      <c r="BT10" s="1338"/>
      <c r="BU10" s="1338"/>
      <c r="BV10" s="1338"/>
      <c r="BW10" s="1338"/>
      <c r="BX10" s="1338"/>
      <c r="BY10" s="1338"/>
      <c r="BZ10" s="1338"/>
      <c r="CA10" s="1338"/>
      <c r="CB10" s="1338"/>
      <c r="CC10" s="1338"/>
      <c r="CD10" s="1338"/>
      <c r="CE10" s="1338"/>
      <c r="CF10" s="1338"/>
      <c r="CG10" s="1338"/>
      <c r="CH10" s="1338"/>
      <c r="CI10" s="1338"/>
      <c r="CJ10" s="1338"/>
      <c r="CK10" s="1338"/>
      <c r="CL10" s="1338"/>
      <c r="CM10" s="1338"/>
      <c r="CN10" s="1338"/>
      <c r="CO10" s="1338"/>
      <c r="CP10" s="1338"/>
      <c r="CQ10" s="1338"/>
      <c r="CR10" s="1338"/>
      <c r="CS10" s="1338"/>
      <c r="CT10" s="1338"/>
      <c r="CU10" s="1338"/>
      <c r="CV10" s="1338"/>
      <c r="CW10" s="1338"/>
      <c r="CX10" s="1338"/>
      <c r="CY10" s="1338"/>
      <c r="CZ10" s="1338"/>
      <c r="DA10" s="1338"/>
      <c r="DB10" s="1338"/>
      <c r="DC10" s="1338"/>
      <c r="DD10" s="1338"/>
      <c r="DE10" s="1338"/>
      <c r="DF10" s="292"/>
      <c r="DG10" s="292"/>
      <c r="DH10" s="292"/>
      <c r="DI10" s="292"/>
      <c r="DJ10" s="292"/>
      <c r="DK10" s="292"/>
      <c r="DL10" s="292"/>
      <c r="DM10" s="292"/>
      <c r="DN10" s="292"/>
      <c r="DO10" s="292"/>
      <c r="DP10" s="292"/>
      <c r="DQ10" s="292"/>
      <c r="DR10" s="292"/>
      <c r="DS10" s="292"/>
      <c r="DT10" s="292"/>
      <c r="DU10" s="292"/>
      <c r="DV10" s="292"/>
      <c r="DW10" s="292"/>
      <c r="EM10" s="291" t="s">
        <v>651</v>
      </c>
    </row>
    <row r="11" spans="1:143" s="291" customFormat="1" ht="13" x14ac:dyDescent="0.2">
      <c r="A11" s="1338"/>
      <c r="B11" s="1338"/>
      <c r="C11" s="1338"/>
      <c r="D11" s="1338"/>
      <c r="E11" s="1338"/>
      <c r="F11" s="1338"/>
      <c r="G11" s="1338"/>
      <c r="H11" s="1338"/>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8"/>
      <c r="AJ11" s="1338"/>
      <c r="AK11" s="1338"/>
      <c r="AL11" s="1338"/>
      <c r="AM11" s="1338"/>
      <c r="AN11" s="1338"/>
      <c r="AO11" s="1338"/>
      <c r="AP11" s="1338"/>
      <c r="AQ11" s="1338"/>
      <c r="AR11" s="1338"/>
      <c r="AS11" s="1338"/>
      <c r="AT11" s="1338"/>
      <c r="AU11" s="1338"/>
      <c r="AV11" s="1338"/>
      <c r="AW11" s="1338"/>
      <c r="AX11" s="1338"/>
      <c r="AY11" s="1338"/>
      <c r="AZ11" s="1338"/>
      <c r="BA11" s="1338"/>
      <c r="BB11" s="1338"/>
      <c r="BC11" s="1338"/>
      <c r="BD11" s="1338"/>
      <c r="BE11" s="1338"/>
      <c r="BF11" s="1338"/>
      <c r="BG11" s="1338"/>
      <c r="BH11" s="1338"/>
      <c r="BI11" s="1338"/>
      <c r="BJ11" s="1338"/>
      <c r="BK11" s="1338"/>
      <c r="BL11" s="1338"/>
      <c r="BM11" s="1338"/>
      <c r="BN11" s="1338"/>
      <c r="BO11" s="1338"/>
      <c r="BP11" s="1338"/>
      <c r="BQ11" s="1338"/>
      <c r="BR11" s="1338"/>
      <c r="BS11" s="1338"/>
      <c r="BT11" s="1338"/>
      <c r="BU11" s="1338"/>
      <c r="BV11" s="1338"/>
      <c r="BW11" s="1338"/>
      <c r="BX11" s="1338"/>
      <c r="BY11" s="1338"/>
      <c r="BZ11" s="1338"/>
      <c r="CA11" s="1338"/>
      <c r="CB11" s="1338"/>
      <c r="CC11" s="1338"/>
      <c r="CD11" s="1338"/>
      <c r="CE11" s="1338"/>
      <c r="CF11" s="1338"/>
      <c r="CG11" s="1338"/>
      <c r="CH11" s="1338"/>
      <c r="CI11" s="1338"/>
      <c r="CJ11" s="1338"/>
      <c r="CK11" s="1338"/>
      <c r="CL11" s="1338"/>
      <c r="CM11" s="1338"/>
      <c r="CN11" s="1338"/>
      <c r="CO11" s="1338"/>
      <c r="CP11" s="1338"/>
      <c r="CQ11" s="1338"/>
      <c r="CR11" s="1338"/>
      <c r="CS11" s="1338"/>
      <c r="CT11" s="1338"/>
      <c r="CU11" s="1338"/>
      <c r="CV11" s="1338"/>
      <c r="CW11" s="1338"/>
      <c r="CX11" s="1338"/>
      <c r="CY11" s="1338"/>
      <c r="CZ11" s="1338"/>
      <c r="DA11" s="1338"/>
      <c r="DB11" s="1338"/>
      <c r="DC11" s="1338"/>
      <c r="DD11" s="1338"/>
      <c r="DE11" s="133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38"/>
      <c r="B12" s="1338"/>
      <c r="C12" s="1338"/>
      <c r="D12" s="1338"/>
      <c r="E12" s="1338"/>
      <c r="F12" s="1338"/>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c r="AD12" s="1338"/>
      <c r="AE12" s="1338"/>
      <c r="AF12" s="1338"/>
      <c r="AG12" s="1338"/>
      <c r="AH12" s="1338"/>
      <c r="AI12" s="1338"/>
      <c r="AJ12" s="1338"/>
      <c r="AK12" s="1338"/>
      <c r="AL12" s="1338"/>
      <c r="AM12" s="1338"/>
      <c r="AN12" s="1338"/>
      <c r="AO12" s="1338"/>
      <c r="AP12" s="1338"/>
      <c r="AQ12" s="1338"/>
      <c r="AR12" s="1338"/>
      <c r="AS12" s="1338"/>
      <c r="AT12" s="1338"/>
      <c r="AU12" s="1338"/>
      <c r="AV12" s="1338"/>
      <c r="AW12" s="1338"/>
      <c r="AX12" s="1338"/>
      <c r="AY12" s="1338"/>
      <c r="AZ12" s="1338"/>
      <c r="BA12" s="1338"/>
      <c r="BB12" s="1338"/>
      <c r="BC12" s="1338"/>
      <c r="BD12" s="1338"/>
      <c r="BE12" s="1338"/>
      <c r="BF12" s="1338"/>
      <c r="BG12" s="1338"/>
      <c r="BH12" s="1338"/>
      <c r="BI12" s="1338"/>
      <c r="BJ12" s="1338"/>
      <c r="BK12" s="1338"/>
      <c r="BL12" s="1338"/>
      <c r="BM12" s="1338"/>
      <c r="BN12" s="1338"/>
      <c r="BO12" s="1338"/>
      <c r="BP12" s="1338"/>
      <c r="BQ12" s="1338"/>
      <c r="BR12" s="1338"/>
      <c r="BS12" s="1338"/>
      <c r="BT12" s="1338"/>
      <c r="BU12" s="1338"/>
      <c r="BV12" s="1338"/>
      <c r="BW12" s="1338"/>
      <c r="BX12" s="1338"/>
      <c r="BY12" s="1338"/>
      <c r="BZ12" s="1338"/>
      <c r="CA12" s="1338"/>
      <c r="CB12" s="1338"/>
      <c r="CC12" s="1338"/>
      <c r="CD12" s="1338"/>
      <c r="CE12" s="1338"/>
      <c r="CF12" s="1338"/>
      <c r="CG12" s="1338"/>
      <c r="CH12" s="1338"/>
      <c r="CI12" s="1338"/>
      <c r="CJ12" s="1338"/>
      <c r="CK12" s="1338"/>
      <c r="CL12" s="1338"/>
      <c r="CM12" s="1338"/>
      <c r="CN12" s="1338"/>
      <c r="CO12" s="1338"/>
      <c r="CP12" s="1338"/>
      <c r="CQ12" s="1338"/>
      <c r="CR12" s="1338"/>
      <c r="CS12" s="1338"/>
      <c r="CT12" s="1338"/>
      <c r="CU12" s="1338"/>
      <c r="CV12" s="1338"/>
      <c r="CW12" s="1338"/>
      <c r="CX12" s="1338"/>
      <c r="CY12" s="1338"/>
      <c r="CZ12" s="1338"/>
      <c r="DA12" s="1338"/>
      <c r="DB12" s="1338"/>
      <c r="DC12" s="1338"/>
      <c r="DD12" s="1338"/>
      <c r="DE12" s="1338"/>
      <c r="DF12" s="292"/>
      <c r="DG12" s="292"/>
      <c r="DH12" s="292"/>
      <c r="DI12" s="292"/>
      <c r="DJ12" s="292"/>
      <c r="DK12" s="292"/>
      <c r="DL12" s="292"/>
      <c r="DM12" s="292"/>
      <c r="DN12" s="292"/>
      <c r="DO12" s="292"/>
      <c r="DP12" s="292"/>
      <c r="DQ12" s="292"/>
      <c r="DR12" s="292"/>
      <c r="DS12" s="292"/>
      <c r="DT12" s="292"/>
      <c r="DU12" s="292"/>
      <c r="DV12" s="292"/>
      <c r="DW12" s="292"/>
      <c r="EM12" s="291" t="s">
        <v>651</v>
      </c>
    </row>
    <row r="13" spans="1:143" s="291" customFormat="1" ht="13" x14ac:dyDescent="0.2">
      <c r="A13" s="1338"/>
      <c r="B13" s="1338"/>
      <c r="C13" s="1338"/>
      <c r="D13" s="1338"/>
      <c r="E13" s="1338"/>
      <c r="F13" s="1338"/>
      <c r="G13" s="1338"/>
      <c r="H13" s="1338"/>
      <c r="I13" s="1338"/>
      <c r="J13" s="1338"/>
      <c r="K13" s="1338"/>
      <c r="L13" s="1338"/>
      <c r="M13" s="1338"/>
      <c r="N13" s="1338"/>
      <c r="O13" s="1338"/>
      <c r="P13" s="1338"/>
      <c r="Q13" s="1338"/>
      <c r="R13" s="1338"/>
      <c r="S13" s="1338"/>
      <c r="T13" s="1338"/>
      <c r="U13" s="1338"/>
      <c r="V13" s="1338"/>
      <c r="W13" s="1338"/>
      <c r="X13" s="1338"/>
      <c r="Y13" s="1338"/>
      <c r="Z13" s="1338"/>
      <c r="AA13" s="1338"/>
      <c r="AB13" s="1338"/>
      <c r="AC13" s="1338"/>
      <c r="AD13" s="1338"/>
      <c r="AE13" s="1338"/>
      <c r="AF13" s="1338"/>
      <c r="AG13" s="1338"/>
      <c r="AH13" s="1338"/>
      <c r="AI13" s="1338"/>
      <c r="AJ13" s="1338"/>
      <c r="AK13" s="1338"/>
      <c r="AL13" s="1338"/>
      <c r="AM13" s="1338"/>
      <c r="AN13" s="1338"/>
      <c r="AO13" s="1338"/>
      <c r="AP13" s="1338"/>
      <c r="AQ13" s="1338"/>
      <c r="AR13" s="1338"/>
      <c r="AS13" s="1338"/>
      <c r="AT13" s="1338"/>
      <c r="AU13" s="1338"/>
      <c r="AV13" s="1338"/>
      <c r="AW13" s="1338"/>
      <c r="AX13" s="1338"/>
      <c r="AY13" s="1338"/>
      <c r="AZ13" s="1338"/>
      <c r="BA13" s="1338"/>
      <c r="BB13" s="1338"/>
      <c r="BC13" s="1338"/>
      <c r="BD13" s="1338"/>
      <c r="BE13" s="1338"/>
      <c r="BF13" s="1338"/>
      <c r="BG13" s="1338"/>
      <c r="BH13" s="1338"/>
      <c r="BI13" s="1338"/>
      <c r="BJ13" s="1338"/>
      <c r="BK13" s="1338"/>
      <c r="BL13" s="1338"/>
      <c r="BM13" s="1338"/>
      <c r="BN13" s="1338"/>
      <c r="BO13" s="1338"/>
      <c r="BP13" s="1338"/>
      <c r="BQ13" s="1338"/>
      <c r="BR13" s="1338"/>
      <c r="BS13" s="1338"/>
      <c r="BT13" s="1338"/>
      <c r="BU13" s="1338"/>
      <c r="BV13" s="1338"/>
      <c r="BW13" s="1338"/>
      <c r="BX13" s="1338"/>
      <c r="BY13" s="1338"/>
      <c r="BZ13" s="1338"/>
      <c r="CA13" s="1338"/>
      <c r="CB13" s="1338"/>
      <c r="CC13" s="1338"/>
      <c r="CD13" s="1338"/>
      <c r="CE13" s="1338"/>
      <c r="CF13" s="1338"/>
      <c r="CG13" s="1338"/>
      <c r="CH13" s="1338"/>
      <c r="CI13" s="1338"/>
      <c r="CJ13" s="1338"/>
      <c r="CK13" s="1338"/>
      <c r="CL13" s="1338"/>
      <c r="CM13" s="1338"/>
      <c r="CN13" s="1338"/>
      <c r="CO13" s="1338"/>
      <c r="CP13" s="1338"/>
      <c r="CQ13" s="1338"/>
      <c r="CR13" s="1338"/>
      <c r="CS13" s="1338"/>
      <c r="CT13" s="1338"/>
      <c r="CU13" s="1338"/>
      <c r="CV13" s="1338"/>
      <c r="CW13" s="1338"/>
      <c r="CX13" s="1338"/>
      <c r="CY13" s="1338"/>
      <c r="CZ13" s="1338"/>
      <c r="DA13" s="1338"/>
      <c r="DB13" s="1338"/>
      <c r="DC13" s="1338"/>
      <c r="DD13" s="1338"/>
      <c r="DE13" s="133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38"/>
      <c r="B14" s="1338"/>
      <c r="C14" s="1338"/>
      <c r="D14" s="1338"/>
      <c r="E14" s="1338"/>
      <c r="F14" s="1338"/>
      <c r="G14" s="1338"/>
      <c r="H14" s="1338"/>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8"/>
      <c r="AL14" s="1338"/>
      <c r="AM14" s="1338"/>
      <c r="AN14" s="1338"/>
      <c r="AO14" s="1338"/>
      <c r="AP14" s="1338"/>
      <c r="AQ14" s="1338"/>
      <c r="AR14" s="1338"/>
      <c r="AS14" s="1338"/>
      <c r="AT14" s="1338"/>
      <c r="AU14" s="1338"/>
      <c r="AV14" s="1338"/>
      <c r="AW14" s="1338"/>
      <c r="AX14" s="1338"/>
      <c r="AY14" s="1338"/>
      <c r="AZ14" s="1338"/>
      <c r="BA14" s="1338"/>
      <c r="BB14" s="1338"/>
      <c r="BC14" s="1338"/>
      <c r="BD14" s="1338"/>
      <c r="BE14" s="1338"/>
      <c r="BF14" s="1338"/>
      <c r="BG14" s="1338"/>
      <c r="BH14" s="1338"/>
      <c r="BI14" s="1338"/>
      <c r="BJ14" s="1338"/>
      <c r="BK14" s="1338"/>
      <c r="BL14" s="1338"/>
      <c r="BM14" s="1338"/>
      <c r="BN14" s="1338"/>
      <c r="BO14" s="1338"/>
      <c r="BP14" s="1338"/>
      <c r="BQ14" s="1338"/>
      <c r="BR14" s="1338"/>
      <c r="BS14" s="1338"/>
      <c r="BT14" s="1338"/>
      <c r="BU14" s="1338"/>
      <c r="BV14" s="1338"/>
      <c r="BW14" s="1338"/>
      <c r="BX14" s="1338"/>
      <c r="BY14" s="1338"/>
      <c r="BZ14" s="1338"/>
      <c r="CA14" s="1338"/>
      <c r="CB14" s="1338"/>
      <c r="CC14" s="1338"/>
      <c r="CD14" s="1338"/>
      <c r="CE14" s="1338"/>
      <c r="CF14" s="1338"/>
      <c r="CG14" s="1338"/>
      <c r="CH14" s="1338"/>
      <c r="CI14" s="1338"/>
      <c r="CJ14" s="1338"/>
      <c r="CK14" s="1338"/>
      <c r="CL14" s="1338"/>
      <c r="CM14" s="1338"/>
      <c r="CN14" s="1338"/>
      <c r="CO14" s="1338"/>
      <c r="CP14" s="1338"/>
      <c r="CQ14" s="1338"/>
      <c r="CR14" s="1338"/>
      <c r="CS14" s="1338"/>
      <c r="CT14" s="1338"/>
      <c r="CU14" s="1338"/>
      <c r="CV14" s="1338"/>
      <c r="CW14" s="1338"/>
      <c r="CX14" s="1338"/>
      <c r="CY14" s="1338"/>
      <c r="CZ14" s="1338"/>
      <c r="DA14" s="1338"/>
      <c r="DB14" s="1338"/>
      <c r="DC14" s="1338"/>
      <c r="DD14" s="1338"/>
      <c r="DE14" s="133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38"/>
      <c r="C15" s="1338"/>
      <c r="D15" s="1338"/>
      <c r="E15" s="1338"/>
      <c r="F15" s="1338"/>
      <c r="G15" s="1338"/>
      <c r="H15" s="1338"/>
      <c r="I15" s="1338"/>
      <c r="J15" s="1338"/>
      <c r="K15" s="1338"/>
      <c r="L15" s="1338"/>
      <c r="M15" s="1338"/>
      <c r="N15" s="1338"/>
      <c r="O15" s="1338"/>
      <c r="P15" s="1338"/>
      <c r="Q15" s="1338"/>
      <c r="R15" s="1338"/>
      <c r="S15" s="1338"/>
      <c r="T15" s="1338"/>
      <c r="U15" s="1338"/>
      <c r="V15" s="1338"/>
      <c r="W15" s="1338"/>
      <c r="X15" s="1338"/>
      <c r="Y15" s="1338"/>
      <c r="Z15" s="1338"/>
      <c r="AA15" s="1338"/>
      <c r="AB15" s="1338"/>
      <c r="AC15" s="1338"/>
      <c r="AD15" s="1338"/>
      <c r="AE15" s="1338"/>
      <c r="AF15" s="1338"/>
      <c r="AG15" s="1338"/>
      <c r="AH15" s="1338"/>
      <c r="AI15" s="1338"/>
      <c r="AJ15" s="1338"/>
      <c r="AK15" s="1338"/>
      <c r="AL15" s="1338"/>
      <c r="AM15" s="1338"/>
      <c r="AN15" s="1338"/>
      <c r="AO15" s="1338"/>
      <c r="AP15" s="1338"/>
      <c r="AQ15" s="1338"/>
      <c r="AR15" s="1338"/>
      <c r="AS15" s="1338"/>
      <c r="AT15" s="1338"/>
      <c r="AU15" s="1338"/>
      <c r="AV15" s="1338"/>
      <c r="AW15" s="1338"/>
      <c r="AX15" s="1338"/>
      <c r="AY15" s="1338"/>
      <c r="AZ15" s="1338"/>
      <c r="BA15" s="1338"/>
      <c r="BB15" s="1338"/>
      <c r="BC15" s="1338"/>
      <c r="BD15" s="1338"/>
      <c r="BE15" s="1338"/>
      <c r="BF15" s="1338"/>
      <c r="BG15" s="1338"/>
      <c r="BH15" s="1338"/>
      <c r="BI15" s="1338"/>
      <c r="BJ15" s="1338"/>
      <c r="BK15" s="1338"/>
      <c r="BL15" s="1338"/>
      <c r="BM15" s="1338"/>
      <c r="BN15" s="1338"/>
      <c r="BO15" s="1338"/>
      <c r="BP15" s="1338"/>
      <c r="BQ15" s="1338"/>
      <c r="BR15" s="1338"/>
      <c r="BS15" s="1338"/>
      <c r="BT15" s="1338"/>
      <c r="BU15" s="1338"/>
      <c r="BV15" s="1338"/>
      <c r="BW15" s="1338"/>
      <c r="BX15" s="1338"/>
      <c r="BY15" s="1338"/>
      <c r="BZ15" s="1338"/>
      <c r="CA15" s="1338"/>
      <c r="CB15" s="1338"/>
      <c r="CC15" s="1338"/>
      <c r="CD15" s="1338"/>
      <c r="CE15" s="1338"/>
      <c r="CF15" s="1338"/>
      <c r="CG15" s="1338"/>
      <c r="CH15" s="1338"/>
      <c r="CI15" s="1338"/>
      <c r="CJ15" s="1338"/>
      <c r="CK15" s="1338"/>
      <c r="CL15" s="1338"/>
      <c r="CM15" s="1338"/>
      <c r="CN15" s="1338"/>
      <c r="CO15" s="1338"/>
      <c r="CP15" s="1338"/>
      <c r="CQ15" s="1338"/>
      <c r="CR15" s="1338"/>
      <c r="CS15" s="1338"/>
      <c r="CT15" s="1338"/>
      <c r="CU15" s="1338"/>
      <c r="CV15" s="1338"/>
      <c r="CW15" s="1338"/>
      <c r="CX15" s="1338"/>
      <c r="CY15" s="1338"/>
      <c r="CZ15" s="1338"/>
      <c r="DA15" s="1338"/>
      <c r="DB15" s="1338"/>
      <c r="DC15" s="1338"/>
      <c r="DD15" s="1338"/>
      <c r="DE15" s="133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38"/>
      <c r="C16" s="1338"/>
      <c r="D16" s="1338"/>
      <c r="E16" s="1338"/>
      <c r="F16" s="1338"/>
      <c r="G16" s="1338"/>
      <c r="H16" s="1338"/>
      <c r="I16" s="1338"/>
      <c r="J16" s="1338"/>
      <c r="K16" s="1338"/>
      <c r="L16" s="1338"/>
      <c r="M16" s="1338"/>
      <c r="N16" s="1338"/>
      <c r="O16" s="1338"/>
      <c r="P16" s="1338"/>
      <c r="Q16" s="1338"/>
      <c r="R16" s="1338"/>
      <c r="S16" s="1338"/>
      <c r="T16" s="1338"/>
      <c r="U16" s="1338"/>
      <c r="V16" s="1338"/>
      <c r="W16" s="1338"/>
      <c r="X16" s="1338"/>
      <c r="Y16" s="1338"/>
      <c r="Z16" s="1338"/>
      <c r="AA16" s="1338"/>
      <c r="AB16" s="1338"/>
      <c r="AC16" s="1338"/>
      <c r="AD16" s="1338"/>
      <c r="AE16" s="1338"/>
      <c r="AF16" s="1338"/>
      <c r="AG16" s="1338"/>
      <c r="AH16" s="1338"/>
      <c r="AI16" s="1338"/>
      <c r="AJ16" s="1338"/>
      <c r="AK16" s="1338"/>
      <c r="AL16" s="1338"/>
      <c r="AM16" s="1338"/>
      <c r="AN16" s="1338"/>
      <c r="AO16" s="1338"/>
      <c r="AP16" s="1338"/>
      <c r="AQ16" s="1338"/>
      <c r="AR16" s="1338"/>
      <c r="AS16" s="1338"/>
      <c r="AT16" s="1338"/>
      <c r="AU16" s="1338"/>
      <c r="AV16" s="1338"/>
      <c r="AW16" s="1338"/>
      <c r="AX16" s="1338"/>
      <c r="AY16" s="1338"/>
      <c r="AZ16" s="1338"/>
      <c r="BA16" s="1338"/>
      <c r="BB16" s="1338"/>
      <c r="BC16" s="1338"/>
      <c r="BD16" s="1338"/>
      <c r="BE16" s="1338"/>
      <c r="BF16" s="1338"/>
      <c r="BG16" s="1338"/>
      <c r="BH16" s="1338"/>
      <c r="BI16" s="1338"/>
      <c r="BJ16" s="1338"/>
      <c r="BK16" s="1338"/>
      <c r="BL16" s="1338"/>
      <c r="BM16" s="1338"/>
      <c r="BN16" s="1338"/>
      <c r="BO16" s="1338"/>
      <c r="BP16" s="1338"/>
      <c r="BQ16" s="1338"/>
      <c r="BR16" s="1338"/>
      <c r="BS16" s="1338"/>
      <c r="BT16" s="1338"/>
      <c r="BU16" s="1338"/>
      <c r="BV16" s="1338"/>
      <c r="BW16" s="1338"/>
      <c r="BX16" s="1338"/>
      <c r="BY16" s="1338"/>
      <c r="BZ16" s="1338"/>
      <c r="CA16" s="1338"/>
      <c r="CB16" s="1338"/>
      <c r="CC16" s="1338"/>
      <c r="CD16" s="1338"/>
      <c r="CE16" s="1338"/>
      <c r="CF16" s="1338"/>
      <c r="CG16" s="1338"/>
      <c r="CH16" s="1338"/>
      <c r="CI16" s="1338"/>
      <c r="CJ16" s="1338"/>
      <c r="CK16" s="1338"/>
      <c r="CL16" s="1338"/>
      <c r="CM16" s="1338"/>
      <c r="CN16" s="1338"/>
      <c r="CO16" s="1338"/>
      <c r="CP16" s="1338"/>
      <c r="CQ16" s="1338"/>
      <c r="CR16" s="1338"/>
      <c r="CS16" s="1338"/>
      <c r="CT16" s="1338"/>
      <c r="CU16" s="1338"/>
      <c r="CV16" s="1338"/>
      <c r="CW16" s="1338"/>
      <c r="CX16" s="1338"/>
      <c r="CY16" s="1338"/>
      <c r="CZ16" s="1338"/>
      <c r="DA16" s="1338"/>
      <c r="DB16" s="1338"/>
      <c r="DC16" s="1338"/>
      <c r="DD16" s="1338"/>
      <c r="DE16" s="133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38"/>
      <c r="C17" s="1338"/>
      <c r="D17" s="1338"/>
      <c r="E17" s="1338"/>
      <c r="F17" s="1338"/>
      <c r="G17" s="1338"/>
      <c r="H17" s="1338"/>
      <c r="I17" s="1338"/>
      <c r="J17" s="1338"/>
      <c r="K17" s="1338"/>
      <c r="L17" s="1338"/>
      <c r="M17" s="1338"/>
      <c r="N17" s="1338"/>
      <c r="O17" s="1338"/>
      <c r="P17" s="1338"/>
      <c r="Q17" s="1338"/>
      <c r="R17" s="1338"/>
      <c r="S17" s="1338"/>
      <c r="T17" s="1338"/>
      <c r="U17" s="1338"/>
      <c r="V17" s="1338"/>
      <c r="W17" s="1338"/>
      <c r="X17" s="1338"/>
      <c r="Y17" s="1338"/>
      <c r="Z17" s="1338"/>
      <c r="AA17" s="1338"/>
      <c r="AB17" s="1338"/>
      <c r="AC17" s="1338"/>
      <c r="AD17" s="1338"/>
      <c r="AE17" s="1338"/>
      <c r="AF17" s="1338"/>
      <c r="AG17" s="1338"/>
      <c r="AH17" s="1338"/>
      <c r="AI17" s="1338"/>
      <c r="AJ17" s="1338"/>
      <c r="AK17" s="1338"/>
      <c r="AL17" s="1338"/>
      <c r="AM17" s="1338"/>
      <c r="AN17" s="1338"/>
      <c r="AO17" s="1338"/>
      <c r="AP17" s="1338"/>
      <c r="AQ17" s="1338"/>
      <c r="AR17" s="1338"/>
      <c r="AS17" s="1338"/>
      <c r="AT17" s="1338"/>
      <c r="AU17" s="1338"/>
      <c r="AV17" s="1338"/>
      <c r="AW17" s="1338"/>
      <c r="AX17" s="1338"/>
      <c r="AY17" s="1338"/>
      <c r="AZ17" s="1338"/>
      <c r="BA17" s="1338"/>
      <c r="BB17" s="1338"/>
      <c r="BC17" s="1338"/>
      <c r="BD17" s="1338"/>
      <c r="BE17" s="1338"/>
      <c r="BF17" s="1338"/>
      <c r="BG17" s="1338"/>
      <c r="BH17" s="1338"/>
      <c r="BI17" s="1338"/>
      <c r="BJ17" s="1338"/>
      <c r="BK17" s="1338"/>
      <c r="BL17" s="1338"/>
      <c r="BM17" s="1338"/>
      <c r="BN17" s="1338"/>
      <c r="BO17" s="1338"/>
      <c r="BP17" s="1338"/>
      <c r="BQ17" s="1338"/>
      <c r="BR17" s="1338"/>
      <c r="BS17" s="1338"/>
      <c r="BT17" s="1338"/>
      <c r="BU17" s="1338"/>
      <c r="BV17" s="1338"/>
      <c r="BW17" s="1338"/>
      <c r="BX17" s="1338"/>
      <c r="BY17" s="1338"/>
      <c r="BZ17" s="1338"/>
      <c r="CA17" s="1338"/>
      <c r="CB17" s="1338"/>
      <c r="CC17" s="1338"/>
      <c r="CD17" s="1338"/>
      <c r="CE17" s="1338"/>
      <c r="CF17" s="1338"/>
      <c r="CG17" s="1338"/>
      <c r="CH17" s="1338"/>
      <c r="CI17" s="1338"/>
      <c r="CJ17" s="1338"/>
      <c r="CK17" s="1338"/>
      <c r="CL17" s="1338"/>
      <c r="CM17" s="1338"/>
      <c r="CN17" s="1338"/>
      <c r="CO17" s="1338"/>
      <c r="CP17" s="1338"/>
      <c r="CQ17" s="1338"/>
      <c r="CR17" s="1338"/>
      <c r="CS17" s="1338"/>
      <c r="CT17" s="1338"/>
      <c r="CU17" s="1338"/>
      <c r="CV17" s="1338"/>
      <c r="CW17" s="1338"/>
      <c r="CX17" s="1338"/>
      <c r="CY17" s="1338"/>
      <c r="CZ17" s="1338"/>
      <c r="DA17" s="1338"/>
      <c r="DB17" s="1338"/>
      <c r="DC17" s="1338"/>
      <c r="DD17" s="1338"/>
      <c r="DE17" s="133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38"/>
      <c r="C18" s="1338"/>
      <c r="D18" s="1338"/>
      <c r="E18" s="1338"/>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s="1338"/>
      <c r="AJ18" s="1338"/>
      <c r="AK18" s="1338"/>
      <c r="AL18" s="1338"/>
      <c r="AM18" s="1338"/>
      <c r="AN18" s="1338"/>
      <c r="AO18" s="1338"/>
      <c r="AP18" s="1338"/>
      <c r="AQ18" s="1338"/>
      <c r="AR18" s="1338"/>
      <c r="AS18" s="1338"/>
      <c r="AT18" s="1338"/>
      <c r="AU18" s="1338"/>
      <c r="AV18" s="1338"/>
      <c r="AW18" s="1338"/>
      <c r="AX18" s="1338"/>
      <c r="AY18" s="1338"/>
      <c r="AZ18" s="1338"/>
      <c r="BA18" s="1338"/>
      <c r="BB18" s="1338"/>
      <c r="BC18" s="1338"/>
      <c r="BD18" s="1338"/>
      <c r="BE18" s="1338"/>
      <c r="BF18" s="1338"/>
      <c r="BG18" s="1338"/>
      <c r="BH18" s="1338"/>
      <c r="BI18" s="1338"/>
      <c r="BJ18" s="1338"/>
      <c r="BK18" s="1338"/>
      <c r="BL18" s="1338"/>
      <c r="BM18" s="1338"/>
      <c r="BN18" s="1338"/>
      <c r="BO18" s="1338"/>
      <c r="BP18" s="1338"/>
      <c r="BQ18" s="1338"/>
      <c r="BR18" s="1338"/>
      <c r="BS18" s="1338"/>
      <c r="BT18" s="1338"/>
      <c r="BU18" s="1338"/>
      <c r="BV18" s="1338"/>
      <c r="BW18" s="1338"/>
      <c r="BX18" s="1338"/>
      <c r="BY18" s="1338"/>
      <c r="BZ18" s="1338"/>
      <c r="CA18" s="1338"/>
      <c r="CB18" s="1338"/>
      <c r="CC18" s="1338"/>
      <c r="CD18" s="1338"/>
      <c r="CE18" s="1338"/>
      <c r="CF18" s="1338"/>
      <c r="CG18" s="1338"/>
      <c r="CH18" s="1338"/>
      <c r="CI18" s="1338"/>
      <c r="CJ18" s="1338"/>
      <c r="CK18" s="1338"/>
      <c r="CL18" s="1338"/>
      <c r="CM18" s="1338"/>
      <c r="CN18" s="1338"/>
      <c r="CO18" s="1338"/>
      <c r="CP18" s="1338"/>
      <c r="CQ18" s="1338"/>
      <c r="CR18" s="1338"/>
      <c r="CS18" s="1338"/>
      <c r="CT18" s="1338"/>
      <c r="CU18" s="1338"/>
      <c r="CV18" s="1338"/>
      <c r="CW18" s="1338"/>
      <c r="CX18" s="1338"/>
      <c r="CY18" s="1338"/>
      <c r="CZ18" s="1338"/>
      <c r="DA18" s="1338"/>
      <c r="DB18" s="1338"/>
      <c r="DC18" s="1338"/>
      <c r="DD18" s="1338"/>
      <c r="DE18" s="133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37"/>
      <c r="C21" s="1333"/>
      <c r="D21" s="1333"/>
      <c r="E21" s="1333"/>
      <c r="F21" s="1333"/>
      <c r="G21" s="1333"/>
      <c r="H21" s="1333"/>
      <c r="I21" s="1333"/>
      <c r="J21" s="1333"/>
      <c r="K21" s="1333"/>
      <c r="L21" s="1333"/>
      <c r="M21" s="1333"/>
      <c r="N21" s="1336"/>
      <c r="O21" s="1333"/>
      <c r="P21" s="1333"/>
      <c r="Q21" s="1333"/>
      <c r="R21" s="1333"/>
      <c r="S21" s="1333"/>
      <c r="T21" s="1333"/>
      <c r="U21" s="1333"/>
      <c r="V21" s="1333"/>
      <c r="W21" s="1333"/>
      <c r="X21" s="1333"/>
      <c r="Y21" s="1333"/>
      <c r="Z21" s="1333"/>
      <c r="AA21" s="1333"/>
      <c r="AB21" s="1333"/>
      <c r="AC21" s="1333"/>
      <c r="AD21" s="1333"/>
      <c r="AE21" s="1333"/>
      <c r="AF21" s="1333"/>
      <c r="AG21" s="1333"/>
      <c r="AH21" s="1333"/>
      <c r="AI21" s="1333"/>
      <c r="AJ21" s="1333"/>
      <c r="AK21" s="1333"/>
      <c r="AL21" s="1333"/>
      <c r="AM21" s="1333"/>
      <c r="AN21" s="1333"/>
      <c r="AO21" s="1333"/>
      <c r="AP21" s="1333"/>
      <c r="AQ21" s="1333"/>
      <c r="AR21" s="1333"/>
      <c r="AS21" s="1333"/>
      <c r="AT21" s="1336"/>
      <c r="AU21" s="1333"/>
      <c r="AV21" s="1333"/>
      <c r="AW21" s="1333"/>
      <c r="AX21" s="1333"/>
      <c r="AY21" s="1333"/>
      <c r="AZ21" s="1333"/>
      <c r="BA21" s="1333"/>
      <c r="BB21" s="1333"/>
      <c r="BC21" s="1333"/>
      <c r="BD21" s="1333"/>
      <c r="BE21" s="1333"/>
      <c r="BF21" s="1336"/>
      <c r="BG21" s="1333"/>
      <c r="BH21" s="1333"/>
      <c r="BI21" s="1333"/>
      <c r="BJ21" s="1333"/>
      <c r="BK21" s="1333"/>
      <c r="BL21" s="1333"/>
      <c r="BM21" s="1333"/>
      <c r="BN21" s="1333"/>
      <c r="BO21" s="1333"/>
      <c r="BP21" s="1333"/>
      <c r="BQ21" s="1333"/>
      <c r="BR21" s="1336"/>
      <c r="BS21" s="1333"/>
      <c r="BT21" s="1333"/>
      <c r="BU21" s="1333"/>
      <c r="BV21" s="1333"/>
      <c r="BW21" s="1333"/>
      <c r="BX21" s="1333"/>
      <c r="BY21" s="1333"/>
      <c r="BZ21" s="1333"/>
      <c r="CA21" s="1333"/>
      <c r="CB21" s="1333"/>
      <c r="CC21" s="1333"/>
      <c r="CD21" s="1336"/>
      <c r="CE21" s="1333"/>
      <c r="CF21" s="1333"/>
      <c r="CG21" s="1333"/>
      <c r="CH21" s="1333"/>
      <c r="CI21" s="1333"/>
      <c r="CJ21" s="1333"/>
      <c r="CK21" s="1333"/>
      <c r="CL21" s="1333"/>
      <c r="CM21" s="1333"/>
      <c r="CN21" s="1333"/>
      <c r="CO21" s="1333"/>
      <c r="CP21" s="1336"/>
      <c r="CQ21" s="1333"/>
      <c r="CR21" s="1333"/>
      <c r="CS21" s="1333"/>
      <c r="CT21" s="1333"/>
      <c r="CU21" s="1333"/>
      <c r="CV21" s="1333"/>
      <c r="CW21" s="1333"/>
      <c r="CX21" s="1333"/>
      <c r="CY21" s="1333"/>
      <c r="CZ21" s="1333"/>
      <c r="DA21" s="1333"/>
      <c r="DB21" s="1336"/>
      <c r="DC21" s="1333"/>
      <c r="DD21" s="1332"/>
      <c r="DE21" s="1271"/>
      <c r="MM21" s="1335"/>
    </row>
    <row r="22" spans="1:351" ht="16.5" x14ac:dyDescent="0.2">
      <c r="B22" s="1272"/>
      <c r="MM22" s="133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34" t="s">
        <v>650</v>
      </c>
      <c r="C41" s="1333"/>
      <c r="D41" s="1333"/>
      <c r="E41" s="1333"/>
      <c r="F41" s="1333"/>
      <c r="G41" s="1333"/>
      <c r="H41" s="1333"/>
      <c r="I41" s="1333"/>
      <c r="J41" s="1333"/>
      <c r="K41" s="1333"/>
      <c r="L41" s="1333"/>
      <c r="M41" s="1333"/>
      <c r="N41" s="1333"/>
      <c r="O41" s="1333"/>
      <c r="P41" s="1333"/>
      <c r="Q41" s="1333"/>
      <c r="R41" s="1333"/>
      <c r="S41" s="1333"/>
      <c r="T41" s="1333"/>
      <c r="U41" s="1333"/>
      <c r="V41" s="1333"/>
      <c r="W41" s="1333"/>
      <c r="X41" s="1333"/>
      <c r="Y41" s="1333"/>
      <c r="Z41" s="1333"/>
      <c r="AA41" s="1333"/>
      <c r="AB41" s="1333"/>
      <c r="AC41" s="1333"/>
      <c r="AD41" s="1333"/>
      <c r="AE41" s="1333"/>
      <c r="AF41" s="1333"/>
      <c r="AG41" s="1333"/>
      <c r="AH41" s="1333"/>
      <c r="AI41" s="1333"/>
      <c r="AJ41" s="1333"/>
      <c r="AK41" s="1333"/>
      <c r="AL41" s="1333"/>
      <c r="AM41" s="1333"/>
      <c r="AN41" s="1333"/>
      <c r="AO41" s="1333"/>
      <c r="AP41" s="1333"/>
      <c r="AQ41" s="1333"/>
      <c r="AR41" s="1333"/>
      <c r="AS41" s="1333"/>
      <c r="AT41" s="1333"/>
      <c r="AU41" s="1333"/>
      <c r="AV41" s="1333"/>
      <c r="AW41" s="1333"/>
      <c r="AX41" s="1333"/>
      <c r="AY41" s="1333"/>
      <c r="AZ41" s="1333"/>
      <c r="BA41" s="1333"/>
      <c r="BB41" s="1333"/>
      <c r="BC41" s="1333"/>
      <c r="BD41" s="1333"/>
      <c r="BE41" s="1333"/>
      <c r="BF41" s="1333"/>
      <c r="BG41" s="1333"/>
      <c r="BH41" s="1333"/>
      <c r="BI41" s="1333"/>
      <c r="BJ41" s="1333"/>
      <c r="BK41" s="1333"/>
      <c r="BL41" s="1333"/>
      <c r="BM41" s="1333"/>
      <c r="BN41" s="1333"/>
      <c r="BO41" s="1333"/>
      <c r="BP41" s="1333"/>
      <c r="BQ41" s="1333"/>
      <c r="BR41" s="1333"/>
      <c r="BS41" s="1333"/>
      <c r="BT41" s="1333"/>
      <c r="BU41" s="1333"/>
      <c r="BV41" s="1333"/>
      <c r="BW41" s="1333"/>
      <c r="BX41" s="1333"/>
      <c r="BY41" s="1333"/>
      <c r="BZ41" s="1333"/>
      <c r="CA41" s="1333"/>
      <c r="CB41" s="1333"/>
      <c r="CC41" s="1333"/>
      <c r="CD41" s="1333"/>
      <c r="CE41" s="1333"/>
      <c r="CF41" s="1333"/>
      <c r="CG41" s="1333"/>
      <c r="CH41" s="1333"/>
      <c r="CI41" s="1333"/>
      <c r="CJ41" s="1333"/>
      <c r="CK41" s="1333"/>
      <c r="CL41" s="1333"/>
      <c r="CM41" s="1333"/>
      <c r="CN41" s="1333"/>
      <c r="CO41" s="1333"/>
      <c r="CP41" s="1333"/>
      <c r="CQ41" s="1333"/>
      <c r="CR41" s="1333"/>
      <c r="CS41" s="1333"/>
      <c r="CT41" s="1333"/>
      <c r="CU41" s="1333"/>
      <c r="CV41" s="1333"/>
      <c r="CW41" s="1333"/>
      <c r="CX41" s="1333"/>
      <c r="CY41" s="1333"/>
      <c r="CZ41" s="1333"/>
      <c r="DA41" s="1333"/>
      <c r="DB41" s="1333"/>
      <c r="DC41" s="1333"/>
      <c r="DD41" s="1332"/>
    </row>
    <row r="42" spans="2:109" ht="13" x14ac:dyDescent="0.2">
      <c r="B42" s="1272"/>
      <c r="G42" s="1309"/>
      <c r="I42" s="1308"/>
      <c r="J42" s="1308"/>
      <c r="K42" s="1308"/>
      <c r="AM42" s="1309"/>
      <c r="AN42" s="1309" t="s">
        <v>646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31" t="s">
        <v>649</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29"/>
    </row>
    <row r="44" spans="2:109" ht="13" x14ac:dyDescent="0.2">
      <c r="B44" s="1272"/>
      <c r="AN44" s="1328"/>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6"/>
    </row>
    <row r="45" spans="2:109" ht="13" x14ac:dyDescent="0.2">
      <c r="B45" s="1272"/>
      <c r="AN45" s="1328"/>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6"/>
    </row>
    <row r="46" spans="2:109" ht="13" x14ac:dyDescent="0.2">
      <c r="B46" s="1272"/>
      <c r="AN46" s="1328"/>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6"/>
    </row>
    <row r="47" spans="2:109" ht="13" x14ac:dyDescent="0.2">
      <c r="B47" s="1272"/>
      <c r="AN47" s="1325"/>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3"/>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644</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643</v>
      </c>
      <c r="AO51" s="1280"/>
      <c r="AP51" s="1280"/>
      <c r="AQ51" s="1280"/>
      <c r="AR51" s="1280"/>
      <c r="AS51" s="1280"/>
      <c r="AT51" s="1280"/>
      <c r="AU51" s="1280"/>
      <c r="AV51" s="1280"/>
      <c r="AW51" s="1280"/>
      <c r="AX51" s="1280"/>
      <c r="AY51" s="1280"/>
      <c r="AZ51" s="1280"/>
      <c r="BA51" s="1280"/>
      <c r="BB51" s="1280" t="s">
        <v>641</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160.69999999999999</v>
      </c>
      <c r="BY51" s="1279"/>
      <c r="BZ51" s="1279"/>
      <c r="CA51" s="1279"/>
      <c r="CB51" s="1279"/>
      <c r="CC51" s="1279"/>
      <c r="CD51" s="1279"/>
      <c r="CE51" s="1279"/>
      <c r="CF51" s="1279">
        <v>145.6</v>
      </c>
      <c r="CG51" s="1279"/>
      <c r="CH51" s="1279"/>
      <c r="CI51" s="1279"/>
      <c r="CJ51" s="1279"/>
      <c r="CK51" s="1279"/>
      <c r="CL51" s="1279"/>
      <c r="CM51" s="1279"/>
      <c r="CN51" s="1279">
        <v>138.5</v>
      </c>
      <c r="CO51" s="1279"/>
      <c r="CP51" s="1279"/>
      <c r="CQ51" s="1279"/>
      <c r="CR51" s="1279"/>
      <c r="CS51" s="1279"/>
      <c r="CT51" s="1279"/>
      <c r="CU51" s="1279"/>
      <c r="CV51" s="1279">
        <v>140.4</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648</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54.5</v>
      </c>
      <c r="BY53" s="1279"/>
      <c r="BZ53" s="1279"/>
      <c r="CA53" s="1279"/>
      <c r="CB53" s="1279"/>
      <c r="CC53" s="1279"/>
      <c r="CD53" s="1279"/>
      <c r="CE53" s="1279"/>
      <c r="CF53" s="1279">
        <v>55.2</v>
      </c>
      <c r="CG53" s="1279"/>
      <c r="CH53" s="1279"/>
      <c r="CI53" s="1279"/>
      <c r="CJ53" s="1279"/>
      <c r="CK53" s="1279"/>
      <c r="CL53" s="1279"/>
      <c r="CM53" s="1279"/>
      <c r="CN53" s="1279">
        <v>56.4</v>
      </c>
      <c r="CO53" s="1279"/>
      <c r="CP53" s="1279"/>
      <c r="CQ53" s="1279"/>
      <c r="CR53" s="1279"/>
      <c r="CS53" s="1279"/>
      <c r="CT53" s="1279"/>
      <c r="CU53" s="1279"/>
      <c r="CV53" s="1279">
        <v>55.4</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642</v>
      </c>
      <c r="AO55" s="1281"/>
      <c r="AP55" s="1281"/>
      <c r="AQ55" s="1281"/>
      <c r="AR55" s="1281"/>
      <c r="AS55" s="1281"/>
      <c r="AT55" s="1281"/>
      <c r="AU55" s="1281"/>
      <c r="AV55" s="1281"/>
      <c r="AW55" s="1281"/>
      <c r="AX55" s="1281"/>
      <c r="AY55" s="1281"/>
      <c r="AZ55" s="1281"/>
      <c r="BA55" s="1281"/>
      <c r="BB55" s="1280" t="s">
        <v>641</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648</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647</v>
      </c>
    </row>
    <row r="64" spans="1:109" ht="13" x14ac:dyDescent="0.2">
      <c r="B64" s="1272"/>
      <c r="G64" s="1309"/>
      <c r="I64" s="1311"/>
      <c r="J64" s="1311"/>
      <c r="K64" s="1311"/>
      <c r="L64" s="1311"/>
      <c r="M64" s="1311"/>
      <c r="N64" s="1310"/>
      <c r="AM64" s="1309"/>
      <c r="AN64" s="1309" t="s">
        <v>646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645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644</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643</v>
      </c>
      <c r="AO73" s="1280"/>
      <c r="AP73" s="1280"/>
      <c r="AQ73" s="1280"/>
      <c r="AR73" s="1280"/>
      <c r="AS73" s="1280"/>
      <c r="AT73" s="1280"/>
      <c r="AU73" s="1280"/>
      <c r="AV73" s="1280"/>
      <c r="AW73" s="1280"/>
      <c r="AX73" s="1280"/>
      <c r="AY73" s="1280"/>
      <c r="AZ73" s="1280"/>
      <c r="BA73" s="1280"/>
      <c r="BB73" s="1280" t="s">
        <v>641</v>
      </c>
      <c r="BC73" s="1280"/>
      <c r="BD73" s="1280"/>
      <c r="BE73" s="1280"/>
      <c r="BF73" s="1280"/>
      <c r="BG73" s="1280"/>
      <c r="BH73" s="1280"/>
      <c r="BI73" s="1280"/>
      <c r="BJ73" s="1280"/>
      <c r="BK73" s="1280"/>
      <c r="BL73" s="1280"/>
      <c r="BM73" s="1280"/>
      <c r="BN73" s="1280"/>
      <c r="BO73" s="1280"/>
      <c r="BP73" s="1279">
        <v>175.6</v>
      </c>
      <c r="BQ73" s="1279"/>
      <c r="BR73" s="1279"/>
      <c r="BS73" s="1279"/>
      <c r="BT73" s="1279"/>
      <c r="BU73" s="1279"/>
      <c r="BV73" s="1279"/>
      <c r="BW73" s="1279"/>
      <c r="BX73" s="1279">
        <v>160.69999999999999</v>
      </c>
      <c r="BY73" s="1279"/>
      <c r="BZ73" s="1279"/>
      <c r="CA73" s="1279"/>
      <c r="CB73" s="1279"/>
      <c r="CC73" s="1279"/>
      <c r="CD73" s="1279"/>
      <c r="CE73" s="1279"/>
      <c r="CF73" s="1279">
        <v>145.6</v>
      </c>
      <c r="CG73" s="1279"/>
      <c r="CH73" s="1279"/>
      <c r="CI73" s="1279"/>
      <c r="CJ73" s="1279"/>
      <c r="CK73" s="1279"/>
      <c r="CL73" s="1279"/>
      <c r="CM73" s="1279"/>
      <c r="CN73" s="1279">
        <v>138.5</v>
      </c>
      <c r="CO73" s="1279"/>
      <c r="CP73" s="1279"/>
      <c r="CQ73" s="1279"/>
      <c r="CR73" s="1279"/>
      <c r="CS73" s="1279"/>
      <c r="CT73" s="1279"/>
      <c r="CU73" s="1279"/>
      <c r="CV73" s="1279">
        <v>140.4</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640</v>
      </c>
      <c r="BC75" s="1280"/>
      <c r="BD75" s="1280"/>
      <c r="BE75" s="1280"/>
      <c r="BF75" s="1280"/>
      <c r="BG75" s="1280"/>
      <c r="BH75" s="1280"/>
      <c r="BI75" s="1280"/>
      <c r="BJ75" s="1280"/>
      <c r="BK75" s="1280"/>
      <c r="BL75" s="1280"/>
      <c r="BM75" s="1280"/>
      <c r="BN75" s="1280"/>
      <c r="BO75" s="1280"/>
      <c r="BP75" s="1279">
        <v>17</v>
      </c>
      <c r="BQ75" s="1279"/>
      <c r="BR75" s="1279"/>
      <c r="BS75" s="1279"/>
      <c r="BT75" s="1279"/>
      <c r="BU75" s="1279"/>
      <c r="BV75" s="1279"/>
      <c r="BW75" s="1279"/>
      <c r="BX75" s="1279">
        <v>16.5</v>
      </c>
      <c r="BY75" s="1279"/>
      <c r="BZ75" s="1279"/>
      <c r="CA75" s="1279"/>
      <c r="CB75" s="1279"/>
      <c r="CC75" s="1279"/>
      <c r="CD75" s="1279"/>
      <c r="CE75" s="1279"/>
      <c r="CF75" s="1279">
        <v>13.3</v>
      </c>
      <c r="CG75" s="1279"/>
      <c r="CH75" s="1279"/>
      <c r="CI75" s="1279"/>
      <c r="CJ75" s="1279"/>
      <c r="CK75" s="1279"/>
      <c r="CL75" s="1279"/>
      <c r="CM75" s="1279"/>
      <c r="CN75" s="1279">
        <v>11.2</v>
      </c>
      <c r="CO75" s="1279"/>
      <c r="CP75" s="1279"/>
      <c r="CQ75" s="1279"/>
      <c r="CR75" s="1279"/>
      <c r="CS75" s="1279"/>
      <c r="CT75" s="1279"/>
      <c r="CU75" s="1279"/>
      <c r="CV75" s="1279">
        <v>10.199999999999999</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642</v>
      </c>
      <c r="AO77" s="1281"/>
      <c r="AP77" s="1281"/>
      <c r="AQ77" s="1281"/>
      <c r="AR77" s="1281"/>
      <c r="AS77" s="1281"/>
      <c r="AT77" s="1281"/>
      <c r="AU77" s="1281"/>
      <c r="AV77" s="1281"/>
      <c r="AW77" s="1281"/>
      <c r="AX77" s="1281"/>
      <c r="AY77" s="1281"/>
      <c r="AZ77" s="1281"/>
      <c r="BA77" s="1281"/>
      <c r="BB77" s="1280" t="s">
        <v>641</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640</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pBQei9LzlQeCp8eF8O3kOGJJBkPHdCIR24q4orrw+E9E3PFcmSLqINEWAVYQpalsHVIgogKk4IC2hVuV1UYGPg==" saltValue="J5R3DjFK73HIPlD6j9NlQ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AB566-9749-41A1-9C74-B782C0F2BBA1}">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U/H+aZTY+sxDxc7ITE9HCCFr1YmBy1vlB9mvApiHMtbCeH40WTVb1/SSWxpH49bkizqaB9COh2FmrzTNjEjAqw==" saltValue="JepkSrRFI2bOaX17F7Y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C8EC4-E27B-4C80-A09F-B0E8C4B97A36}">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q160I+Rde1SCo1dj4KhCtfEwBd9LJ65jgqR53jzg2V2mT/VDQB4YA/7GY18Ae/u5zfYpM1RSIlyUIFsvzs6ffQ==" saltValue="QRec5HYUC4I32QSrJzpS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53</v>
      </c>
      <c r="E2" s="155"/>
      <c r="F2" s="156" t="s">
        <v>565</v>
      </c>
      <c r="G2" s="157"/>
      <c r="H2" s="158"/>
    </row>
    <row r="3" spans="1:8" x14ac:dyDescent="0.2">
      <c r="A3" s="154" t="s">
        <v>558</v>
      </c>
      <c r="B3" s="159"/>
      <c r="C3" s="160"/>
      <c r="D3" s="161">
        <v>58470</v>
      </c>
      <c r="E3" s="162"/>
      <c r="F3" s="163">
        <v>51898</v>
      </c>
      <c r="G3" s="164"/>
      <c r="H3" s="165"/>
    </row>
    <row r="4" spans="1:8" x14ac:dyDescent="0.2">
      <c r="A4" s="166"/>
      <c r="B4" s="167"/>
      <c r="C4" s="168"/>
      <c r="D4" s="169">
        <v>31702</v>
      </c>
      <c r="E4" s="170"/>
      <c r="F4" s="171">
        <v>25986</v>
      </c>
      <c r="G4" s="172"/>
      <c r="H4" s="173"/>
    </row>
    <row r="5" spans="1:8" x14ac:dyDescent="0.2">
      <c r="A5" s="154" t="s">
        <v>560</v>
      </c>
      <c r="B5" s="159"/>
      <c r="C5" s="160"/>
      <c r="D5" s="161">
        <v>58178</v>
      </c>
      <c r="E5" s="162"/>
      <c r="F5" s="163">
        <v>51684</v>
      </c>
      <c r="G5" s="164"/>
      <c r="H5" s="165"/>
    </row>
    <row r="6" spans="1:8" x14ac:dyDescent="0.2">
      <c r="A6" s="166"/>
      <c r="B6" s="167"/>
      <c r="C6" s="168"/>
      <c r="D6" s="169">
        <v>33978</v>
      </c>
      <c r="E6" s="170"/>
      <c r="F6" s="171">
        <v>26671</v>
      </c>
      <c r="G6" s="172"/>
      <c r="H6" s="173"/>
    </row>
    <row r="7" spans="1:8" x14ac:dyDescent="0.2">
      <c r="A7" s="154" t="s">
        <v>561</v>
      </c>
      <c r="B7" s="159"/>
      <c r="C7" s="160"/>
      <c r="D7" s="161">
        <v>54167</v>
      </c>
      <c r="E7" s="162"/>
      <c r="F7" s="163">
        <v>52897</v>
      </c>
      <c r="G7" s="164"/>
      <c r="H7" s="165"/>
    </row>
    <row r="8" spans="1:8" x14ac:dyDescent="0.2">
      <c r="A8" s="166"/>
      <c r="B8" s="167"/>
      <c r="C8" s="168"/>
      <c r="D8" s="169">
        <v>30902</v>
      </c>
      <c r="E8" s="170"/>
      <c r="F8" s="171">
        <v>27013</v>
      </c>
      <c r="G8" s="172"/>
      <c r="H8" s="173"/>
    </row>
    <row r="9" spans="1:8" x14ac:dyDescent="0.2">
      <c r="A9" s="154" t="s">
        <v>562</v>
      </c>
      <c r="B9" s="159"/>
      <c r="C9" s="160"/>
      <c r="D9" s="161">
        <v>62800</v>
      </c>
      <c r="E9" s="162"/>
      <c r="F9" s="163">
        <v>54945</v>
      </c>
      <c r="G9" s="164"/>
      <c r="H9" s="165"/>
    </row>
    <row r="10" spans="1:8" x14ac:dyDescent="0.2">
      <c r="A10" s="166"/>
      <c r="B10" s="167"/>
      <c r="C10" s="168"/>
      <c r="D10" s="169">
        <v>41663</v>
      </c>
      <c r="E10" s="170"/>
      <c r="F10" s="171">
        <v>29293</v>
      </c>
      <c r="G10" s="172"/>
      <c r="H10" s="173"/>
    </row>
    <row r="11" spans="1:8" x14ac:dyDescent="0.2">
      <c r="A11" s="154" t="s">
        <v>563</v>
      </c>
      <c r="B11" s="159"/>
      <c r="C11" s="160"/>
      <c r="D11" s="161">
        <v>62653</v>
      </c>
      <c r="E11" s="162"/>
      <c r="F11" s="163">
        <v>57132</v>
      </c>
      <c r="G11" s="164"/>
      <c r="H11" s="165"/>
    </row>
    <row r="12" spans="1:8" x14ac:dyDescent="0.2">
      <c r="A12" s="166"/>
      <c r="B12" s="167"/>
      <c r="C12" s="174"/>
      <c r="D12" s="169">
        <v>39911</v>
      </c>
      <c r="E12" s="170"/>
      <c r="F12" s="171">
        <v>30126</v>
      </c>
      <c r="G12" s="172"/>
      <c r="H12" s="173"/>
    </row>
    <row r="13" spans="1:8" x14ac:dyDescent="0.2">
      <c r="A13" s="154"/>
      <c r="B13" s="159"/>
      <c r="C13" s="175"/>
      <c r="D13" s="176">
        <v>59254</v>
      </c>
      <c r="E13" s="177"/>
      <c r="F13" s="178">
        <v>53711</v>
      </c>
      <c r="G13" s="179"/>
      <c r="H13" s="165"/>
    </row>
    <row r="14" spans="1:8" x14ac:dyDescent="0.2">
      <c r="A14" s="166"/>
      <c r="B14" s="167"/>
      <c r="C14" s="168"/>
      <c r="D14" s="169">
        <v>35631</v>
      </c>
      <c r="E14" s="170"/>
      <c r="F14" s="171">
        <v>27818</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1.59</v>
      </c>
      <c r="C19" s="180">
        <f>ROUND(VALUE(SUBSTITUTE(実質収支比率等に係る経年分析!G$48,"▲","-")),2)</f>
        <v>1</v>
      </c>
      <c r="D19" s="180">
        <f>ROUND(VALUE(SUBSTITUTE(実質収支比率等に係る経年分析!H$48,"▲","-")),2)</f>
        <v>1.39</v>
      </c>
      <c r="E19" s="180">
        <f>ROUND(VALUE(SUBSTITUTE(実質収支比率等に係る経年分析!I$48,"▲","-")),2)</f>
        <v>0.51</v>
      </c>
      <c r="F19" s="180">
        <f>ROUND(VALUE(SUBSTITUTE(実質収支比率等に係る経年分析!J$48,"▲","-")),2)</f>
        <v>0.86</v>
      </c>
    </row>
    <row r="20" spans="1:11" x14ac:dyDescent="0.2">
      <c r="A20" s="180" t="s">
        <v>56</v>
      </c>
      <c r="B20" s="180">
        <f>ROUND(VALUE(SUBSTITUTE(実質収支比率等に係る経年分析!F$47,"▲","-")),2)</f>
        <v>2.84</v>
      </c>
      <c r="C20" s="180">
        <f>ROUND(VALUE(SUBSTITUTE(実質収支比率等に係る経年分析!G$47,"▲","-")),2)</f>
        <v>2.12</v>
      </c>
      <c r="D20" s="180">
        <f>ROUND(VALUE(SUBSTITUTE(実質収支比率等に係る経年分析!H$47,"▲","-")),2)</f>
        <v>2.8</v>
      </c>
      <c r="E20" s="180">
        <f>ROUND(VALUE(SUBSTITUTE(実質収支比率等に係る経年分析!I$47,"▲","-")),2)</f>
        <v>2.31</v>
      </c>
      <c r="F20" s="180">
        <f>ROUND(VALUE(SUBSTITUTE(実質収支比率等に係る経年分析!J$47,"▲","-")),2)</f>
        <v>0.84</v>
      </c>
    </row>
    <row r="21" spans="1:11" x14ac:dyDescent="0.2">
      <c r="A21" s="180" t="s">
        <v>57</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-1.65</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-1.75</v>
      </c>
      <c r="F21" s="180">
        <f>IF(ISNUMBER(VALUE(SUBSTITUTE(実質収支比率等に係る経年分析!J$49,"▲","-"))),ROUND(VALUE(SUBSTITUTE(実質収支比率等に係る経年分析!J$49,"▲","-")),2),NA())</f>
        <v>-1.21</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国民健康保険事業費会計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1.44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0.34</v>
      </c>
    </row>
    <row r="30" spans="1:11" x14ac:dyDescent="0.2">
      <c r="A30" s="181" t="str">
        <f>IF(連結実質赤字比率に係る赤字・黒字の構成分析!C$40="",NA(),連結実質赤字比率に係る赤字・黒字の構成分析!C$40)</f>
        <v>介護保険事業費会計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0.55000000000000004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2">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2">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2">
      <c r="A33" s="181" t="str">
        <f>IF(連結実質赤字比率に係る赤字・黒字の構成分析!C$37="",NA(),連結実質赤字比率に係る赤字・黒字の構成分析!C$37)</f>
        <v>自動車事業会計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2">
      <c r="A34" s="181" t="str">
        <f>IF(連結実質赤字比率に係る赤字・黒字の構成分析!C$36="",NA(),連結実質赤字比率に係る赤字・黒字の構成分析!C$36)</f>
        <v>高速鉄道事業会計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2.34</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4.3099999999999996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178901</v>
      </c>
      <c r="E42" s="182"/>
      <c r="F42" s="182"/>
      <c r="G42" s="182">
        <f>'実質公債費比率（分子）の構造'!L$52</f>
        <v>179633</v>
      </c>
      <c r="H42" s="182"/>
      <c r="I42" s="182"/>
      <c r="J42" s="182">
        <f>'実質公債費比率（分子）の構造'!M$52</f>
        <v>179831</v>
      </c>
      <c r="K42" s="182"/>
      <c r="L42" s="182"/>
      <c r="M42" s="182">
        <f>'実質公債費比率（分子）の構造'!N$52</f>
        <v>183591</v>
      </c>
      <c r="N42" s="182"/>
      <c r="O42" s="182"/>
      <c r="P42" s="182">
        <f>'実質公債費比率（分子）の構造'!O$52</f>
        <v>175855</v>
      </c>
    </row>
    <row r="43" spans="1:16" x14ac:dyDescent="0.2">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f>'実質公債費比率（分子）の構造'!K$50</f>
        <v>1652</v>
      </c>
      <c r="C44" s="182"/>
      <c r="D44" s="182"/>
      <c r="E44" s="182">
        <f>'実質公債費比率（分子）の構造'!L$50</f>
        <v>1653</v>
      </c>
      <c r="F44" s="182"/>
      <c r="G44" s="182"/>
      <c r="H44" s="182">
        <f>'実質公債費比率（分子）の構造'!M$50</f>
        <v>1654</v>
      </c>
      <c r="I44" s="182"/>
      <c r="J44" s="182"/>
      <c r="K44" s="182">
        <f>'実質公債費比率（分子）の構造'!N$50</f>
        <v>1655</v>
      </c>
      <c r="L44" s="182"/>
      <c r="M44" s="182"/>
      <c r="N44" s="182">
        <f>'実質公債費比率（分子）の構造'!O$50</f>
        <v>2556</v>
      </c>
      <c r="O44" s="182"/>
      <c r="P44" s="182"/>
    </row>
    <row r="45" spans="1:16" x14ac:dyDescent="0.2">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68</v>
      </c>
      <c r="B46" s="182">
        <f>'実質公債費比率（分子）の構造'!K$48</f>
        <v>59166</v>
      </c>
      <c r="C46" s="182"/>
      <c r="D46" s="182"/>
      <c r="E46" s="182">
        <f>'実質公債費比率（分子）の構造'!L$48</f>
        <v>57351</v>
      </c>
      <c r="F46" s="182"/>
      <c r="G46" s="182"/>
      <c r="H46" s="182">
        <f>'実質公債費比率（分子）の構造'!M$48</f>
        <v>56443</v>
      </c>
      <c r="I46" s="182"/>
      <c r="J46" s="182"/>
      <c r="K46" s="182">
        <f>'実質公債費比率（分子）の構造'!N$48</f>
        <v>53308</v>
      </c>
      <c r="L46" s="182"/>
      <c r="M46" s="182"/>
      <c r="N46" s="182">
        <f>'実質公債費比率（分子）の構造'!O$48</f>
        <v>48636</v>
      </c>
      <c r="O46" s="182"/>
      <c r="P46" s="182"/>
    </row>
    <row r="47" spans="1:16" x14ac:dyDescent="0.2">
      <c r="A47" s="182" t="s">
        <v>14</v>
      </c>
      <c r="B47" s="182">
        <f>'実質公債費比率（分子）の構造'!K$47</f>
        <v>78757</v>
      </c>
      <c r="C47" s="182"/>
      <c r="D47" s="182"/>
      <c r="E47" s="182">
        <f>'実質公債費比率（分子）の構造'!L$47</f>
        <v>74182</v>
      </c>
      <c r="F47" s="182"/>
      <c r="G47" s="182"/>
      <c r="H47" s="182">
        <f>'実質公債費比率（分子）の構造'!M$47</f>
        <v>69842</v>
      </c>
      <c r="I47" s="182"/>
      <c r="J47" s="182"/>
      <c r="K47" s="182">
        <f>'実質公債費比率（分子）の構造'!N$47</f>
        <v>66507</v>
      </c>
      <c r="L47" s="182"/>
      <c r="M47" s="182"/>
      <c r="N47" s="182">
        <f>'実質公債費比率（分子）の構造'!O$47</f>
        <v>61378</v>
      </c>
      <c r="O47" s="182"/>
      <c r="P47" s="182"/>
    </row>
    <row r="48" spans="1:16" x14ac:dyDescent="0.2">
      <c r="A48" s="182" t="s">
        <v>69</v>
      </c>
      <c r="B48" s="182">
        <f>'実質公債費比率（分子）の構造'!K$46</f>
        <v>47442</v>
      </c>
      <c r="C48" s="182"/>
      <c r="D48" s="182"/>
      <c r="E48" s="182">
        <f>'実質公債費比率（分子）の構造'!L$46</f>
        <v>42139</v>
      </c>
      <c r="F48" s="182"/>
      <c r="G48" s="182"/>
      <c r="H48" s="182">
        <f>'実質公債費比率（分子）の構造'!M$46</f>
        <v>29184</v>
      </c>
      <c r="I48" s="182"/>
      <c r="J48" s="182"/>
      <c r="K48" s="182">
        <f>'実質公債費比率（分子）の構造'!N$46</f>
        <v>38039</v>
      </c>
      <c r="L48" s="182"/>
      <c r="M48" s="182"/>
      <c r="N48" s="182">
        <f>'実質公債費比率（分子）の構造'!O$46</f>
        <v>37686</v>
      </c>
      <c r="O48" s="182"/>
      <c r="P48" s="182"/>
    </row>
    <row r="49" spans="1:16" x14ac:dyDescent="0.2">
      <c r="A49" s="182" t="s">
        <v>70</v>
      </c>
      <c r="B49" s="182">
        <f>'実質公債費比率（分子）の構造'!K$45</f>
        <v>104527</v>
      </c>
      <c r="C49" s="182"/>
      <c r="D49" s="182"/>
      <c r="E49" s="182">
        <f>'実質公債費比率（分子）の構造'!L$45</f>
        <v>106090</v>
      </c>
      <c r="F49" s="182"/>
      <c r="G49" s="182"/>
      <c r="H49" s="182">
        <f>'実質公債費比率（分子）の構造'!M$45</f>
        <v>102444</v>
      </c>
      <c r="I49" s="182"/>
      <c r="J49" s="182"/>
      <c r="K49" s="182">
        <f>'実質公債費比率（分子）の構造'!N$45</f>
        <v>105495</v>
      </c>
      <c r="L49" s="182"/>
      <c r="M49" s="182"/>
      <c r="N49" s="182">
        <f>'実質公債費比率（分子）の構造'!O$45</f>
        <v>119475</v>
      </c>
      <c r="O49" s="182"/>
      <c r="P49" s="182"/>
    </row>
    <row r="50" spans="1:16" x14ac:dyDescent="0.2">
      <c r="A50" s="182" t="s">
        <v>71</v>
      </c>
      <c r="B50" s="182" t="e">
        <f>NA()</f>
        <v>#N/A</v>
      </c>
      <c r="C50" s="182">
        <f>IF(ISNUMBER('実質公債費比率（分子）の構造'!K$53),'実質公債費比率（分子）の構造'!K$53,NA())</f>
        <v>112643</v>
      </c>
      <c r="D50" s="182" t="e">
        <f>NA()</f>
        <v>#N/A</v>
      </c>
      <c r="E50" s="182" t="e">
        <f>NA()</f>
        <v>#N/A</v>
      </c>
      <c r="F50" s="182">
        <f>IF(ISNUMBER('実質公債費比率（分子）の構造'!L$53),'実質公債費比率（分子）の構造'!L$53,NA())</f>
        <v>101782</v>
      </c>
      <c r="G50" s="182" t="e">
        <f>NA()</f>
        <v>#N/A</v>
      </c>
      <c r="H50" s="182" t="e">
        <f>NA()</f>
        <v>#N/A</v>
      </c>
      <c r="I50" s="182">
        <f>IF(ISNUMBER('実質公債費比率（分子）の構造'!M$53),'実質公債費比率（分子）の構造'!M$53,NA())</f>
        <v>79736</v>
      </c>
      <c r="J50" s="182" t="e">
        <f>NA()</f>
        <v>#N/A</v>
      </c>
      <c r="K50" s="182" t="e">
        <f>NA()</f>
        <v>#N/A</v>
      </c>
      <c r="L50" s="182">
        <f>IF(ISNUMBER('実質公債費比率（分子）の構造'!N$53),'実質公債費比率（分子）の構造'!N$53,NA())</f>
        <v>81413</v>
      </c>
      <c r="M50" s="182" t="e">
        <f>NA()</f>
        <v>#N/A</v>
      </c>
      <c r="N50" s="182" t="e">
        <f>NA()</f>
        <v>#N/A</v>
      </c>
      <c r="O50" s="182">
        <f>IF(ISNUMBER('実質公債費比率（分子）の構造'!O$53),'実質公債費比率（分子）の構造'!O$53,NA())</f>
        <v>93876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44</v>
      </c>
      <c r="B56" s="181"/>
      <c r="C56" s="181"/>
      <c r="D56" s="181">
        <f>'将来負担比率（分子）の構造'!I$52</f>
        <v>1406770</v>
      </c>
      <c r="E56" s="181"/>
      <c r="F56" s="181"/>
      <c r="G56" s="181">
        <f>'将来負担比率（分子）の構造'!J$52</f>
        <v>1403720</v>
      </c>
      <c r="H56" s="181"/>
      <c r="I56" s="181"/>
      <c r="J56" s="181">
        <f>'将来負担比率（分子）の構造'!K$52</f>
        <v>1392552</v>
      </c>
      <c r="K56" s="181"/>
      <c r="L56" s="181"/>
      <c r="M56" s="181">
        <f>'将来負担比率（分子）の構造'!L$52</f>
        <v>1377858</v>
      </c>
      <c r="N56" s="181"/>
      <c r="O56" s="181"/>
      <c r="P56" s="181">
        <f>'将来負担比率（分子）の構造'!M$52</f>
        <v>1367852</v>
      </c>
    </row>
    <row r="57" spans="1:16" x14ac:dyDescent="0.2">
      <c r="A57" s="181" t="s">
        <v>43</v>
      </c>
      <c r="B57" s="181"/>
      <c r="C57" s="181"/>
      <c r="D57" s="181">
        <f>'将来負担比率（分子）の構造'!I$51</f>
        <v>646672</v>
      </c>
      <c r="E57" s="181"/>
      <c r="F57" s="181"/>
      <c r="G57" s="181">
        <f>'将来負担比率（分子）の構造'!J$51</f>
        <v>706008</v>
      </c>
      <c r="H57" s="181"/>
      <c r="I57" s="181"/>
      <c r="J57" s="181">
        <f>'将来負担比率（分子）の構造'!K$51</f>
        <v>715000</v>
      </c>
      <c r="K57" s="181"/>
      <c r="L57" s="181"/>
      <c r="M57" s="181">
        <f>'将来負担比率（分子）の構造'!L$51</f>
        <v>746716</v>
      </c>
      <c r="N57" s="181"/>
      <c r="O57" s="181"/>
      <c r="P57" s="181">
        <f>'将来負担比率（分子）の構造'!M$51</f>
        <v>777314</v>
      </c>
    </row>
    <row r="58" spans="1:16" x14ac:dyDescent="0.2">
      <c r="A58" s="181" t="s">
        <v>42</v>
      </c>
      <c r="B58" s="181"/>
      <c r="C58" s="181"/>
      <c r="D58" s="181">
        <f>'将来負担比率（分子）の構造'!I$50</f>
        <v>139041</v>
      </c>
      <c r="E58" s="181"/>
      <c r="F58" s="181"/>
      <c r="G58" s="181">
        <f>'将来負担比率（分子）の構造'!J$50</f>
        <v>132395</v>
      </c>
      <c r="H58" s="181"/>
      <c r="I58" s="181"/>
      <c r="J58" s="181">
        <f>'将来負担比率（分子）の構造'!K$50</f>
        <v>155643</v>
      </c>
      <c r="K58" s="181"/>
      <c r="L58" s="181"/>
      <c r="M58" s="181">
        <f>'将来負担比率（分子）の構造'!L$50</f>
        <v>182347</v>
      </c>
      <c r="N58" s="181"/>
      <c r="O58" s="181"/>
      <c r="P58" s="181">
        <f>'将来負担比率（分子）の構造'!M$50</f>
        <v>181000</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f>'将来負担比率（分子）の構造'!I$46</f>
        <v>70388</v>
      </c>
      <c r="C61" s="181"/>
      <c r="D61" s="181"/>
      <c r="E61" s="181">
        <f>'将来負担比率（分子）の構造'!J$46</f>
        <v>64639</v>
      </c>
      <c r="F61" s="181"/>
      <c r="G61" s="181"/>
      <c r="H61" s="181">
        <f>'将来負担比率（分子）の構造'!K$46</f>
        <v>57500</v>
      </c>
      <c r="I61" s="181"/>
      <c r="J61" s="181"/>
      <c r="K61" s="181">
        <f>'将来負担比率（分子）の構造'!L$46</f>
        <v>50501</v>
      </c>
      <c r="L61" s="181"/>
      <c r="M61" s="181"/>
      <c r="N61" s="181">
        <f>'将来負担比率（分子）の構造'!M$46</f>
        <v>38574</v>
      </c>
      <c r="O61" s="181"/>
      <c r="P61" s="181"/>
    </row>
    <row r="62" spans="1:16" x14ac:dyDescent="0.2">
      <c r="A62" s="181" t="s">
        <v>36</v>
      </c>
      <c r="B62" s="181">
        <f>'将来負担比率（分子）の構造'!I$45</f>
        <v>146890</v>
      </c>
      <c r="C62" s="181"/>
      <c r="D62" s="181"/>
      <c r="E62" s="181">
        <f>'将来負担比率（分子）の構造'!J$45</f>
        <v>143758</v>
      </c>
      <c r="F62" s="181"/>
      <c r="G62" s="181"/>
      <c r="H62" s="181">
        <f>'将来負担比率（分子）の構造'!K$45</f>
        <v>227722</v>
      </c>
      <c r="I62" s="181"/>
      <c r="J62" s="181"/>
      <c r="K62" s="181">
        <f>'将来負担比率（分子）の構造'!L$45</f>
        <v>207077</v>
      </c>
      <c r="L62" s="181"/>
      <c r="M62" s="181"/>
      <c r="N62" s="181">
        <f>'将来負担比率（分子）の構造'!M$45</f>
        <v>204782</v>
      </c>
      <c r="O62" s="181"/>
      <c r="P62" s="181"/>
    </row>
    <row r="63" spans="1:16" x14ac:dyDescent="0.2">
      <c r="A63" s="181" t="s">
        <v>35</v>
      </c>
      <c r="B63" s="181">
        <f>'将来負担比率（分子）の構造'!I$44</f>
        <v>983</v>
      </c>
      <c r="C63" s="181"/>
      <c r="D63" s="181"/>
      <c r="E63" s="181">
        <f>'将来負担比率（分子）の構造'!J$44</f>
        <v>590</v>
      </c>
      <c r="F63" s="181"/>
      <c r="G63" s="181"/>
      <c r="H63" s="181">
        <f>'将来負担比率（分子）の構造'!K$44</f>
        <v>296</v>
      </c>
      <c r="I63" s="181"/>
      <c r="J63" s="181"/>
      <c r="K63" s="181">
        <f>'将来負担比率（分子）の構造'!L$44</f>
        <v>105</v>
      </c>
      <c r="L63" s="181"/>
      <c r="M63" s="181"/>
      <c r="N63" s="181" t="str">
        <f>'将来負担比率（分子）の構造'!M$44</f>
        <v>-</v>
      </c>
      <c r="O63" s="181"/>
      <c r="P63" s="181"/>
    </row>
    <row r="64" spans="1:16" x14ac:dyDescent="0.2">
      <c r="A64" s="181" t="s">
        <v>34</v>
      </c>
      <c r="B64" s="181">
        <f>'将来負担比率（分子）の構造'!I$43</f>
        <v>601221</v>
      </c>
      <c r="C64" s="181"/>
      <c r="D64" s="181"/>
      <c r="E64" s="181">
        <f>'将来負担比率（分子）の構造'!J$43</f>
        <v>572183</v>
      </c>
      <c r="F64" s="181"/>
      <c r="G64" s="181"/>
      <c r="H64" s="181">
        <f>'将来負担比率（分子）の構造'!K$43</f>
        <v>552351</v>
      </c>
      <c r="I64" s="181"/>
      <c r="J64" s="181"/>
      <c r="K64" s="181">
        <f>'将来負担比率（分子）の構造'!L$43</f>
        <v>520361</v>
      </c>
      <c r="L64" s="181"/>
      <c r="M64" s="181"/>
      <c r="N64" s="181">
        <f>'将来負担比率（分子）の構造'!M$43</f>
        <v>493202</v>
      </c>
      <c r="O64" s="181"/>
      <c r="P64" s="181"/>
    </row>
    <row r="65" spans="1:16" x14ac:dyDescent="0.2">
      <c r="A65" s="181" t="s">
        <v>33</v>
      </c>
      <c r="B65" s="181">
        <f>'将来負担比率（分子）の構造'!I$42</f>
        <v>12603</v>
      </c>
      <c r="C65" s="181"/>
      <c r="D65" s="181"/>
      <c r="E65" s="181">
        <f>'将来負担比率（分子）の構造'!J$42</f>
        <v>11072</v>
      </c>
      <c r="F65" s="181"/>
      <c r="G65" s="181"/>
      <c r="H65" s="181">
        <f>'将来負担比率（分子）の構造'!K$42</f>
        <v>27605</v>
      </c>
      <c r="I65" s="181"/>
      <c r="J65" s="181"/>
      <c r="K65" s="181">
        <f>'将来負担比率（分子）の構造'!L$42</f>
        <v>41831</v>
      </c>
      <c r="L65" s="181"/>
      <c r="M65" s="181"/>
      <c r="N65" s="181">
        <f>'将来負担比率（分子）の構造'!M$42</f>
        <v>95988</v>
      </c>
      <c r="O65" s="181"/>
      <c r="P65" s="181"/>
    </row>
    <row r="66" spans="1:16" x14ac:dyDescent="0.2">
      <c r="A66" s="181" t="s">
        <v>32</v>
      </c>
      <c r="B66" s="181">
        <f>'将来負担比率（分子）の構造'!I$41</f>
        <v>2598085</v>
      </c>
      <c r="C66" s="181"/>
      <c r="D66" s="181"/>
      <c r="E66" s="181">
        <f>'将来負担比率（分子）の構造'!J$41</f>
        <v>2587859</v>
      </c>
      <c r="F66" s="181"/>
      <c r="G66" s="181"/>
      <c r="H66" s="181">
        <f>'将来負担比率（分子）の構造'!K$41</f>
        <v>2599222</v>
      </c>
      <c r="I66" s="181"/>
      <c r="J66" s="181"/>
      <c r="K66" s="181">
        <f>'将来負担比率（分子）の構造'!L$41</f>
        <v>2639495</v>
      </c>
      <c r="L66" s="181"/>
      <c r="M66" s="181"/>
      <c r="N66" s="181">
        <f>'将来負担比率（分子）の構造'!M$41</f>
        <v>2671095</v>
      </c>
      <c r="O66" s="181"/>
      <c r="P66" s="181"/>
    </row>
    <row r="67" spans="1:16" x14ac:dyDescent="0.2">
      <c r="A67" s="181" t="s">
        <v>75</v>
      </c>
      <c r="B67" s="181" t="e">
        <f>NA()</f>
        <v>#N/A</v>
      </c>
      <c r="C67" s="181">
        <f>IF(ISNUMBER('将来負担比率（分子）の構造'!I$53), IF('将来負担比率（分子）の構造'!I$53 &lt; 0, 0, '将来負担比率（分子）の構造'!I$53), NA())</f>
        <v>1237688</v>
      </c>
      <c r="D67" s="181" t="e">
        <f>NA()</f>
        <v>#N/A</v>
      </c>
      <c r="E67" s="181" t="e">
        <f>NA()</f>
        <v>#N/A</v>
      </c>
      <c r="F67" s="181">
        <f>IF(ISNUMBER('将来負担比率（分子）の構造'!J$53), IF('将来負担比率（分子）の構造'!J$53 &lt; 0, 0, '将来負担比率（分子）の構造'!J$53), NA())</f>
        <v>1137979</v>
      </c>
      <c r="G67" s="181" t="e">
        <f>NA()</f>
        <v>#N/A</v>
      </c>
      <c r="H67" s="181" t="e">
        <f>NA()</f>
        <v>#N/A</v>
      </c>
      <c r="I67" s="181">
        <f>IF(ISNUMBER('将来負担比率（分子）の構造'!K$53), IF('将来負担比率（分子）の構造'!K$53 &lt; 0, 0, '将来負担比率（分子）の構造'!K$53), NA())</f>
        <v>1201501</v>
      </c>
      <c r="J67" s="181" t="e">
        <f>NA()</f>
        <v>#N/A</v>
      </c>
      <c r="K67" s="181" t="e">
        <f>NA()</f>
        <v>#N/A</v>
      </c>
      <c r="L67" s="181">
        <f>IF(ISNUMBER('将来負担比率（分子）の構造'!L$53), IF('将来負担比率（分子）の構造'!L$53 &lt; 0, 0, '将来負担比率（分子）の構造'!L$53), NA())</f>
        <v>1152448</v>
      </c>
      <c r="M67" s="181" t="e">
        <f>NA()</f>
        <v>#N/A</v>
      </c>
      <c r="N67" s="181" t="e">
        <f>NA()</f>
        <v>#N/A</v>
      </c>
      <c r="O67" s="181">
        <f>IF(ISNUMBER('将来負担比率（分子）の構造'!M$53), IF('将来負担比率（分子）の構造'!M$53 &lt; 0, 0, '将来負担比率（分子）の構造'!M$53), NA())</f>
        <v>1177474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26247</v>
      </c>
      <c r="C72" s="185">
        <f>基金残高に係る経年分析!G55</f>
        <v>21690</v>
      </c>
      <c r="D72" s="185">
        <f>基金残高に係る経年分析!H55</f>
        <v>7965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15367</v>
      </c>
      <c r="C74" s="185">
        <f>基金残高に係る経年分析!G57</f>
        <v>14530</v>
      </c>
      <c r="D74" s="185">
        <f>基金残高に係る経年分析!H57</f>
        <v>16740</v>
      </c>
    </row>
  </sheetData>
  <sheetProtection algorithmName="SHA-512" hashValue="EIvFQHsUXs0hMJZ418tJzllaktIU+WFL9h/+NWX5sDbOTyvQRtuGweEG5d1Ce/zteR5Z0o5Ak1DpEFPuy1ySaQ==" saltValue="4fMSOkYi6llqr5Gk7tlU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AN65" sqref="AN65:DC69"/>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223</v>
      </c>
      <c r="C5" s="707"/>
      <c r="D5" s="707"/>
      <c r="E5" s="707"/>
      <c r="F5" s="707"/>
      <c r="G5" s="707"/>
      <c r="H5" s="707"/>
      <c r="I5" s="707"/>
      <c r="J5" s="707"/>
      <c r="K5" s="707"/>
      <c r="L5" s="707"/>
      <c r="M5" s="707"/>
      <c r="N5" s="707"/>
      <c r="O5" s="707"/>
      <c r="P5" s="707"/>
      <c r="Q5" s="708"/>
      <c r="R5" s="695">
        <v>846456006</v>
      </c>
      <c r="S5" s="696"/>
      <c r="T5" s="696"/>
      <c r="U5" s="696"/>
      <c r="V5" s="696"/>
      <c r="W5" s="696"/>
      <c r="X5" s="696"/>
      <c r="Y5" s="739"/>
      <c r="Z5" s="757">
        <v>47.2</v>
      </c>
      <c r="AA5" s="757"/>
      <c r="AB5" s="757"/>
      <c r="AC5" s="757"/>
      <c r="AD5" s="758">
        <v>787016399</v>
      </c>
      <c r="AE5" s="758"/>
      <c r="AF5" s="758"/>
      <c r="AG5" s="758"/>
      <c r="AH5" s="758"/>
      <c r="AI5" s="758"/>
      <c r="AJ5" s="758"/>
      <c r="AK5" s="758"/>
      <c r="AL5" s="740">
        <v>85.1</v>
      </c>
      <c r="AM5" s="711"/>
      <c r="AN5" s="711"/>
      <c r="AO5" s="741"/>
      <c r="AP5" s="706" t="s">
        <v>224</v>
      </c>
      <c r="AQ5" s="707"/>
      <c r="AR5" s="707"/>
      <c r="AS5" s="707"/>
      <c r="AT5" s="707"/>
      <c r="AU5" s="707"/>
      <c r="AV5" s="707"/>
      <c r="AW5" s="707"/>
      <c r="AX5" s="707"/>
      <c r="AY5" s="707"/>
      <c r="AZ5" s="707"/>
      <c r="BA5" s="707"/>
      <c r="BB5" s="707"/>
      <c r="BC5" s="707"/>
      <c r="BD5" s="707"/>
      <c r="BE5" s="707"/>
      <c r="BF5" s="708"/>
      <c r="BG5" s="640">
        <v>768392170</v>
      </c>
      <c r="BH5" s="641"/>
      <c r="BI5" s="641"/>
      <c r="BJ5" s="641"/>
      <c r="BK5" s="641"/>
      <c r="BL5" s="641"/>
      <c r="BM5" s="641"/>
      <c r="BN5" s="642"/>
      <c r="BO5" s="677">
        <v>90.8</v>
      </c>
      <c r="BP5" s="677"/>
      <c r="BQ5" s="677"/>
      <c r="BR5" s="677"/>
      <c r="BS5" s="678">
        <v>8109906</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2">
      <c r="B6" s="637" t="s">
        <v>228</v>
      </c>
      <c r="C6" s="638"/>
      <c r="D6" s="638"/>
      <c r="E6" s="638"/>
      <c r="F6" s="638"/>
      <c r="G6" s="638"/>
      <c r="H6" s="638"/>
      <c r="I6" s="638"/>
      <c r="J6" s="638"/>
      <c r="K6" s="638"/>
      <c r="L6" s="638"/>
      <c r="M6" s="638"/>
      <c r="N6" s="638"/>
      <c r="O6" s="638"/>
      <c r="P6" s="638"/>
      <c r="Q6" s="639"/>
      <c r="R6" s="640">
        <v>8580175</v>
      </c>
      <c r="S6" s="641"/>
      <c r="T6" s="641"/>
      <c r="U6" s="641"/>
      <c r="V6" s="641"/>
      <c r="W6" s="641"/>
      <c r="X6" s="641"/>
      <c r="Y6" s="642"/>
      <c r="Z6" s="677">
        <v>0.5</v>
      </c>
      <c r="AA6" s="677"/>
      <c r="AB6" s="677"/>
      <c r="AC6" s="677"/>
      <c r="AD6" s="678">
        <v>8580175</v>
      </c>
      <c r="AE6" s="678"/>
      <c r="AF6" s="678"/>
      <c r="AG6" s="678"/>
      <c r="AH6" s="678"/>
      <c r="AI6" s="678"/>
      <c r="AJ6" s="678"/>
      <c r="AK6" s="678"/>
      <c r="AL6" s="643">
        <v>0.9</v>
      </c>
      <c r="AM6" s="644"/>
      <c r="AN6" s="644"/>
      <c r="AO6" s="679"/>
      <c r="AP6" s="637" t="s">
        <v>229</v>
      </c>
      <c r="AQ6" s="638"/>
      <c r="AR6" s="638"/>
      <c r="AS6" s="638"/>
      <c r="AT6" s="638"/>
      <c r="AU6" s="638"/>
      <c r="AV6" s="638"/>
      <c r="AW6" s="638"/>
      <c r="AX6" s="638"/>
      <c r="AY6" s="638"/>
      <c r="AZ6" s="638"/>
      <c r="BA6" s="638"/>
      <c r="BB6" s="638"/>
      <c r="BC6" s="638"/>
      <c r="BD6" s="638"/>
      <c r="BE6" s="638"/>
      <c r="BF6" s="639"/>
      <c r="BG6" s="640">
        <v>768392170</v>
      </c>
      <c r="BH6" s="641"/>
      <c r="BI6" s="641"/>
      <c r="BJ6" s="641"/>
      <c r="BK6" s="641"/>
      <c r="BL6" s="641"/>
      <c r="BM6" s="641"/>
      <c r="BN6" s="642"/>
      <c r="BO6" s="677">
        <v>90.8</v>
      </c>
      <c r="BP6" s="677"/>
      <c r="BQ6" s="677"/>
      <c r="BR6" s="677"/>
      <c r="BS6" s="678">
        <v>8109906</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3010262</v>
      </c>
      <c r="CS6" s="641"/>
      <c r="CT6" s="641"/>
      <c r="CU6" s="641"/>
      <c r="CV6" s="641"/>
      <c r="CW6" s="641"/>
      <c r="CX6" s="641"/>
      <c r="CY6" s="642"/>
      <c r="CZ6" s="740">
        <v>0.2</v>
      </c>
      <c r="DA6" s="711"/>
      <c r="DB6" s="711"/>
      <c r="DC6" s="743"/>
      <c r="DD6" s="646" t="s">
        <v>128</v>
      </c>
      <c r="DE6" s="641"/>
      <c r="DF6" s="641"/>
      <c r="DG6" s="641"/>
      <c r="DH6" s="641"/>
      <c r="DI6" s="641"/>
      <c r="DJ6" s="641"/>
      <c r="DK6" s="641"/>
      <c r="DL6" s="641"/>
      <c r="DM6" s="641"/>
      <c r="DN6" s="641"/>
      <c r="DO6" s="641"/>
      <c r="DP6" s="642"/>
      <c r="DQ6" s="646">
        <v>3010083</v>
      </c>
      <c r="DR6" s="641"/>
      <c r="DS6" s="641"/>
      <c r="DT6" s="641"/>
      <c r="DU6" s="641"/>
      <c r="DV6" s="641"/>
      <c r="DW6" s="641"/>
      <c r="DX6" s="641"/>
      <c r="DY6" s="641"/>
      <c r="DZ6" s="641"/>
      <c r="EA6" s="641"/>
      <c r="EB6" s="641"/>
      <c r="EC6" s="684"/>
    </row>
    <row r="7" spans="2:143" ht="11.25" customHeight="1" x14ac:dyDescent="0.2">
      <c r="B7" s="637" t="s">
        <v>231</v>
      </c>
      <c r="C7" s="638"/>
      <c r="D7" s="638"/>
      <c r="E7" s="638"/>
      <c r="F7" s="638"/>
      <c r="G7" s="638"/>
      <c r="H7" s="638"/>
      <c r="I7" s="638"/>
      <c r="J7" s="638"/>
      <c r="K7" s="638"/>
      <c r="L7" s="638"/>
      <c r="M7" s="638"/>
      <c r="N7" s="638"/>
      <c r="O7" s="638"/>
      <c r="P7" s="638"/>
      <c r="Q7" s="639"/>
      <c r="R7" s="640">
        <v>437269</v>
      </c>
      <c r="S7" s="641"/>
      <c r="T7" s="641"/>
      <c r="U7" s="641"/>
      <c r="V7" s="641"/>
      <c r="W7" s="641"/>
      <c r="X7" s="641"/>
      <c r="Y7" s="642"/>
      <c r="Z7" s="677">
        <v>0</v>
      </c>
      <c r="AA7" s="677"/>
      <c r="AB7" s="677"/>
      <c r="AC7" s="677"/>
      <c r="AD7" s="678">
        <v>437269</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467960654</v>
      </c>
      <c r="BH7" s="641"/>
      <c r="BI7" s="641"/>
      <c r="BJ7" s="641"/>
      <c r="BK7" s="641"/>
      <c r="BL7" s="641"/>
      <c r="BM7" s="641"/>
      <c r="BN7" s="642"/>
      <c r="BO7" s="677">
        <v>55.3</v>
      </c>
      <c r="BP7" s="677"/>
      <c r="BQ7" s="677"/>
      <c r="BR7" s="677"/>
      <c r="BS7" s="678">
        <v>8109906</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132849201</v>
      </c>
      <c r="CS7" s="641"/>
      <c r="CT7" s="641"/>
      <c r="CU7" s="641"/>
      <c r="CV7" s="641"/>
      <c r="CW7" s="641"/>
      <c r="CX7" s="641"/>
      <c r="CY7" s="642"/>
      <c r="CZ7" s="677">
        <v>7.5</v>
      </c>
      <c r="DA7" s="677"/>
      <c r="DB7" s="677"/>
      <c r="DC7" s="677"/>
      <c r="DD7" s="646">
        <v>45366234</v>
      </c>
      <c r="DE7" s="641"/>
      <c r="DF7" s="641"/>
      <c r="DG7" s="641"/>
      <c r="DH7" s="641"/>
      <c r="DI7" s="641"/>
      <c r="DJ7" s="641"/>
      <c r="DK7" s="641"/>
      <c r="DL7" s="641"/>
      <c r="DM7" s="641"/>
      <c r="DN7" s="641"/>
      <c r="DO7" s="641"/>
      <c r="DP7" s="642"/>
      <c r="DQ7" s="646">
        <v>83906005</v>
      </c>
      <c r="DR7" s="641"/>
      <c r="DS7" s="641"/>
      <c r="DT7" s="641"/>
      <c r="DU7" s="641"/>
      <c r="DV7" s="641"/>
      <c r="DW7" s="641"/>
      <c r="DX7" s="641"/>
      <c r="DY7" s="641"/>
      <c r="DZ7" s="641"/>
      <c r="EA7" s="641"/>
      <c r="EB7" s="641"/>
      <c r="EC7" s="684"/>
    </row>
    <row r="8" spans="2:143" ht="11.25" customHeight="1" x14ac:dyDescent="0.2">
      <c r="B8" s="637" t="s">
        <v>234</v>
      </c>
      <c r="C8" s="638"/>
      <c r="D8" s="638"/>
      <c r="E8" s="638"/>
      <c r="F8" s="638"/>
      <c r="G8" s="638"/>
      <c r="H8" s="638"/>
      <c r="I8" s="638"/>
      <c r="J8" s="638"/>
      <c r="K8" s="638"/>
      <c r="L8" s="638"/>
      <c r="M8" s="638"/>
      <c r="N8" s="638"/>
      <c r="O8" s="638"/>
      <c r="P8" s="638"/>
      <c r="Q8" s="639"/>
      <c r="R8" s="640">
        <v>4029642</v>
      </c>
      <c r="S8" s="641"/>
      <c r="T8" s="641"/>
      <c r="U8" s="641"/>
      <c r="V8" s="641"/>
      <c r="W8" s="641"/>
      <c r="X8" s="641"/>
      <c r="Y8" s="642"/>
      <c r="Z8" s="677">
        <v>0.2</v>
      </c>
      <c r="AA8" s="677"/>
      <c r="AB8" s="677"/>
      <c r="AC8" s="677"/>
      <c r="AD8" s="678">
        <v>4029642</v>
      </c>
      <c r="AE8" s="678"/>
      <c r="AF8" s="678"/>
      <c r="AG8" s="678"/>
      <c r="AH8" s="678"/>
      <c r="AI8" s="678"/>
      <c r="AJ8" s="678"/>
      <c r="AK8" s="678"/>
      <c r="AL8" s="643">
        <v>0.4</v>
      </c>
      <c r="AM8" s="644"/>
      <c r="AN8" s="644"/>
      <c r="AO8" s="679"/>
      <c r="AP8" s="637" t="s">
        <v>235</v>
      </c>
      <c r="AQ8" s="638"/>
      <c r="AR8" s="638"/>
      <c r="AS8" s="638"/>
      <c r="AT8" s="638"/>
      <c r="AU8" s="638"/>
      <c r="AV8" s="638"/>
      <c r="AW8" s="638"/>
      <c r="AX8" s="638"/>
      <c r="AY8" s="638"/>
      <c r="AZ8" s="638"/>
      <c r="BA8" s="638"/>
      <c r="BB8" s="638"/>
      <c r="BC8" s="638"/>
      <c r="BD8" s="638"/>
      <c r="BE8" s="638"/>
      <c r="BF8" s="639"/>
      <c r="BG8" s="640">
        <v>8563385</v>
      </c>
      <c r="BH8" s="641"/>
      <c r="BI8" s="641"/>
      <c r="BJ8" s="641"/>
      <c r="BK8" s="641"/>
      <c r="BL8" s="641"/>
      <c r="BM8" s="641"/>
      <c r="BN8" s="642"/>
      <c r="BO8" s="677">
        <v>1</v>
      </c>
      <c r="BP8" s="677"/>
      <c r="BQ8" s="677"/>
      <c r="BR8" s="677"/>
      <c r="BS8" s="646">
        <v>1741691</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660510017</v>
      </c>
      <c r="CS8" s="641"/>
      <c r="CT8" s="641"/>
      <c r="CU8" s="641"/>
      <c r="CV8" s="641"/>
      <c r="CW8" s="641"/>
      <c r="CX8" s="641"/>
      <c r="CY8" s="642"/>
      <c r="CZ8" s="677">
        <v>37.4</v>
      </c>
      <c r="DA8" s="677"/>
      <c r="DB8" s="677"/>
      <c r="DC8" s="677"/>
      <c r="DD8" s="646">
        <v>11086680</v>
      </c>
      <c r="DE8" s="641"/>
      <c r="DF8" s="641"/>
      <c r="DG8" s="641"/>
      <c r="DH8" s="641"/>
      <c r="DI8" s="641"/>
      <c r="DJ8" s="641"/>
      <c r="DK8" s="641"/>
      <c r="DL8" s="641"/>
      <c r="DM8" s="641"/>
      <c r="DN8" s="641"/>
      <c r="DO8" s="641"/>
      <c r="DP8" s="642"/>
      <c r="DQ8" s="646">
        <v>335752108</v>
      </c>
      <c r="DR8" s="641"/>
      <c r="DS8" s="641"/>
      <c r="DT8" s="641"/>
      <c r="DU8" s="641"/>
      <c r="DV8" s="641"/>
      <c r="DW8" s="641"/>
      <c r="DX8" s="641"/>
      <c r="DY8" s="641"/>
      <c r="DZ8" s="641"/>
      <c r="EA8" s="641"/>
      <c r="EB8" s="641"/>
      <c r="EC8" s="684"/>
    </row>
    <row r="9" spans="2:143" ht="11.25" customHeight="1" x14ac:dyDescent="0.2">
      <c r="B9" s="637" t="s">
        <v>237</v>
      </c>
      <c r="C9" s="638"/>
      <c r="D9" s="638"/>
      <c r="E9" s="638"/>
      <c r="F9" s="638"/>
      <c r="G9" s="638"/>
      <c r="H9" s="638"/>
      <c r="I9" s="638"/>
      <c r="J9" s="638"/>
      <c r="K9" s="638"/>
      <c r="L9" s="638"/>
      <c r="M9" s="638"/>
      <c r="N9" s="638"/>
      <c r="O9" s="638"/>
      <c r="P9" s="638"/>
      <c r="Q9" s="639"/>
      <c r="R9" s="640">
        <v>2421615</v>
      </c>
      <c r="S9" s="641"/>
      <c r="T9" s="641"/>
      <c r="U9" s="641"/>
      <c r="V9" s="641"/>
      <c r="W9" s="641"/>
      <c r="X9" s="641"/>
      <c r="Y9" s="642"/>
      <c r="Z9" s="677">
        <v>0.1</v>
      </c>
      <c r="AA9" s="677"/>
      <c r="AB9" s="677"/>
      <c r="AC9" s="677"/>
      <c r="AD9" s="678">
        <v>2421615</v>
      </c>
      <c r="AE9" s="678"/>
      <c r="AF9" s="678"/>
      <c r="AG9" s="678"/>
      <c r="AH9" s="678"/>
      <c r="AI9" s="678"/>
      <c r="AJ9" s="678"/>
      <c r="AK9" s="678"/>
      <c r="AL9" s="643">
        <v>0.3</v>
      </c>
      <c r="AM9" s="644"/>
      <c r="AN9" s="644"/>
      <c r="AO9" s="679"/>
      <c r="AP9" s="637" t="s">
        <v>238</v>
      </c>
      <c r="AQ9" s="638"/>
      <c r="AR9" s="638"/>
      <c r="AS9" s="638"/>
      <c r="AT9" s="638"/>
      <c r="AU9" s="638"/>
      <c r="AV9" s="638"/>
      <c r="AW9" s="638"/>
      <c r="AX9" s="638"/>
      <c r="AY9" s="638"/>
      <c r="AZ9" s="638"/>
      <c r="BA9" s="638"/>
      <c r="BB9" s="638"/>
      <c r="BC9" s="638"/>
      <c r="BD9" s="638"/>
      <c r="BE9" s="638"/>
      <c r="BF9" s="639"/>
      <c r="BG9" s="640">
        <v>400759803</v>
      </c>
      <c r="BH9" s="641"/>
      <c r="BI9" s="641"/>
      <c r="BJ9" s="641"/>
      <c r="BK9" s="641"/>
      <c r="BL9" s="641"/>
      <c r="BM9" s="641"/>
      <c r="BN9" s="642"/>
      <c r="BO9" s="677">
        <v>47.3</v>
      </c>
      <c r="BP9" s="677"/>
      <c r="BQ9" s="677"/>
      <c r="BR9" s="677"/>
      <c r="BS9" s="646" t="s">
        <v>128</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101070232</v>
      </c>
      <c r="CS9" s="641"/>
      <c r="CT9" s="641"/>
      <c r="CU9" s="641"/>
      <c r="CV9" s="641"/>
      <c r="CW9" s="641"/>
      <c r="CX9" s="641"/>
      <c r="CY9" s="642"/>
      <c r="CZ9" s="677">
        <v>5.7</v>
      </c>
      <c r="DA9" s="677"/>
      <c r="DB9" s="677"/>
      <c r="DC9" s="677"/>
      <c r="DD9" s="646">
        <v>4353496</v>
      </c>
      <c r="DE9" s="641"/>
      <c r="DF9" s="641"/>
      <c r="DG9" s="641"/>
      <c r="DH9" s="641"/>
      <c r="DI9" s="641"/>
      <c r="DJ9" s="641"/>
      <c r="DK9" s="641"/>
      <c r="DL9" s="641"/>
      <c r="DM9" s="641"/>
      <c r="DN9" s="641"/>
      <c r="DO9" s="641"/>
      <c r="DP9" s="642"/>
      <c r="DQ9" s="646">
        <v>85484968</v>
      </c>
      <c r="DR9" s="641"/>
      <c r="DS9" s="641"/>
      <c r="DT9" s="641"/>
      <c r="DU9" s="641"/>
      <c r="DV9" s="641"/>
      <c r="DW9" s="641"/>
      <c r="DX9" s="641"/>
      <c r="DY9" s="641"/>
      <c r="DZ9" s="641"/>
      <c r="EA9" s="641"/>
      <c r="EB9" s="641"/>
      <c r="EC9" s="684"/>
    </row>
    <row r="10" spans="2:143" ht="11.25" customHeight="1" x14ac:dyDescent="0.2">
      <c r="B10" s="637" t="s">
        <v>240</v>
      </c>
      <c r="C10" s="638"/>
      <c r="D10" s="638"/>
      <c r="E10" s="638"/>
      <c r="F10" s="638"/>
      <c r="G10" s="638"/>
      <c r="H10" s="638"/>
      <c r="I10" s="638"/>
      <c r="J10" s="638"/>
      <c r="K10" s="638"/>
      <c r="L10" s="638"/>
      <c r="M10" s="638"/>
      <c r="N10" s="638"/>
      <c r="O10" s="638"/>
      <c r="P10" s="638"/>
      <c r="Q10" s="639"/>
      <c r="R10" s="640">
        <v>1151549</v>
      </c>
      <c r="S10" s="641"/>
      <c r="T10" s="641"/>
      <c r="U10" s="641"/>
      <c r="V10" s="641"/>
      <c r="W10" s="641"/>
      <c r="X10" s="641"/>
      <c r="Y10" s="642"/>
      <c r="Z10" s="677">
        <v>0.1</v>
      </c>
      <c r="AA10" s="677"/>
      <c r="AB10" s="677"/>
      <c r="AC10" s="677"/>
      <c r="AD10" s="678">
        <v>1151549</v>
      </c>
      <c r="AE10" s="678"/>
      <c r="AF10" s="678"/>
      <c r="AG10" s="678"/>
      <c r="AH10" s="678"/>
      <c r="AI10" s="678"/>
      <c r="AJ10" s="678"/>
      <c r="AK10" s="678"/>
      <c r="AL10" s="643">
        <v>0.1</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13292560</v>
      </c>
      <c r="BH10" s="641"/>
      <c r="BI10" s="641"/>
      <c r="BJ10" s="641"/>
      <c r="BK10" s="641"/>
      <c r="BL10" s="641"/>
      <c r="BM10" s="641"/>
      <c r="BN10" s="642"/>
      <c r="BO10" s="677">
        <v>1.6</v>
      </c>
      <c r="BP10" s="677"/>
      <c r="BQ10" s="677"/>
      <c r="BR10" s="677"/>
      <c r="BS10" s="646">
        <v>1097670</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1300436</v>
      </c>
      <c r="CS10" s="641"/>
      <c r="CT10" s="641"/>
      <c r="CU10" s="641"/>
      <c r="CV10" s="641"/>
      <c r="CW10" s="641"/>
      <c r="CX10" s="641"/>
      <c r="CY10" s="642"/>
      <c r="CZ10" s="677">
        <v>0.1</v>
      </c>
      <c r="DA10" s="677"/>
      <c r="DB10" s="677"/>
      <c r="DC10" s="677"/>
      <c r="DD10" s="646" t="s">
        <v>128</v>
      </c>
      <c r="DE10" s="641"/>
      <c r="DF10" s="641"/>
      <c r="DG10" s="641"/>
      <c r="DH10" s="641"/>
      <c r="DI10" s="641"/>
      <c r="DJ10" s="641"/>
      <c r="DK10" s="641"/>
      <c r="DL10" s="641"/>
      <c r="DM10" s="641"/>
      <c r="DN10" s="641"/>
      <c r="DO10" s="641"/>
      <c r="DP10" s="642"/>
      <c r="DQ10" s="646">
        <v>455493</v>
      </c>
      <c r="DR10" s="641"/>
      <c r="DS10" s="641"/>
      <c r="DT10" s="641"/>
      <c r="DU10" s="641"/>
      <c r="DV10" s="641"/>
      <c r="DW10" s="641"/>
      <c r="DX10" s="641"/>
      <c r="DY10" s="641"/>
      <c r="DZ10" s="641"/>
      <c r="EA10" s="641"/>
      <c r="EB10" s="641"/>
      <c r="EC10" s="684"/>
    </row>
    <row r="11" spans="2:143" ht="11.25" customHeight="1" x14ac:dyDescent="0.2">
      <c r="B11" s="637" t="s">
        <v>243</v>
      </c>
      <c r="C11" s="638"/>
      <c r="D11" s="638"/>
      <c r="E11" s="638"/>
      <c r="F11" s="638"/>
      <c r="G11" s="638"/>
      <c r="H11" s="638"/>
      <c r="I11" s="638"/>
      <c r="J11" s="638"/>
      <c r="K11" s="638"/>
      <c r="L11" s="638"/>
      <c r="M11" s="638"/>
      <c r="N11" s="638"/>
      <c r="O11" s="638"/>
      <c r="P11" s="638"/>
      <c r="Q11" s="639"/>
      <c r="R11" s="640">
        <v>63378942</v>
      </c>
      <c r="S11" s="641"/>
      <c r="T11" s="641"/>
      <c r="U11" s="641"/>
      <c r="V11" s="641"/>
      <c r="W11" s="641"/>
      <c r="X11" s="641"/>
      <c r="Y11" s="642"/>
      <c r="Z11" s="643">
        <v>3.5</v>
      </c>
      <c r="AA11" s="644"/>
      <c r="AB11" s="644"/>
      <c r="AC11" s="645"/>
      <c r="AD11" s="646">
        <v>63378942</v>
      </c>
      <c r="AE11" s="641"/>
      <c r="AF11" s="641"/>
      <c r="AG11" s="641"/>
      <c r="AH11" s="641"/>
      <c r="AI11" s="641"/>
      <c r="AJ11" s="641"/>
      <c r="AK11" s="642"/>
      <c r="AL11" s="643">
        <v>6.9</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45344906</v>
      </c>
      <c r="BH11" s="641"/>
      <c r="BI11" s="641"/>
      <c r="BJ11" s="641"/>
      <c r="BK11" s="641"/>
      <c r="BL11" s="641"/>
      <c r="BM11" s="641"/>
      <c r="BN11" s="642"/>
      <c r="BO11" s="677">
        <v>5.4</v>
      </c>
      <c r="BP11" s="677"/>
      <c r="BQ11" s="677"/>
      <c r="BR11" s="677"/>
      <c r="BS11" s="646">
        <v>5270545</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1817313</v>
      </c>
      <c r="CS11" s="641"/>
      <c r="CT11" s="641"/>
      <c r="CU11" s="641"/>
      <c r="CV11" s="641"/>
      <c r="CW11" s="641"/>
      <c r="CX11" s="641"/>
      <c r="CY11" s="642"/>
      <c r="CZ11" s="677">
        <v>0.1</v>
      </c>
      <c r="DA11" s="677"/>
      <c r="DB11" s="677"/>
      <c r="DC11" s="677"/>
      <c r="DD11" s="646">
        <v>157876</v>
      </c>
      <c r="DE11" s="641"/>
      <c r="DF11" s="641"/>
      <c r="DG11" s="641"/>
      <c r="DH11" s="641"/>
      <c r="DI11" s="641"/>
      <c r="DJ11" s="641"/>
      <c r="DK11" s="641"/>
      <c r="DL11" s="641"/>
      <c r="DM11" s="641"/>
      <c r="DN11" s="641"/>
      <c r="DO11" s="641"/>
      <c r="DP11" s="642"/>
      <c r="DQ11" s="646">
        <v>1722639</v>
      </c>
      <c r="DR11" s="641"/>
      <c r="DS11" s="641"/>
      <c r="DT11" s="641"/>
      <c r="DU11" s="641"/>
      <c r="DV11" s="641"/>
      <c r="DW11" s="641"/>
      <c r="DX11" s="641"/>
      <c r="DY11" s="641"/>
      <c r="DZ11" s="641"/>
      <c r="EA11" s="641"/>
      <c r="EB11" s="641"/>
      <c r="EC11" s="684"/>
    </row>
    <row r="12" spans="2:143" ht="11.25" customHeight="1" x14ac:dyDescent="0.2">
      <c r="B12" s="637" t="s">
        <v>246</v>
      </c>
      <c r="C12" s="638"/>
      <c r="D12" s="638"/>
      <c r="E12" s="638"/>
      <c r="F12" s="638"/>
      <c r="G12" s="638"/>
      <c r="H12" s="638"/>
      <c r="I12" s="638"/>
      <c r="J12" s="638"/>
      <c r="K12" s="638"/>
      <c r="L12" s="638"/>
      <c r="M12" s="638"/>
      <c r="N12" s="638"/>
      <c r="O12" s="638"/>
      <c r="P12" s="638"/>
      <c r="Q12" s="639"/>
      <c r="R12" s="640">
        <v>137664</v>
      </c>
      <c r="S12" s="641"/>
      <c r="T12" s="641"/>
      <c r="U12" s="641"/>
      <c r="V12" s="641"/>
      <c r="W12" s="641"/>
      <c r="X12" s="641"/>
      <c r="Y12" s="642"/>
      <c r="Z12" s="677">
        <v>0</v>
      </c>
      <c r="AA12" s="677"/>
      <c r="AB12" s="677"/>
      <c r="AC12" s="677"/>
      <c r="AD12" s="678">
        <v>137664</v>
      </c>
      <c r="AE12" s="678"/>
      <c r="AF12" s="678"/>
      <c r="AG12" s="678"/>
      <c r="AH12" s="678"/>
      <c r="AI12" s="678"/>
      <c r="AJ12" s="678"/>
      <c r="AK12" s="678"/>
      <c r="AL12" s="643">
        <v>0</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276338757</v>
      </c>
      <c r="BH12" s="641"/>
      <c r="BI12" s="641"/>
      <c r="BJ12" s="641"/>
      <c r="BK12" s="641"/>
      <c r="BL12" s="641"/>
      <c r="BM12" s="641"/>
      <c r="BN12" s="642"/>
      <c r="BO12" s="677">
        <v>32.6</v>
      </c>
      <c r="BP12" s="677"/>
      <c r="BQ12" s="677"/>
      <c r="BR12" s="677"/>
      <c r="BS12" s="646" t="s">
        <v>128</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54684976</v>
      </c>
      <c r="CS12" s="641"/>
      <c r="CT12" s="641"/>
      <c r="CU12" s="641"/>
      <c r="CV12" s="641"/>
      <c r="CW12" s="641"/>
      <c r="CX12" s="641"/>
      <c r="CY12" s="642"/>
      <c r="CZ12" s="677">
        <v>3.1</v>
      </c>
      <c r="DA12" s="677"/>
      <c r="DB12" s="677"/>
      <c r="DC12" s="677"/>
      <c r="DD12" s="646">
        <v>4540255</v>
      </c>
      <c r="DE12" s="641"/>
      <c r="DF12" s="641"/>
      <c r="DG12" s="641"/>
      <c r="DH12" s="641"/>
      <c r="DI12" s="641"/>
      <c r="DJ12" s="641"/>
      <c r="DK12" s="641"/>
      <c r="DL12" s="641"/>
      <c r="DM12" s="641"/>
      <c r="DN12" s="641"/>
      <c r="DO12" s="641"/>
      <c r="DP12" s="642"/>
      <c r="DQ12" s="646">
        <v>16989979</v>
      </c>
      <c r="DR12" s="641"/>
      <c r="DS12" s="641"/>
      <c r="DT12" s="641"/>
      <c r="DU12" s="641"/>
      <c r="DV12" s="641"/>
      <c r="DW12" s="641"/>
      <c r="DX12" s="641"/>
      <c r="DY12" s="641"/>
      <c r="DZ12" s="641"/>
      <c r="EA12" s="641"/>
      <c r="EB12" s="641"/>
      <c r="EC12" s="684"/>
    </row>
    <row r="13" spans="2:143" ht="11.25" customHeight="1" x14ac:dyDescent="0.2">
      <c r="B13" s="637" t="s">
        <v>249</v>
      </c>
      <c r="C13" s="638"/>
      <c r="D13" s="638"/>
      <c r="E13" s="638"/>
      <c r="F13" s="638"/>
      <c r="G13" s="638"/>
      <c r="H13" s="638"/>
      <c r="I13" s="638"/>
      <c r="J13" s="638"/>
      <c r="K13" s="638"/>
      <c r="L13" s="638"/>
      <c r="M13" s="638"/>
      <c r="N13" s="638"/>
      <c r="O13" s="638"/>
      <c r="P13" s="638"/>
      <c r="Q13" s="639"/>
      <c r="R13" s="640" t="s">
        <v>182</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182</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275374744</v>
      </c>
      <c r="BH13" s="641"/>
      <c r="BI13" s="641"/>
      <c r="BJ13" s="641"/>
      <c r="BK13" s="641"/>
      <c r="BL13" s="641"/>
      <c r="BM13" s="641"/>
      <c r="BN13" s="642"/>
      <c r="BO13" s="677">
        <v>32.5</v>
      </c>
      <c r="BP13" s="677"/>
      <c r="BQ13" s="677"/>
      <c r="BR13" s="677"/>
      <c r="BS13" s="646" t="s">
        <v>182</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248415910</v>
      </c>
      <c r="CS13" s="641"/>
      <c r="CT13" s="641"/>
      <c r="CU13" s="641"/>
      <c r="CV13" s="641"/>
      <c r="CW13" s="641"/>
      <c r="CX13" s="641"/>
      <c r="CY13" s="642"/>
      <c r="CZ13" s="677">
        <v>14.1</v>
      </c>
      <c r="DA13" s="677"/>
      <c r="DB13" s="677"/>
      <c r="DC13" s="677"/>
      <c r="DD13" s="646">
        <v>135139000</v>
      </c>
      <c r="DE13" s="641"/>
      <c r="DF13" s="641"/>
      <c r="DG13" s="641"/>
      <c r="DH13" s="641"/>
      <c r="DI13" s="641"/>
      <c r="DJ13" s="641"/>
      <c r="DK13" s="641"/>
      <c r="DL13" s="641"/>
      <c r="DM13" s="641"/>
      <c r="DN13" s="641"/>
      <c r="DO13" s="641"/>
      <c r="DP13" s="642"/>
      <c r="DQ13" s="646">
        <v>127205222</v>
      </c>
      <c r="DR13" s="641"/>
      <c r="DS13" s="641"/>
      <c r="DT13" s="641"/>
      <c r="DU13" s="641"/>
      <c r="DV13" s="641"/>
      <c r="DW13" s="641"/>
      <c r="DX13" s="641"/>
      <c r="DY13" s="641"/>
      <c r="DZ13" s="641"/>
      <c r="EA13" s="641"/>
      <c r="EB13" s="641"/>
      <c r="EC13" s="684"/>
    </row>
    <row r="14" spans="2:143" ht="11.25" customHeight="1" x14ac:dyDescent="0.2">
      <c r="B14" s="637" t="s">
        <v>252</v>
      </c>
      <c r="C14" s="638"/>
      <c r="D14" s="638"/>
      <c r="E14" s="638"/>
      <c r="F14" s="638"/>
      <c r="G14" s="638"/>
      <c r="H14" s="638"/>
      <c r="I14" s="638"/>
      <c r="J14" s="638"/>
      <c r="K14" s="638"/>
      <c r="L14" s="638"/>
      <c r="M14" s="638"/>
      <c r="N14" s="638"/>
      <c r="O14" s="638"/>
      <c r="P14" s="638"/>
      <c r="Q14" s="639"/>
      <c r="R14" s="640">
        <v>2353353</v>
      </c>
      <c r="S14" s="641"/>
      <c r="T14" s="641"/>
      <c r="U14" s="641"/>
      <c r="V14" s="641"/>
      <c r="W14" s="641"/>
      <c r="X14" s="641"/>
      <c r="Y14" s="642"/>
      <c r="Z14" s="677">
        <v>0.1</v>
      </c>
      <c r="AA14" s="677"/>
      <c r="AB14" s="677"/>
      <c r="AC14" s="677"/>
      <c r="AD14" s="678">
        <v>2353353</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2942245</v>
      </c>
      <c r="BH14" s="641"/>
      <c r="BI14" s="641"/>
      <c r="BJ14" s="641"/>
      <c r="BK14" s="641"/>
      <c r="BL14" s="641"/>
      <c r="BM14" s="641"/>
      <c r="BN14" s="642"/>
      <c r="BO14" s="677">
        <v>0.3</v>
      </c>
      <c r="BP14" s="677"/>
      <c r="BQ14" s="677"/>
      <c r="BR14" s="677"/>
      <c r="BS14" s="646" t="s">
        <v>182</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46595252</v>
      </c>
      <c r="CS14" s="641"/>
      <c r="CT14" s="641"/>
      <c r="CU14" s="641"/>
      <c r="CV14" s="641"/>
      <c r="CW14" s="641"/>
      <c r="CX14" s="641"/>
      <c r="CY14" s="642"/>
      <c r="CZ14" s="677">
        <v>2.6</v>
      </c>
      <c r="DA14" s="677"/>
      <c r="DB14" s="677"/>
      <c r="DC14" s="677"/>
      <c r="DD14" s="646">
        <v>5471042</v>
      </c>
      <c r="DE14" s="641"/>
      <c r="DF14" s="641"/>
      <c r="DG14" s="641"/>
      <c r="DH14" s="641"/>
      <c r="DI14" s="641"/>
      <c r="DJ14" s="641"/>
      <c r="DK14" s="641"/>
      <c r="DL14" s="641"/>
      <c r="DM14" s="641"/>
      <c r="DN14" s="641"/>
      <c r="DO14" s="641"/>
      <c r="DP14" s="642"/>
      <c r="DQ14" s="646">
        <v>42041610</v>
      </c>
      <c r="DR14" s="641"/>
      <c r="DS14" s="641"/>
      <c r="DT14" s="641"/>
      <c r="DU14" s="641"/>
      <c r="DV14" s="641"/>
      <c r="DW14" s="641"/>
      <c r="DX14" s="641"/>
      <c r="DY14" s="641"/>
      <c r="DZ14" s="641"/>
      <c r="EA14" s="641"/>
      <c r="EB14" s="641"/>
      <c r="EC14" s="684"/>
    </row>
    <row r="15" spans="2:143" ht="11.25" customHeight="1" x14ac:dyDescent="0.2">
      <c r="B15" s="637" t="s">
        <v>255</v>
      </c>
      <c r="C15" s="638"/>
      <c r="D15" s="638"/>
      <c r="E15" s="638"/>
      <c r="F15" s="638"/>
      <c r="G15" s="638"/>
      <c r="H15" s="638"/>
      <c r="I15" s="638"/>
      <c r="J15" s="638"/>
      <c r="K15" s="638"/>
      <c r="L15" s="638"/>
      <c r="M15" s="638"/>
      <c r="N15" s="638"/>
      <c r="O15" s="638"/>
      <c r="P15" s="638"/>
      <c r="Q15" s="639"/>
      <c r="R15" s="640">
        <v>12032468</v>
      </c>
      <c r="S15" s="641"/>
      <c r="T15" s="641"/>
      <c r="U15" s="641"/>
      <c r="V15" s="641"/>
      <c r="W15" s="641"/>
      <c r="X15" s="641"/>
      <c r="Y15" s="642"/>
      <c r="Z15" s="677">
        <v>0.7</v>
      </c>
      <c r="AA15" s="677"/>
      <c r="AB15" s="677"/>
      <c r="AC15" s="677"/>
      <c r="AD15" s="678">
        <v>12032468</v>
      </c>
      <c r="AE15" s="678"/>
      <c r="AF15" s="678"/>
      <c r="AG15" s="678"/>
      <c r="AH15" s="678"/>
      <c r="AI15" s="678"/>
      <c r="AJ15" s="678"/>
      <c r="AK15" s="678"/>
      <c r="AL15" s="643">
        <v>1.3</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21150514</v>
      </c>
      <c r="BH15" s="641"/>
      <c r="BI15" s="641"/>
      <c r="BJ15" s="641"/>
      <c r="BK15" s="641"/>
      <c r="BL15" s="641"/>
      <c r="BM15" s="641"/>
      <c r="BN15" s="642"/>
      <c r="BO15" s="677">
        <v>2.5</v>
      </c>
      <c r="BP15" s="677"/>
      <c r="BQ15" s="677"/>
      <c r="BR15" s="677"/>
      <c r="BS15" s="646" t="s">
        <v>128</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301873284</v>
      </c>
      <c r="CS15" s="641"/>
      <c r="CT15" s="641"/>
      <c r="CU15" s="641"/>
      <c r="CV15" s="641"/>
      <c r="CW15" s="641"/>
      <c r="CX15" s="641"/>
      <c r="CY15" s="642"/>
      <c r="CZ15" s="677">
        <v>17.100000000000001</v>
      </c>
      <c r="DA15" s="677"/>
      <c r="DB15" s="677"/>
      <c r="DC15" s="677"/>
      <c r="DD15" s="646">
        <v>29132008</v>
      </c>
      <c r="DE15" s="641"/>
      <c r="DF15" s="641"/>
      <c r="DG15" s="641"/>
      <c r="DH15" s="641"/>
      <c r="DI15" s="641"/>
      <c r="DJ15" s="641"/>
      <c r="DK15" s="641"/>
      <c r="DL15" s="641"/>
      <c r="DM15" s="641"/>
      <c r="DN15" s="641"/>
      <c r="DO15" s="641"/>
      <c r="DP15" s="642"/>
      <c r="DQ15" s="646">
        <v>219927451</v>
      </c>
      <c r="DR15" s="641"/>
      <c r="DS15" s="641"/>
      <c r="DT15" s="641"/>
      <c r="DU15" s="641"/>
      <c r="DV15" s="641"/>
      <c r="DW15" s="641"/>
      <c r="DX15" s="641"/>
      <c r="DY15" s="641"/>
      <c r="DZ15" s="641"/>
      <c r="EA15" s="641"/>
      <c r="EB15" s="641"/>
      <c r="EC15" s="684"/>
    </row>
    <row r="16" spans="2:143" ht="11.25" customHeight="1" x14ac:dyDescent="0.2">
      <c r="B16" s="637" t="s">
        <v>258</v>
      </c>
      <c r="C16" s="638"/>
      <c r="D16" s="638"/>
      <c r="E16" s="638"/>
      <c r="F16" s="638"/>
      <c r="G16" s="638"/>
      <c r="H16" s="638"/>
      <c r="I16" s="638"/>
      <c r="J16" s="638"/>
      <c r="K16" s="638"/>
      <c r="L16" s="638"/>
      <c r="M16" s="638"/>
      <c r="N16" s="638"/>
      <c r="O16" s="638"/>
      <c r="P16" s="638"/>
      <c r="Q16" s="639"/>
      <c r="R16" s="640">
        <v>887198</v>
      </c>
      <c r="S16" s="641"/>
      <c r="T16" s="641"/>
      <c r="U16" s="641"/>
      <c r="V16" s="641"/>
      <c r="W16" s="641"/>
      <c r="X16" s="641"/>
      <c r="Y16" s="642"/>
      <c r="Z16" s="677">
        <v>0</v>
      </c>
      <c r="AA16" s="677"/>
      <c r="AB16" s="677"/>
      <c r="AC16" s="677"/>
      <c r="AD16" s="678">
        <v>887198</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261</v>
      </c>
      <c r="DA16" s="677"/>
      <c r="DB16" s="677"/>
      <c r="DC16" s="677"/>
      <c r="DD16" s="646" t="s">
        <v>128</v>
      </c>
      <c r="DE16" s="641"/>
      <c r="DF16" s="641"/>
      <c r="DG16" s="641"/>
      <c r="DH16" s="641"/>
      <c r="DI16" s="641"/>
      <c r="DJ16" s="641"/>
      <c r="DK16" s="641"/>
      <c r="DL16" s="641"/>
      <c r="DM16" s="641"/>
      <c r="DN16" s="641"/>
      <c r="DO16" s="641"/>
      <c r="DP16" s="642"/>
      <c r="DQ16" s="646" t="s">
        <v>261</v>
      </c>
      <c r="DR16" s="641"/>
      <c r="DS16" s="641"/>
      <c r="DT16" s="641"/>
      <c r="DU16" s="641"/>
      <c r="DV16" s="641"/>
      <c r="DW16" s="641"/>
      <c r="DX16" s="641"/>
      <c r="DY16" s="641"/>
      <c r="DZ16" s="641"/>
      <c r="EA16" s="641"/>
      <c r="EB16" s="641"/>
      <c r="EC16" s="684"/>
    </row>
    <row r="17" spans="2:133" ht="11.25" customHeight="1" x14ac:dyDescent="0.2">
      <c r="B17" s="637" t="s">
        <v>262</v>
      </c>
      <c r="C17" s="638"/>
      <c r="D17" s="638"/>
      <c r="E17" s="638"/>
      <c r="F17" s="638"/>
      <c r="G17" s="638"/>
      <c r="H17" s="638"/>
      <c r="I17" s="638"/>
      <c r="J17" s="638"/>
      <c r="K17" s="638"/>
      <c r="L17" s="638"/>
      <c r="M17" s="638"/>
      <c r="N17" s="638"/>
      <c r="O17" s="638"/>
      <c r="P17" s="638"/>
      <c r="Q17" s="639"/>
      <c r="R17" s="640">
        <v>9067797</v>
      </c>
      <c r="S17" s="641"/>
      <c r="T17" s="641"/>
      <c r="U17" s="641"/>
      <c r="V17" s="641"/>
      <c r="W17" s="641"/>
      <c r="X17" s="641"/>
      <c r="Y17" s="642"/>
      <c r="Z17" s="677">
        <v>0.5</v>
      </c>
      <c r="AA17" s="677"/>
      <c r="AB17" s="677"/>
      <c r="AC17" s="677"/>
      <c r="AD17" s="678">
        <v>9067797</v>
      </c>
      <c r="AE17" s="678"/>
      <c r="AF17" s="678"/>
      <c r="AG17" s="678"/>
      <c r="AH17" s="678"/>
      <c r="AI17" s="678"/>
      <c r="AJ17" s="678"/>
      <c r="AK17" s="678"/>
      <c r="AL17" s="643">
        <v>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182</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199844325</v>
      </c>
      <c r="CS17" s="641"/>
      <c r="CT17" s="641"/>
      <c r="CU17" s="641"/>
      <c r="CV17" s="641"/>
      <c r="CW17" s="641"/>
      <c r="CX17" s="641"/>
      <c r="CY17" s="642"/>
      <c r="CZ17" s="677">
        <v>11.3</v>
      </c>
      <c r="DA17" s="677"/>
      <c r="DB17" s="677"/>
      <c r="DC17" s="677"/>
      <c r="DD17" s="646" t="s">
        <v>128</v>
      </c>
      <c r="DE17" s="641"/>
      <c r="DF17" s="641"/>
      <c r="DG17" s="641"/>
      <c r="DH17" s="641"/>
      <c r="DI17" s="641"/>
      <c r="DJ17" s="641"/>
      <c r="DK17" s="641"/>
      <c r="DL17" s="641"/>
      <c r="DM17" s="641"/>
      <c r="DN17" s="641"/>
      <c r="DO17" s="641"/>
      <c r="DP17" s="642"/>
      <c r="DQ17" s="646">
        <v>176417997</v>
      </c>
      <c r="DR17" s="641"/>
      <c r="DS17" s="641"/>
      <c r="DT17" s="641"/>
      <c r="DU17" s="641"/>
      <c r="DV17" s="641"/>
      <c r="DW17" s="641"/>
      <c r="DX17" s="641"/>
      <c r="DY17" s="641"/>
      <c r="DZ17" s="641"/>
      <c r="EA17" s="641"/>
      <c r="EB17" s="641"/>
      <c r="EC17" s="684"/>
    </row>
    <row r="18" spans="2:133" ht="11.25" customHeight="1" x14ac:dyDescent="0.2">
      <c r="B18" s="637" t="s">
        <v>265</v>
      </c>
      <c r="C18" s="638"/>
      <c r="D18" s="638"/>
      <c r="E18" s="638"/>
      <c r="F18" s="638"/>
      <c r="G18" s="638"/>
      <c r="H18" s="638"/>
      <c r="I18" s="638"/>
      <c r="J18" s="638"/>
      <c r="K18" s="638"/>
      <c r="L18" s="638"/>
      <c r="M18" s="638"/>
      <c r="N18" s="638"/>
      <c r="O18" s="638"/>
      <c r="P18" s="638"/>
      <c r="Q18" s="639"/>
      <c r="R18" s="640">
        <v>4460673</v>
      </c>
      <c r="S18" s="641"/>
      <c r="T18" s="641"/>
      <c r="U18" s="641"/>
      <c r="V18" s="641"/>
      <c r="W18" s="641"/>
      <c r="X18" s="641"/>
      <c r="Y18" s="642"/>
      <c r="Z18" s="677">
        <v>0.2</v>
      </c>
      <c r="AA18" s="677"/>
      <c r="AB18" s="677"/>
      <c r="AC18" s="677"/>
      <c r="AD18" s="678">
        <v>4460673</v>
      </c>
      <c r="AE18" s="678"/>
      <c r="AF18" s="678"/>
      <c r="AG18" s="678"/>
      <c r="AH18" s="678"/>
      <c r="AI18" s="678"/>
      <c r="AJ18" s="678"/>
      <c r="AK18" s="678"/>
      <c r="AL18" s="643">
        <v>0.5</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261</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v>13999362</v>
      </c>
      <c r="CS18" s="641"/>
      <c r="CT18" s="641"/>
      <c r="CU18" s="641"/>
      <c r="CV18" s="641"/>
      <c r="CW18" s="641"/>
      <c r="CX18" s="641"/>
      <c r="CY18" s="642"/>
      <c r="CZ18" s="677">
        <v>0.8</v>
      </c>
      <c r="DA18" s="677"/>
      <c r="DB18" s="677"/>
      <c r="DC18" s="677"/>
      <c r="DD18" s="646" t="s">
        <v>261</v>
      </c>
      <c r="DE18" s="641"/>
      <c r="DF18" s="641"/>
      <c r="DG18" s="641"/>
      <c r="DH18" s="641"/>
      <c r="DI18" s="641"/>
      <c r="DJ18" s="641"/>
      <c r="DK18" s="641"/>
      <c r="DL18" s="641"/>
      <c r="DM18" s="641"/>
      <c r="DN18" s="641"/>
      <c r="DO18" s="641"/>
      <c r="DP18" s="642"/>
      <c r="DQ18" s="646">
        <v>10196891</v>
      </c>
      <c r="DR18" s="641"/>
      <c r="DS18" s="641"/>
      <c r="DT18" s="641"/>
      <c r="DU18" s="641"/>
      <c r="DV18" s="641"/>
      <c r="DW18" s="641"/>
      <c r="DX18" s="641"/>
      <c r="DY18" s="641"/>
      <c r="DZ18" s="641"/>
      <c r="EA18" s="641"/>
      <c r="EB18" s="641"/>
      <c r="EC18" s="684"/>
    </row>
    <row r="19" spans="2:133" ht="11.25" customHeight="1" x14ac:dyDescent="0.2">
      <c r="B19" s="637" t="s">
        <v>268</v>
      </c>
      <c r="C19" s="638"/>
      <c r="D19" s="638"/>
      <c r="E19" s="638"/>
      <c r="F19" s="638"/>
      <c r="G19" s="638"/>
      <c r="H19" s="638"/>
      <c r="I19" s="638"/>
      <c r="J19" s="638"/>
      <c r="K19" s="638"/>
      <c r="L19" s="638"/>
      <c r="M19" s="638"/>
      <c r="N19" s="638"/>
      <c r="O19" s="638"/>
      <c r="P19" s="638"/>
      <c r="Q19" s="639"/>
      <c r="R19" s="640">
        <v>461116</v>
      </c>
      <c r="S19" s="641"/>
      <c r="T19" s="641"/>
      <c r="U19" s="641"/>
      <c r="V19" s="641"/>
      <c r="W19" s="641"/>
      <c r="X19" s="641"/>
      <c r="Y19" s="642"/>
      <c r="Z19" s="677">
        <v>0</v>
      </c>
      <c r="AA19" s="677"/>
      <c r="AB19" s="677"/>
      <c r="AC19" s="677"/>
      <c r="AD19" s="678">
        <v>461116</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78063836</v>
      </c>
      <c r="BH19" s="641"/>
      <c r="BI19" s="641"/>
      <c r="BJ19" s="641"/>
      <c r="BK19" s="641"/>
      <c r="BL19" s="641"/>
      <c r="BM19" s="641"/>
      <c r="BN19" s="642"/>
      <c r="BO19" s="677">
        <v>9.1999999999999993</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182</v>
      </c>
      <c r="CS19" s="641"/>
      <c r="CT19" s="641"/>
      <c r="CU19" s="641"/>
      <c r="CV19" s="641"/>
      <c r="CW19" s="641"/>
      <c r="CX19" s="641"/>
      <c r="CY19" s="642"/>
      <c r="CZ19" s="677" t="s">
        <v>182</v>
      </c>
      <c r="DA19" s="677"/>
      <c r="DB19" s="677"/>
      <c r="DC19" s="677"/>
      <c r="DD19" s="646" t="s">
        <v>182</v>
      </c>
      <c r="DE19" s="641"/>
      <c r="DF19" s="641"/>
      <c r="DG19" s="641"/>
      <c r="DH19" s="641"/>
      <c r="DI19" s="641"/>
      <c r="DJ19" s="641"/>
      <c r="DK19" s="641"/>
      <c r="DL19" s="641"/>
      <c r="DM19" s="641"/>
      <c r="DN19" s="641"/>
      <c r="DO19" s="641"/>
      <c r="DP19" s="642"/>
      <c r="DQ19" s="646" t="s">
        <v>182</v>
      </c>
      <c r="DR19" s="641"/>
      <c r="DS19" s="641"/>
      <c r="DT19" s="641"/>
      <c r="DU19" s="641"/>
      <c r="DV19" s="641"/>
      <c r="DW19" s="641"/>
      <c r="DX19" s="641"/>
      <c r="DY19" s="641"/>
      <c r="DZ19" s="641"/>
      <c r="EA19" s="641"/>
      <c r="EB19" s="641"/>
      <c r="EC19" s="684"/>
    </row>
    <row r="20" spans="2:133" ht="11.25" customHeight="1" x14ac:dyDescent="0.2">
      <c r="B20" s="637" t="s">
        <v>271</v>
      </c>
      <c r="C20" s="638"/>
      <c r="D20" s="638"/>
      <c r="E20" s="638"/>
      <c r="F20" s="638"/>
      <c r="G20" s="638"/>
      <c r="H20" s="638"/>
      <c r="I20" s="638"/>
      <c r="J20" s="638"/>
      <c r="K20" s="638"/>
      <c r="L20" s="638"/>
      <c r="M20" s="638"/>
      <c r="N20" s="638"/>
      <c r="O20" s="638"/>
      <c r="P20" s="638"/>
      <c r="Q20" s="639"/>
      <c r="R20" s="640">
        <v>30035</v>
      </c>
      <c r="S20" s="641"/>
      <c r="T20" s="641"/>
      <c r="U20" s="641"/>
      <c r="V20" s="641"/>
      <c r="W20" s="641"/>
      <c r="X20" s="641"/>
      <c r="Y20" s="642"/>
      <c r="Z20" s="677">
        <v>0</v>
      </c>
      <c r="AA20" s="677"/>
      <c r="AB20" s="677"/>
      <c r="AC20" s="677"/>
      <c r="AD20" s="678">
        <v>30035</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78063836</v>
      </c>
      <c r="BH20" s="641"/>
      <c r="BI20" s="641"/>
      <c r="BJ20" s="641"/>
      <c r="BK20" s="641"/>
      <c r="BL20" s="641"/>
      <c r="BM20" s="641"/>
      <c r="BN20" s="642"/>
      <c r="BO20" s="677">
        <v>9.1999999999999993</v>
      </c>
      <c r="BP20" s="677"/>
      <c r="BQ20" s="677"/>
      <c r="BR20" s="677"/>
      <c r="BS20" s="646" t="s">
        <v>182</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1765970570</v>
      </c>
      <c r="CS20" s="641"/>
      <c r="CT20" s="641"/>
      <c r="CU20" s="641"/>
      <c r="CV20" s="641"/>
      <c r="CW20" s="641"/>
      <c r="CX20" s="641"/>
      <c r="CY20" s="642"/>
      <c r="CZ20" s="677">
        <v>100</v>
      </c>
      <c r="DA20" s="677"/>
      <c r="DB20" s="677"/>
      <c r="DC20" s="677"/>
      <c r="DD20" s="646">
        <v>235246591</v>
      </c>
      <c r="DE20" s="641"/>
      <c r="DF20" s="641"/>
      <c r="DG20" s="641"/>
      <c r="DH20" s="641"/>
      <c r="DI20" s="641"/>
      <c r="DJ20" s="641"/>
      <c r="DK20" s="641"/>
      <c r="DL20" s="641"/>
      <c r="DM20" s="641"/>
      <c r="DN20" s="641"/>
      <c r="DO20" s="641"/>
      <c r="DP20" s="642"/>
      <c r="DQ20" s="646">
        <v>1103110446</v>
      </c>
      <c r="DR20" s="641"/>
      <c r="DS20" s="641"/>
      <c r="DT20" s="641"/>
      <c r="DU20" s="641"/>
      <c r="DV20" s="641"/>
      <c r="DW20" s="641"/>
      <c r="DX20" s="641"/>
      <c r="DY20" s="641"/>
      <c r="DZ20" s="641"/>
      <c r="EA20" s="641"/>
      <c r="EB20" s="641"/>
      <c r="EC20" s="684"/>
    </row>
    <row r="21" spans="2:133" ht="11.25" customHeight="1" x14ac:dyDescent="0.2">
      <c r="B21" s="637" t="s">
        <v>274</v>
      </c>
      <c r="C21" s="638"/>
      <c r="D21" s="638"/>
      <c r="E21" s="638"/>
      <c r="F21" s="638"/>
      <c r="G21" s="638"/>
      <c r="H21" s="638"/>
      <c r="I21" s="638"/>
      <c r="J21" s="638"/>
      <c r="K21" s="638"/>
      <c r="L21" s="638"/>
      <c r="M21" s="638"/>
      <c r="N21" s="638"/>
      <c r="O21" s="638"/>
      <c r="P21" s="638"/>
      <c r="Q21" s="639"/>
      <c r="R21" s="640">
        <v>4115973</v>
      </c>
      <c r="S21" s="641"/>
      <c r="T21" s="641"/>
      <c r="U21" s="641"/>
      <c r="V21" s="641"/>
      <c r="W21" s="641"/>
      <c r="X21" s="641"/>
      <c r="Y21" s="642"/>
      <c r="Z21" s="677">
        <v>0.2</v>
      </c>
      <c r="AA21" s="677"/>
      <c r="AB21" s="677"/>
      <c r="AC21" s="677"/>
      <c r="AD21" s="678">
        <v>4115973</v>
      </c>
      <c r="AE21" s="678"/>
      <c r="AF21" s="678"/>
      <c r="AG21" s="678"/>
      <c r="AH21" s="678"/>
      <c r="AI21" s="678"/>
      <c r="AJ21" s="678"/>
      <c r="AK21" s="678"/>
      <c r="AL21" s="643">
        <v>0.4</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80364</v>
      </c>
      <c r="BH21" s="641"/>
      <c r="BI21" s="641"/>
      <c r="BJ21" s="641"/>
      <c r="BK21" s="641"/>
      <c r="BL21" s="641"/>
      <c r="BM21" s="641"/>
      <c r="BN21" s="642"/>
      <c r="BO21" s="677">
        <v>0</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276</v>
      </c>
      <c r="C22" s="638"/>
      <c r="D22" s="638"/>
      <c r="E22" s="638"/>
      <c r="F22" s="638"/>
      <c r="G22" s="638"/>
      <c r="H22" s="638"/>
      <c r="I22" s="638"/>
      <c r="J22" s="638"/>
      <c r="K22" s="638"/>
      <c r="L22" s="638"/>
      <c r="M22" s="638"/>
      <c r="N22" s="638"/>
      <c r="O22" s="638"/>
      <c r="P22" s="638"/>
      <c r="Q22" s="639"/>
      <c r="R22" s="640">
        <v>23732375</v>
      </c>
      <c r="S22" s="641"/>
      <c r="T22" s="641"/>
      <c r="U22" s="641"/>
      <c r="V22" s="641"/>
      <c r="W22" s="641"/>
      <c r="X22" s="641"/>
      <c r="Y22" s="642"/>
      <c r="Z22" s="677">
        <v>1.3</v>
      </c>
      <c r="AA22" s="677"/>
      <c r="AB22" s="677"/>
      <c r="AC22" s="677"/>
      <c r="AD22" s="678">
        <v>21805461</v>
      </c>
      <c r="AE22" s="678"/>
      <c r="AF22" s="678"/>
      <c r="AG22" s="678"/>
      <c r="AH22" s="678"/>
      <c r="AI22" s="678"/>
      <c r="AJ22" s="678"/>
      <c r="AK22" s="678"/>
      <c r="AL22" s="643">
        <v>2.4</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v>18543865</v>
      </c>
      <c r="BH22" s="641"/>
      <c r="BI22" s="641"/>
      <c r="BJ22" s="641"/>
      <c r="BK22" s="641"/>
      <c r="BL22" s="641"/>
      <c r="BM22" s="641"/>
      <c r="BN22" s="642"/>
      <c r="BO22" s="677">
        <v>2.2000000000000002</v>
      </c>
      <c r="BP22" s="677"/>
      <c r="BQ22" s="677"/>
      <c r="BR22" s="677"/>
      <c r="BS22" s="646" t="s">
        <v>182</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279</v>
      </c>
      <c r="C23" s="638"/>
      <c r="D23" s="638"/>
      <c r="E23" s="638"/>
      <c r="F23" s="638"/>
      <c r="G23" s="638"/>
      <c r="H23" s="638"/>
      <c r="I23" s="638"/>
      <c r="J23" s="638"/>
      <c r="K23" s="638"/>
      <c r="L23" s="638"/>
      <c r="M23" s="638"/>
      <c r="N23" s="638"/>
      <c r="O23" s="638"/>
      <c r="P23" s="638"/>
      <c r="Q23" s="639"/>
      <c r="R23" s="640">
        <v>21805461</v>
      </c>
      <c r="S23" s="641"/>
      <c r="T23" s="641"/>
      <c r="U23" s="641"/>
      <c r="V23" s="641"/>
      <c r="W23" s="641"/>
      <c r="X23" s="641"/>
      <c r="Y23" s="642"/>
      <c r="Z23" s="677">
        <v>1.2</v>
      </c>
      <c r="AA23" s="677"/>
      <c r="AB23" s="677"/>
      <c r="AC23" s="677"/>
      <c r="AD23" s="678">
        <v>21805461</v>
      </c>
      <c r="AE23" s="678"/>
      <c r="AF23" s="678"/>
      <c r="AG23" s="678"/>
      <c r="AH23" s="678"/>
      <c r="AI23" s="678"/>
      <c r="AJ23" s="678"/>
      <c r="AK23" s="678"/>
      <c r="AL23" s="643">
        <v>2.4</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59439607</v>
      </c>
      <c r="BH23" s="641"/>
      <c r="BI23" s="641"/>
      <c r="BJ23" s="641"/>
      <c r="BK23" s="641"/>
      <c r="BL23" s="641"/>
      <c r="BM23" s="641"/>
      <c r="BN23" s="642"/>
      <c r="BO23" s="677">
        <v>7</v>
      </c>
      <c r="BP23" s="677"/>
      <c r="BQ23" s="677"/>
      <c r="BR23" s="677"/>
      <c r="BS23" s="646" t="s">
        <v>128</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2">
      <c r="B24" s="637" t="s">
        <v>286</v>
      </c>
      <c r="C24" s="638"/>
      <c r="D24" s="638"/>
      <c r="E24" s="638"/>
      <c r="F24" s="638"/>
      <c r="G24" s="638"/>
      <c r="H24" s="638"/>
      <c r="I24" s="638"/>
      <c r="J24" s="638"/>
      <c r="K24" s="638"/>
      <c r="L24" s="638"/>
      <c r="M24" s="638"/>
      <c r="N24" s="638"/>
      <c r="O24" s="638"/>
      <c r="P24" s="638"/>
      <c r="Q24" s="639"/>
      <c r="R24" s="640">
        <v>1921269</v>
      </c>
      <c r="S24" s="641"/>
      <c r="T24" s="641"/>
      <c r="U24" s="641"/>
      <c r="V24" s="641"/>
      <c r="W24" s="641"/>
      <c r="X24" s="641"/>
      <c r="Y24" s="642"/>
      <c r="Z24" s="677">
        <v>0.1</v>
      </c>
      <c r="AA24" s="677"/>
      <c r="AB24" s="677"/>
      <c r="AC24" s="677"/>
      <c r="AD24" s="678" t="s">
        <v>128</v>
      </c>
      <c r="AE24" s="678"/>
      <c r="AF24" s="678"/>
      <c r="AG24" s="678"/>
      <c r="AH24" s="678"/>
      <c r="AI24" s="678"/>
      <c r="AJ24" s="678"/>
      <c r="AK24" s="678"/>
      <c r="AL24" s="643" t="s">
        <v>128</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261</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1029067962</v>
      </c>
      <c r="CS24" s="696"/>
      <c r="CT24" s="696"/>
      <c r="CU24" s="696"/>
      <c r="CV24" s="696"/>
      <c r="CW24" s="696"/>
      <c r="CX24" s="696"/>
      <c r="CY24" s="739"/>
      <c r="CZ24" s="740">
        <v>58.3</v>
      </c>
      <c r="DA24" s="711"/>
      <c r="DB24" s="711"/>
      <c r="DC24" s="743"/>
      <c r="DD24" s="738">
        <v>654654192</v>
      </c>
      <c r="DE24" s="696"/>
      <c r="DF24" s="696"/>
      <c r="DG24" s="696"/>
      <c r="DH24" s="696"/>
      <c r="DI24" s="696"/>
      <c r="DJ24" s="696"/>
      <c r="DK24" s="739"/>
      <c r="DL24" s="738">
        <v>647962594</v>
      </c>
      <c r="DM24" s="696"/>
      <c r="DN24" s="696"/>
      <c r="DO24" s="696"/>
      <c r="DP24" s="696"/>
      <c r="DQ24" s="696"/>
      <c r="DR24" s="696"/>
      <c r="DS24" s="696"/>
      <c r="DT24" s="696"/>
      <c r="DU24" s="696"/>
      <c r="DV24" s="739"/>
      <c r="DW24" s="740">
        <v>67</v>
      </c>
      <c r="DX24" s="711"/>
      <c r="DY24" s="711"/>
      <c r="DZ24" s="711"/>
      <c r="EA24" s="711"/>
      <c r="EB24" s="711"/>
      <c r="EC24" s="741"/>
    </row>
    <row r="25" spans="2:133" ht="11.25" customHeight="1" x14ac:dyDescent="0.2">
      <c r="B25" s="637" t="s">
        <v>289</v>
      </c>
      <c r="C25" s="638"/>
      <c r="D25" s="638"/>
      <c r="E25" s="638"/>
      <c r="F25" s="638"/>
      <c r="G25" s="638"/>
      <c r="H25" s="638"/>
      <c r="I25" s="638"/>
      <c r="J25" s="638"/>
      <c r="K25" s="638"/>
      <c r="L25" s="638"/>
      <c r="M25" s="638"/>
      <c r="N25" s="638"/>
      <c r="O25" s="638"/>
      <c r="P25" s="638"/>
      <c r="Q25" s="639"/>
      <c r="R25" s="640">
        <v>5645</v>
      </c>
      <c r="S25" s="641"/>
      <c r="T25" s="641"/>
      <c r="U25" s="641"/>
      <c r="V25" s="641"/>
      <c r="W25" s="641"/>
      <c r="X25" s="641"/>
      <c r="Y25" s="642"/>
      <c r="Z25" s="677">
        <v>0</v>
      </c>
      <c r="AA25" s="677"/>
      <c r="AB25" s="677"/>
      <c r="AC25" s="677"/>
      <c r="AD25" s="678" t="s">
        <v>182</v>
      </c>
      <c r="AE25" s="678"/>
      <c r="AF25" s="678"/>
      <c r="AG25" s="678"/>
      <c r="AH25" s="678"/>
      <c r="AI25" s="678"/>
      <c r="AJ25" s="678"/>
      <c r="AK25" s="678"/>
      <c r="AL25" s="643" t="s">
        <v>128</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352492920</v>
      </c>
      <c r="CS25" s="659"/>
      <c r="CT25" s="659"/>
      <c r="CU25" s="659"/>
      <c r="CV25" s="659"/>
      <c r="CW25" s="659"/>
      <c r="CX25" s="659"/>
      <c r="CY25" s="660"/>
      <c r="CZ25" s="643">
        <v>20</v>
      </c>
      <c r="DA25" s="661"/>
      <c r="DB25" s="661"/>
      <c r="DC25" s="662"/>
      <c r="DD25" s="646">
        <v>299280169</v>
      </c>
      <c r="DE25" s="659"/>
      <c r="DF25" s="659"/>
      <c r="DG25" s="659"/>
      <c r="DH25" s="659"/>
      <c r="DI25" s="659"/>
      <c r="DJ25" s="659"/>
      <c r="DK25" s="660"/>
      <c r="DL25" s="646">
        <v>296161452</v>
      </c>
      <c r="DM25" s="659"/>
      <c r="DN25" s="659"/>
      <c r="DO25" s="659"/>
      <c r="DP25" s="659"/>
      <c r="DQ25" s="659"/>
      <c r="DR25" s="659"/>
      <c r="DS25" s="659"/>
      <c r="DT25" s="659"/>
      <c r="DU25" s="659"/>
      <c r="DV25" s="660"/>
      <c r="DW25" s="643">
        <v>30.6</v>
      </c>
      <c r="DX25" s="661"/>
      <c r="DY25" s="661"/>
      <c r="DZ25" s="661"/>
      <c r="EA25" s="661"/>
      <c r="EB25" s="661"/>
      <c r="EC25" s="676"/>
    </row>
    <row r="26" spans="2:133" ht="11.25" customHeight="1" x14ac:dyDescent="0.2">
      <c r="B26" s="637" t="s">
        <v>292</v>
      </c>
      <c r="C26" s="638"/>
      <c r="D26" s="638"/>
      <c r="E26" s="638"/>
      <c r="F26" s="638"/>
      <c r="G26" s="638"/>
      <c r="H26" s="638"/>
      <c r="I26" s="638"/>
      <c r="J26" s="638"/>
      <c r="K26" s="638"/>
      <c r="L26" s="638"/>
      <c r="M26" s="638"/>
      <c r="N26" s="638"/>
      <c r="O26" s="638"/>
      <c r="P26" s="638"/>
      <c r="Q26" s="639"/>
      <c r="R26" s="640">
        <v>974666053</v>
      </c>
      <c r="S26" s="641"/>
      <c r="T26" s="641"/>
      <c r="U26" s="641"/>
      <c r="V26" s="641"/>
      <c r="W26" s="641"/>
      <c r="X26" s="641"/>
      <c r="Y26" s="642"/>
      <c r="Z26" s="677">
        <v>54.3</v>
      </c>
      <c r="AA26" s="677"/>
      <c r="AB26" s="677"/>
      <c r="AC26" s="677"/>
      <c r="AD26" s="678">
        <v>913299532</v>
      </c>
      <c r="AE26" s="678"/>
      <c r="AF26" s="678"/>
      <c r="AG26" s="678"/>
      <c r="AH26" s="678"/>
      <c r="AI26" s="678"/>
      <c r="AJ26" s="678"/>
      <c r="AK26" s="678"/>
      <c r="AL26" s="643">
        <v>98.7</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182</v>
      </c>
      <c r="BH26" s="641"/>
      <c r="BI26" s="641"/>
      <c r="BJ26" s="641"/>
      <c r="BK26" s="641"/>
      <c r="BL26" s="641"/>
      <c r="BM26" s="641"/>
      <c r="BN26" s="642"/>
      <c r="BO26" s="677" t="s">
        <v>128</v>
      </c>
      <c r="BP26" s="677"/>
      <c r="BQ26" s="677"/>
      <c r="BR26" s="677"/>
      <c r="BS26" s="646" t="s">
        <v>182</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252642246</v>
      </c>
      <c r="CS26" s="641"/>
      <c r="CT26" s="641"/>
      <c r="CU26" s="641"/>
      <c r="CV26" s="641"/>
      <c r="CW26" s="641"/>
      <c r="CX26" s="641"/>
      <c r="CY26" s="642"/>
      <c r="CZ26" s="643">
        <v>14.3</v>
      </c>
      <c r="DA26" s="661"/>
      <c r="DB26" s="661"/>
      <c r="DC26" s="662"/>
      <c r="DD26" s="646">
        <v>204740817</v>
      </c>
      <c r="DE26" s="641"/>
      <c r="DF26" s="641"/>
      <c r="DG26" s="641"/>
      <c r="DH26" s="641"/>
      <c r="DI26" s="641"/>
      <c r="DJ26" s="641"/>
      <c r="DK26" s="642"/>
      <c r="DL26" s="646" t="s">
        <v>128</v>
      </c>
      <c r="DM26" s="641"/>
      <c r="DN26" s="641"/>
      <c r="DO26" s="641"/>
      <c r="DP26" s="641"/>
      <c r="DQ26" s="641"/>
      <c r="DR26" s="641"/>
      <c r="DS26" s="641"/>
      <c r="DT26" s="641"/>
      <c r="DU26" s="641"/>
      <c r="DV26" s="642"/>
      <c r="DW26" s="643" t="s">
        <v>182</v>
      </c>
      <c r="DX26" s="661"/>
      <c r="DY26" s="661"/>
      <c r="DZ26" s="661"/>
      <c r="EA26" s="661"/>
      <c r="EB26" s="661"/>
      <c r="EC26" s="676"/>
    </row>
    <row r="27" spans="2:133" ht="11.25" customHeight="1" x14ac:dyDescent="0.2">
      <c r="B27" s="637" t="s">
        <v>295</v>
      </c>
      <c r="C27" s="638"/>
      <c r="D27" s="638"/>
      <c r="E27" s="638"/>
      <c r="F27" s="638"/>
      <c r="G27" s="638"/>
      <c r="H27" s="638"/>
      <c r="I27" s="638"/>
      <c r="J27" s="638"/>
      <c r="K27" s="638"/>
      <c r="L27" s="638"/>
      <c r="M27" s="638"/>
      <c r="N27" s="638"/>
      <c r="O27" s="638"/>
      <c r="P27" s="638"/>
      <c r="Q27" s="639"/>
      <c r="R27" s="640">
        <v>834037</v>
      </c>
      <c r="S27" s="641"/>
      <c r="T27" s="641"/>
      <c r="U27" s="641"/>
      <c r="V27" s="641"/>
      <c r="W27" s="641"/>
      <c r="X27" s="641"/>
      <c r="Y27" s="642"/>
      <c r="Z27" s="677">
        <v>0</v>
      </c>
      <c r="AA27" s="677"/>
      <c r="AB27" s="677"/>
      <c r="AC27" s="677"/>
      <c r="AD27" s="678">
        <v>834037</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846456006</v>
      </c>
      <c r="BH27" s="641"/>
      <c r="BI27" s="641"/>
      <c r="BJ27" s="641"/>
      <c r="BK27" s="641"/>
      <c r="BL27" s="641"/>
      <c r="BM27" s="641"/>
      <c r="BN27" s="642"/>
      <c r="BO27" s="677">
        <v>100</v>
      </c>
      <c r="BP27" s="677"/>
      <c r="BQ27" s="677"/>
      <c r="BR27" s="677"/>
      <c r="BS27" s="646">
        <v>8109906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477311332</v>
      </c>
      <c r="CS27" s="659"/>
      <c r="CT27" s="659"/>
      <c r="CU27" s="659"/>
      <c r="CV27" s="659"/>
      <c r="CW27" s="659"/>
      <c r="CX27" s="659"/>
      <c r="CY27" s="660"/>
      <c r="CZ27" s="643">
        <v>27</v>
      </c>
      <c r="DA27" s="661"/>
      <c r="DB27" s="661"/>
      <c r="DC27" s="662"/>
      <c r="DD27" s="646">
        <v>179535637</v>
      </c>
      <c r="DE27" s="659"/>
      <c r="DF27" s="659"/>
      <c r="DG27" s="659"/>
      <c r="DH27" s="659"/>
      <c r="DI27" s="659"/>
      <c r="DJ27" s="659"/>
      <c r="DK27" s="660"/>
      <c r="DL27" s="646">
        <v>179514901</v>
      </c>
      <c r="DM27" s="659"/>
      <c r="DN27" s="659"/>
      <c r="DO27" s="659"/>
      <c r="DP27" s="659"/>
      <c r="DQ27" s="659"/>
      <c r="DR27" s="659"/>
      <c r="DS27" s="659"/>
      <c r="DT27" s="659"/>
      <c r="DU27" s="659"/>
      <c r="DV27" s="660"/>
      <c r="DW27" s="643">
        <v>18.600000000000001</v>
      </c>
      <c r="DX27" s="661"/>
      <c r="DY27" s="661"/>
      <c r="DZ27" s="661"/>
      <c r="EA27" s="661"/>
      <c r="EB27" s="661"/>
      <c r="EC27" s="676"/>
    </row>
    <row r="28" spans="2:133" ht="11.25" customHeight="1" x14ac:dyDescent="0.2">
      <c r="B28" s="637" t="s">
        <v>298</v>
      </c>
      <c r="C28" s="638"/>
      <c r="D28" s="638"/>
      <c r="E28" s="638"/>
      <c r="F28" s="638"/>
      <c r="G28" s="638"/>
      <c r="H28" s="638"/>
      <c r="I28" s="638"/>
      <c r="J28" s="638"/>
      <c r="K28" s="638"/>
      <c r="L28" s="638"/>
      <c r="M28" s="638"/>
      <c r="N28" s="638"/>
      <c r="O28" s="638"/>
      <c r="P28" s="638"/>
      <c r="Q28" s="639"/>
      <c r="R28" s="640">
        <v>31071774</v>
      </c>
      <c r="S28" s="641"/>
      <c r="T28" s="641"/>
      <c r="U28" s="641"/>
      <c r="V28" s="641"/>
      <c r="W28" s="641"/>
      <c r="X28" s="641"/>
      <c r="Y28" s="642"/>
      <c r="Z28" s="677">
        <v>1.7</v>
      </c>
      <c r="AA28" s="677"/>
      <c r="AB28" s="677"/>
      <c r="AC28" s="677"/>
      <c r="AD28" s="678">
        <v>83033</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199263710</v>
      </c>
      <c r="CS28" s="641"/>
      <c r="CT28" s="641"/>
      <c r="CU28" s="641"/>
      <c r="CV28" s="641"/>
      <c r="CW28" s="641"/>
      <c r="CX28" s="641"/>
      <c r="CY28" s="642"/>
      <c r="CZ28" s="643">
        <v>11.3</v>
      </c>
      <c r="DA28" s="661"/>
      <c r="DB28" s="661"/>
      <c r="DC28" s="662"/>
      <c r="DD28" s="646">
        <v>175838386</v>
      </c>
      <c r="DE28" s="641"/>
      <c r="DF28" s="641"/>
      <c r="DG28" s="641"/>
      <c r="DH28" s="641"/>
      <c r="DI28" s="641"/>
      <c r="DJ28" s="641"/>
      <c r="DK28" s="642"/>
      <c r="DL28" s="646">
        <v>172286241</v>
      </c>
      <c r="DM28" s="641"/>
      <c r="DN28" s="641"/>
      <c r="DO28" s="641"/>
      <c r="DP28" s="641"/>
      <c r="DQ28" s="641"/>
      <c r="DR28" s="641"/>
      <c r="DS28" s="641"/>
      <c r="DT28" s="641"/>
      <c r="DU28" s="641"/>
      <c r="DV28" s="642"/>
      <c r="DW28" s="643">
        <v>17.8</v>
      </c>
      <c r="DX28" s="661"/>
      <c r="DY28" s="661"/>
      <c r="DZ28" s="661"/>
      <c r="EA28" s="661"/>
      <c r="EB28" s="661"/>
      <c r="EC28" s="676"/>
    </row>
    <row r="29" spans="2:133" ht="11.25" customHeight="1" x14ac:dyDescent="0.2">
      <c r="B29" s="637" t="s">
        <v>300</v>
      </c>
      <c r="C29" s="638"/>
      <c r="D29" s="638"/>
      <c r="E29" s="638"/>
      <c r="F29" s="638"/>
      <c r="G29" s="638"/>
      <c r="H29" s="638"/>
      <c r="I29" s="638"/>
      <c r="J29" s="638"/>
      <c r="K29" s="638"/>
      <c r="L29" s="638"/>
      <c r="M29" s="638"/>
      <c r="N29" s="638"/>
      <c r="O29" s="638"/>
      <c r="P29" s="638"/>
      <c r="Q29" s="639"/>
      <c r="R29" s="640">
        <v>32281188</v>
      </c>
      <c r="S29" s="641"/>
      <c r="T29" s="641"/>
      <c r="U29" s="641"/>
      <c r="V29" s="641"/>
      <c r="W29" s="641"/>
      <c r="X29" s="641"/>
      <c r="Y29" s="642"/>
      <c r="Z29" s="677">
        <v>1.8</v>
      </c>
      <c r="AA29" s="677"/>
      <c r="AB29" s="677"/>
      <c r="AC29" s="677"/>
      <c r="AD29" s="678">
        <v>4769047</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70</v>
      </c>
      <c r="CG29" s="674"/>
      <c r="CH29" s="674"/>
      <c r="CI29" s="674"/>
      <c r="CJ29" s="674"/>
      <c r="CK29" s="674"/>
      <c r="CL29" s="674"/>
      <c r="CM29" s="674"/>
      <c r="CN29" s="674"/>
      <c r="CO29" s="674"/>
      <c r="CP29" s="674"/>
      <c r="CQ29" s="675"/>
      <c r="CR29" s="640">
        <v>199228853</v>
      </c>
      <c r="CS29" s="659"/>
      <c r="CT29" s="659"/>
      <c r="CU29" s="659"/>
      <c r="CV29" s="659"/>
      <c r="CW29" s="659"/>
      <c r="CX29" s="659"/>
      <c r="CY29" s="660"/>
      <c r="CZ29" s="643">
        <v>11.3</v>
      </c>
      <c r="DA29" s="661"/>
      <c r="DB29" s="661"/>
      <c r="DC29" s="662"/>
      <c r="DD29" s="646">
        <v>175803529</v>
      </c>
      <c r="DE29" s="659"/>
      <c r="DF29" s="659"/>
      <c r="DG29" s="659"/>
      <c r="DH29" s="659"/>
      <c r="DI29" s="659"/>
      <c r="DJ29" s="659"/>
      <c r="DK29" s="660"/>
      <c r="DL29" s="646">
        <v>172251384</v>
      </c>
      <c r="DM29" s="659"/>
      <c r="DN29" s="659"/>
      <c r="DO29" s="659"/>
      <c r="DP29" s="659"/>
      <c r="DQ29" s="659"/>
      <c r="DR29" s="659"/>
      <c r="DS29" s="659"/>
      <c r="DT29" s="659"/>
      <c r="DU29" s="659"/>
      <c r="DV29" s="660"/>
      <c r="DW29" s="643">
        <v>17.8</v>
      </c>
      <c r="DX29" s="661"/>
      <c r="DY29" s="661"/>
      <c r="DZ29" s="661"/>
      <c r="EA29" s="661"/>
      <c r="EB29" s="661"/>
      <c r="EC29" s="676"/>
    </row>
    <row r="30" spans="2:133" ht="11.25" customHeight="1" x14ac:dyDescent="0.2">
      <c r="B30" s="637" t="s">
        <v>302</v>
      </c>
      <c r="C30" s="638"/>
      <c r="D30" s="638"/>
      <c r="E30" s="638"/>
      <c r="F30" s="638"/>
      <c r="G30" s="638"/>
      <c r="H30" s="638"/>
      <c r="I30" s="638"/>
      <c r="J30" s="638"/>
      <c r="K30" s="638"/>
      <c r="L30" s="638"/>
      <c r="M30" s="638"/>
      <c r="N30" s="638"/>
      <c r="O30" s="638"/>
      <c r="P30" s="638"/>
      <c r="Q30" s="639"/>
      <c r="R30" s="640">
        <v>9593458</v>
      </c>
      <c r="S30" s="641"/>
      <c r="T30" s="641"/>
      <c r="U30" s="641"/>
      <c r="V30" s="641"/>
      <c r="W30" s="641"/>
      <c r="X30" s="641"/>
      <c r="Y30" s="642"/>
      <c r="Z30" s="677">
        <v>0.5</v>
      </c>
      <c r="AA30" s="677"/>
      <c r="AB30" s="677"/>
      <c r="AC30" s="677"/>
      <c r="AD30" s="678" t="s">
        <v>128</v>
      </c>
      <c r="AE30" s="678"/>
      <c r="AF30" s="678"/>
      <c r="AG30" s="678"/>
      <c r="AH30" s="678"/>
      <c r="AI30" s="678"/>
      <c r="AJ30" s="678"/>
      <c r="AK30" s="678"/>
      <c r="AL30" s="643" t="s">
        <v>182</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172176407</v>
      </c>
      <c r="CS30" s="641"/>
      <c r="CT30" s="641"/>
      <c r="CU30" s="641"/>
      <c r="CV30" s="641"/>
      <c r="CW30" s="641"/>
      <c r="CX30" s="641"/>
      <c r="CY30" s="642"/>
      <c r="CZ30" s="643">
        <v>9.6999999999999993</v>
      </c>
      <c r="DA30" s="661"/>
      <c r="DB30" s="661"/>
      <c r="DC30" s="662"/>
      <c r="DD30" s="646">
        <v>152114707</v>
      </c>
      <c r="DE30" s="641"/>
      <c r="DF30" s="641"/>
      <c r="DG30" s="641"/>
      <c r="DH30" s="641"/>
      <c r="DI30" s="641"/>
      <c r="DJ30" s="641"/>
      <c r="DK30" s="642"/>
      <c r="DL30" s="646">
        <v>149064996</v>
      </c>
      <c r="DM30" s="641"/>
      <c r="DN30" s="641"/>
      <c r="DO30" s="641"/>
      <c r="DP30" s="641"/>
      <c r="DQ30" s="641"/>
      <c r="DR30" s="641"/>
      <c r="DS30" s="641"/>
      <c r="DT30" s="641"/>
      <c r="DU30" s="641"/>
      <c r="DV30" s="642"/>
      <c r="DW30" s="643">
        <v>15.4</v>
      </c>
      <c r="DX30" s="661"/>
      <c r="DY30" s="661"/>
      <c r="DZ30" s="661"/>
      <c r="EA30" s="661"/>
      <c r="EB30" s="661"/>
      <c r="EC30" s="676"/>
    </row>
    <row r="31" spans="2:133" ht="11.25" customHeight="1" x14ac:dyDescent="0.2">
      <c r="B31" s="637" t="s">
        <v>306</v>
      </c>
      <c r="C31" s="638"/>
      <c r="D31" s="638"/>
      <c r="E31" s="638"/>
      <c r="F31" s="638"/>
      <c r="G31" s="638"/>
      <c r="H31" s="638"/>
      <c r="I31" s="638"/>
      <c r="J31" s="638"/>
      <c r="K31" s="638"/>
      <c r="L31" s="638"/>
      <c r="M31" s="638"/>
      <c r="N31" s="638"/>
      <c r="O31" s="638"/>
      <c r="P31" s="638"/>
      <c r="Q31" s="639"/>
      <c r="R31" s="640">
        <v>319255288</v>
      </c>
      <c r="S31" s="641"/>
      <c r="T31" s="641"/>
      <c r="U31" s="641"/>
      <c r="V31" s="641"/>
      <c r="W31" s="641"/>
      <c r="X31" s="641"/>
      <c r="Y31" s="642"/>
      <c r="Z31" s="677">
        <v>17.8</v>
      </c>
      <c r="AA31" s="677"/>
      <c r="AB31" s="677"/>
      <c r="AC31" s="677"/>
      <c r="AD31" s="678" t="s">
        <v>261</v>
      </c>
      <c r="AE31" s="678"/>
      <c r="AF31" s="678"/>
      <c r="AG31" s="678"/>
      <c r="AH31" s="678"/>
      <c r="AI31" s="678"/>
      <c r="AJ31" s="678"/>
      <c r="AK31" s="678"/>
      <c r="AL31" s="643" t="s">
        <v>182</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99.5</v>
      </c>
      <c r="BH31" s="710"/>
      <c r="BI31" s="710"/>
      <c r="BJ31" s="710"/>
      <c r="BK31" s="710"/>
      <c r="BL31" s="710"/>
      <c r="BM31" s="711">
        <v>99.2</v>
      </c>
      <c r="BN31" s="710"/>
      <c r="BO31" s="710"/>
      <c r="BP31" s="710"/>
      <c r="BQ31" s="712"/>
      <c r="BR31" s="709">
        <v>99.6</v>
      </c>
      <c r="BS31" s="710"/>
      <c r="BT31" s="710"/>
      <c r="BU31" s="710"/>
      <c r="BV31" s="710"/>
      <c r="BW31" s="710"/>
      <c r="BX31" s="711">
        <v>99.2</v>
      </c>
      <c r="BY31" s="710"/>
      <c r="BZ31" s="710"/>
      <c r="CA31" s="710"/>
      <c r="CB31" s="712"/>
      <c r="CD31" s="727"/>
      <c r="CE31" s="728"/>
      <c r="CF31" s="673" t="s">
        <v>309</v>
      </c>
      <c r="CG31" s="674"/>
      <c r="CH31" s="674"/>
      <c r="CI31" s="674"/>
      <c r="CJ31" s="674"/>
      <c r="CK31" s="674"/>
      <c r="CL31" s="674"/>
      <c r="CM31" s="674"/>
      <c r="CN31" s="674"/>
      <c r="CO31" s="674"/>
      <c r="CP31" s="674"/>
      <c r="CQ31" s="675"/>
      <c r="CR31" s="640">
        <v>27052446</v>
      </c>
      <c r="CS31" s="659"/>
      <c r="CT31" s="659"/>
      <c r="CU31" s="659"/>
      <c r="CV31" s="659"/>
      <c r="CW31" s="659"/>
      <c r="CX31" s="659"/>
      <c r="CY31" s="660"/>
      <c r="CZ31" s="643">
        <v>1.5</v>
      </c>
      <c r="DA31" s="661"/>
      <c r="DB31" s="661"/>
      <c r="DC31" s="662"/>
      <c r="DD31" s="646">
        <v>23688822</v>
      </c>
      <c r="DE31" s="659"/>
      <c r="DF31" s="659"/>
      <c r="DG31" s="659"/>
      <c r="DH31" s="659"/>
      <c r="DI31" s="659"/>
      <c r="DJ31" s="659"/>
      <c r="DK31" s="660"/>
      <c r="DL31" s="646">
        <v>23186388</v>
      </c>
      <c r="DM31" s="659"/>
      <c r="DN31" s="659"/>
      <c r="DO31" s="659"/>
      <c r="DP31" s="659"/>
      <c r="DQ31" s="659"/>
      <c r="DR31" s="659"/>
      <c r="DS31" s="659"/>
      <c r="DT31" s="659"/>
      <c r="DU31" s="659"/>
      <c r="DV31" s="660"/>
      <c r="DW31" s="643">
        <v>2.4</v>
      </c>
      <c r="DX31" s="661"/>
      <c r="DY31" s="661"/>
      <c r="DZ31" s="661"/>
      <c r="EA31" s="661"/>
      <c r="EB31" s="661"/>
      <c r="EC31" s="676"/>
    </row>
    <row r="32" spans="2:133" ht="11.25" customHeight="1" x14ac:dyDescent="0.2">
      <c r="B32" s="731" t="s">
        <v>310</v>
      </c>
      <c r="C32" s="732"/>
      <c r="D32" s="732"/>
      <c r="E32" s="732"/>
      <c r="F32" s="732"/>
      <c r="G32" s="732"/>
      <c r="H32" s="732"/>
      <c r="I32" s="732"/>
      <c r="J32" s="732"/>
      <c r="K32" s="732"/>
      <c r="L32" s="732"/>
      <c r="M32" s="732"/>
      <c r="N32" s="732"/>
      <c r="O32" s="732"/>
      <c r="P32" s="732"/>
      <c r="Q32" s="733"/>
      <c r="R32" s="640">
        <v>498822</v>
      </c>
      <c r="S32" s="641"/>
      <c r="T32" s="641"/>
      <c r="U32" s="641"/>
      <c r="V32" s="641"/>
      <c r="W32" s="641"/>
      <c r="X32" s="641"/>
      <c r="Y32" s="642"/>
      <c r="Z32" s="677">
        <v>0</v>
      </c>
      <c r="AA32" s="677"/>
      <c r="AB32" s="677"/>
      <c r="AC32" s="677"/>
      <c r="AD32" s="678">
        <v>498822</v>
      </c>
      <c r="AE32" s="678"/>
      <c r="AF32" s="678"/>
      <c r="AG32" s="678"/>
      <c r="AH32" s="678"/>
      <c r="AI32" s="678"/>
      <c r="AJ32" s="678"/>
      <c r="AK32" s="678"/>
      <c r="AL32" s="643">
        <v>0.1</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99.3</v>
      </c>
      <c r="BH32" s="659"/>
      <c r="BI32" s="659"/>
      <c r="BJ32" s="659"/>
      <c r="BK32" s="659"/>
      <c r="BL32" s="659"/>
      <c r="BM32" s="644">
        <v>98.9</v>
      </c>
      <c r="BN32" s="705"/>
      <c r="BO32" s="705"/>
      <c r="BP32" s="705"/>
      <c r="BQ32" s="683"/>
      <c r="BR32" s="713">
        <v>99.4</v>
      </c>
      <c r="BS32" s="659"/>
      <c r="BT32" s="659"/>
      <c r="BU32" s="659"/>
      <c r="BV32" s="659"/>
      <c r="BW32" s="659"/>
      <c r="BX32" s="644">
        <v>99</v>
      </c>
      <c r="BY32" s="705"/>
      <c r="BZ32" s="705"/>
      <c r="CA32" s="705"/>
      <c r="CB32" s="683"/>
      <c r="CD32" s="729"/>
      <c r="CE32" s="730"/>
      <c r="CF32" s="673" t="s">
        <v>313</v>
      </c>
      <c r="CG32" s="674"/>
      <c r="CH32" s="674"/>
      <c r="CI32" s="674"/>
      <c r="CJ32" s="674"/>
      <c r="CK32" s="674"/>
      <c r="CL32" s="674"/>
      <c r="CM32" s="674"/>
      <c r="CN32" s="674"/>
      <c r="CO32" s="674"/>
      <c r="CP32" s="674"/>
      <c r="CQ32" s="675"/>
      <c r="CR32" s="640">
        <v>34857</v>
      </c>
      <c r="CS32" s="641"/>
      <c r="CT32" s="641"/>
      <c r="CU32" s="641"/>
      <c r="CV32" s="641"/>
      <c r="CW32" s="641"/>
      <c r="CX32" s="641"/>
      <c r="CY32" s="642"/>
      <c r="CZ32" s="643">
        <v>0</v>
      </c>
      <c r="DA32" s="661"/>
      <c r="DB32" s="661"/>
      <c r="DC32" s="662"/>
      <c r="DD32" s="646">
        <v>34857</v>
      </c>
      <c r="DE32" s="641"/>
      <c r="DF32" s="641"/>
      <c r="DG32" s="641"/>
      <c r="DH32" s="641"/>
      <c r="DI32" s="641"/>
      <c r="DJ32" s="641"/>
      <c r="DK32" s="642"/>
      <c r="DL32" s="646">
        <v>34857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314</v>
      </c>
      <c r="C33" s="638"/>
      <c r="D33" s="638"/>
      <c r="E33" s="638"/>
      <c r="F33" s="638"/>
      <c r="G33" s="638"/>
      <c r="H33" s="638"/>
      <c r="I33" s="638"/>
      <c r="J33" s="638"/>
      <c r="K33" s="638"/>
      <c r="L33" s="638"/>
      <c r="M33" s="638"/>
      <c r="N33" s="638"/>
      <c r="O33" s="638"/>
      <c r="P33" s="638"/>
      <c r="Q33" s="639"/>
      <c r="R33" s="640">
        <v>78155209</v>
      </c>
      <c r="S33" s="641"/>
      <c r="T33" s="641"/>
      <c r="U33" s="641"/>
      <c r="V33" s="641"/>
      <c r="W33" s="641"/>
      <c r="X33" s="641"/>
      <c r="Y33" s="642"/>
      <c r="Z33" s="677">
        <v>4.4000000000000004</v>
      </c>
      <c r="AA33" s="677"/>
      <c r="AB33" s="677"/>
      <c r="AC33" s="677"/>
      <c r="AD33" s="678" t="s">
        <v>128</v>
      </c>
      <c r="AE33" s="678"/>
      <c r="AF33" s="678"/>
      <c r="AG33" s="678"/>
      <c r="AH33" s="678"/>
      <c r="AI33" s="678"/>
      <c r="AJ33" s="678"/>
      <c r="AK33" s="678"/>
      <c r="AL33" s="643" t="s">
        <v>182</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99.6</v>
      </c>
      <c r="BH33" s="625"/>
      <c r="BI33" s="625"/>
      <c r="BJ33" s="625"/>
      <c r="BK33" s="625"/>
      <c r="BL33" s="625"/>
      <c r="BM33" s="668">
        <v>99.5</v>
      </c>
      <c r="BN33" s="625"/>
      <c r="BO33" s="625"/>
      <c r="BP33" s="625"/>
      <c r="BQ33" s="689"/>
      <c r="BR33" s="704">
        <v>99.7</v>
      </c>
      <c r="BS33" s="625"/>
      <c r="BT33" s="625"/>
      <c r="BU33" s="625"/>
      <c r="BV33" s="625"/>
      <c r="BW33" s="625"/>
      <c r="BX33" s="668">
        <v>99.5</v>
      </c>
      <c r="BY33" s="625"/>
      <c r="BZ33" s="625"/>
      <c r="CA33" s="625"/>
      <c r="CB33" s="689"/>
      <c r="CD33" s="673" t="s">
        <v>316</v>
      </c>
      <c r="CE33" s="674"/>
      <c r="CF33" s="674"/>
      <c r="CG33" s="674"/>
      <c r="CH33" s="674"/>
      <c r="CI33" s="674"/>
      <c r="CJ33" s="674"/>
      <c r="CK33" s="674"/>
      <c r="CL33" s="674"/>
      <c r="CM33" s="674"/>
      <c r="CN33" s="674"/>
      <c r="CO33" s="674"/>
      <c r="CP33" s="674"/>
      <c r="CQ33" s="675"/>
      <c r="CR33" s="640">
        <v>501656017</v>
      </c>
      <c r="CS33" s="659"/>
      <c r="CT33" s="659"/>
      <c r="CU33" s="659"/>
      <c r="CV33" s="659"/>
      <c r="CW33" s="659"/>
      <c r="CX33" s="659"/>
      <c r="CY33" s="660"/>
      <c r="CZ33" s="643">
        <v>28.4</v>
      </c>
      <c r="DA33" s="661"/>
      <c r="DB33" s="661"/>
      <c r="DC33" s="662"/>
      <c r="DD33" s="646">
        <v>380890455</v>
      </c>
      <c r="DE33" s="659"/>
      <c r="DF33" s="659"/>
      <c r="DG33" s="659"/>
      <c r="DH33" s="659"/>
      <c r="DI33" s="659"/>
      <c r="DJ33" s="659"/>
      <c r="DK33" s="660"/>
      <c r="DL33" s="646">
        <v>331546823</v>
      </c>
      <c r="DM33" s="659"/>
      <c r="DN33" s="659"/>
      <c r="DO33" s="659"/>
      <c r="DP33" s="659"/>
      <c r="DQ33" s="659"/>
      <c r="DR33" s="659"/>
      <c r="DS33" s="659"/>
      <c r="DT33" s="659"/>
      <c r="DU33" s="659"/>
      <c r="DV33" s="660"/>
      <c r="DW33" s="643">
        <v>34.299999999999997</v>
      </c>
      <c r="DX33" s="661"/>
      <c r="DY33" s="661"/>
      <c r="DZ33" s="661"/>
      <c r="EA33" s="661"/>
      <c r="EB33" s="661"/>
      <c r="EC33" s="676"/>
    </row>
    <row r="34" spans="2:133" ht="11.25" customHeight="1" x14ac:dyDescent="0.2">
      <c r="B34" s="637" t="s">
        <v>317</v>
      </c>
      <c r="C34" s="638"/>
      <c r="D34" s="638"/>
      <c r="E34" s="638"/>
      <c r="F34" s="638"/>
      <c r="G34" s="638"/>
      <c r="H34" s="638"/>
      <c r="I34" s="638"/>
      <c r="J34" s="638"/>
      <c r="K34" s="638"/>
      <c r="L34" s="638"/>
      <c r="M34" s="638"/>
      <c r="N34" s="638"/>
      <c r="O34" s="638"/>
      <c r="P34" s="638"/>
      <c r="Q34" s="639"/>
      <c r="R34" s="640">
        <v>33335781</v>
      </c>
      <c r="S34" s="641"/>
      <c r="T34" s="641"/>
      <c r="U34" s="641"/>
      <c r="V34" s="641"/>
      <c r="W34" s="641"/>
      <c r="X34" s="641"/>
      <c r="Y34" s="642"/>
      <c r="Z34" s="677">
        <v>1.9</v>
      </c>
      <c r="AA34" s="677"/>
      <c r="AB34" s="677"/>
      <c r="AC34" s="677"/>
      <c r="AD34" s="678">
        <v>1197311</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168676058</v>
      </c>
      <c r="CS34" s="641"/>
      <c r="CT34" s="641"/>
      <c r="CU34" s="641"/>
      <c r="CV34" s="641"/>
      <c r="CW34" s="641"/>
      <c r="CX34" s="641"/>
      <c r="CY34" s="642"/>
      <c r="CZ34" s="643">
        <v>9.6</v>
      </c>
      <c r="DA34" s="661"/>
      <c r="DB34" s="661"/>
      <c r="DC34" s="662"/>
      <c r="DD34" s="646">
        <v>128971495</v>
      </c>
      <c r="DE34" s="641"/>
      <c r="DF34" s="641"/>
      <c r="DG34" s="641"/>
      <c r="DH34" s="641"/>
      <c r="DI34" s="641"/>
      <c r="DJ34" s="641"/>
      <c r="DK34" s="642"/>
      <c r="DL34" s="646">
        <v>124435928</v>
      </c>
      <c r="DM34" s="641"/>
      <c r="DN34" s="641"/>
      <c r="DO34" s="641"/>
      <c r="DP34" s="641"/>
      <c r="DQ34" s="641"/>
      <c r="DR34" s="641"/>
      <c r="DS34" s="641"/>
      <c r="DT34" s="641"/>
      <c r="DU34" s="641"/>
      <c r="DV34" s="642"/>
      <c r="DW34" s="643">
        <v>12.9</v>
      </c>
      <c r="DX34" s="661"/>
      <c r="DY34" s="661"/>
      <c r="DZ34" s="661"/>
      <c r="EA34" s="661"/>
      <c r="EB34" s="661"/>
      <c r="EC34" s="676"/>
    </row>
    <row r="35" spans="2:133" ht="11.25" customHeight="1" x14ac:dyDescent="0.2">
      <c r="B35" s="637" t="s">
        <v>319</v>
      </c>
      <c r="C35" s="638"/>
      <c r="D35" s="638"/>
      <c r="E35" s="638"/>
      <c r="F35" s="638"/>
      <c r="G35" s="638"/>
      <c r="H35" s="638"/>
      <c r="I35" s="638"/>
      <c r="J35" s="638"/>
      <c r="K35" s="638"/>
      <c r="L35" s="638"/>
      <c r="M35" s="638"/>
      <c r="N35" s="638"/>
      <c r="O35" s="638"/>
      <c r="P35" s="638"/>
      <c r="Q35" s="639"/>
      <c r="R35" s="640">
        <v>1251694</v>
      </c>
      <c r="S35" s="641"/>
      <c r="T35" s="641"/>
      <c r="U35" s="641"/>
      <c r="V35" s="641"/>
      <c r="W35" s="641"/>
      <c r="X35" s="641"/>
      <c r="Y35" s="642"/>
      <c r="Z35" s="677">
        <v>0.1</v>
      </c>
      <c r="AA35" s="677"/>
      <c r="AB35" s="677"/>
      <c r="AC35" s="677"/>
      <c r="AD35" s="678" t="s">
        <v>182</v>
      </c>
      <c r="AE35" s="678"/>
      <c r="AF35" s="678"/>
      <c r="AG35" s="678"/>
      <c r="AH35" s="678"/>
      <c r="AI35" s="678"/>
      <c r="AJ35" s="678"/>
      <c r="AK35" s="678"/>
      <c r="AL35" s="643" t="s">
        <v>182</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12543292</v>
      </c>
      <c r="CS35" s="659"/>
      <c r="CT35" s="659"/>
      <c r="CU35" s="659"/>
      <c r="CV35" s="659"/>
      <c r="CW35" s="659"/>
      <c r="CX35" s="659"/>
      <c r="CY35" s="660"/>
      <c r="CZ35" s="643">
        <v>0.7</v>
      </c>
      <c r="DA35" s="661"/>
      <c r="DB35" s="661"/>
      <c r="DC35" s="662"/>
      <c r="DD35" s="646">
        <v>10242516</v>
      </c>
      <c r="DE35" s="659"/>
      <c r="DF35" s="659"/>
      <c r="DG35" s="659"/>
      <c r="DH35" s="659"/>
      <c r="DI35" s="659"/>
      <c r="DJ35" s="659"/>
      <c r="DK35" s="660"/>
      <c r="DL35" s="646">
        <v>10231543</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2">
      <c r="B36" s="637" t="s">
        <v>323</v>
      </c>
      <c r="C36" s="638"/>
      <c r="D36" s="638"/>
      <c r="E36" s="638"/>
      <c r="F36" s="638"/>
      <c r="G36" s="638"/>
      <c r="H36" s="638"/>
      <c r="I36" s="638"/>
      <c r="J36" s="638"/>
      <c r="K36" s="638"/>
      <c r="L36" s="638"/>
      <c r="M36" s="638"/>
      <c r="N36" s="638"/>
      <c r="O36" s="638"/>
      <c r="P36" s="638"/>
      <c r="Q36" s="639"/>
      <c r="R36" s="640">
        <v>39132715</v>
      </c>
      <c r="S36" s="641"/>
      <c r="T36" s="641"/>
      <c r="U36" s="641"/>
      <c r="V36" s="641"/>
      <c r="W36" s="641"/>
      <c r="X36" s="641"/>
      <c r="Y36" s="642"/>
      <c r="Z36" s="677">
        <v>2.2000000000000002</v>
      </c>
      <c r="AA36" s="677"/>
      <c r="AB36" s="677"/>
      <c r="AC36" s="677"/>
      <c r="AD36" s="678" t="s">
        <v>128</v>
      </c>
      <c r="AE36" s="678"/>
      <c r="AF36" s="678"/>
      <c r="AG36" s="678"/>
      <c r="AH36" s="678"/>
      <c r="AI36" s="678"/>
      <c r="AJ36" s="678"/>
      <c r="AK36" s="678"/>
      <c r="AL36" s="643" t="s">
        <v>128</v>
      </c>
      <c r="AM36" s="644"/>
      <c r="AN36" s="644"/>
      <c r="AO36" s="679"/>
      <c r="AP36" s="235"/>
      <c r="AQ36" s="692" t="s">
        <v>324</v>
      </c>
      <c r="AR36" s="693"/>
      <c r="AS36" s="693"/>
      <c r="AT36" s="693"/>
      <c r="AU36" s="693"/>
      <c r="AV36" s="693"/>
      <c r="AW36" s="693"/>
      <c r="AX36" s="693"/>
      <c r="AY36" s="694"/>
      <c r="AZ36" s="695">
        <v>188274395</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3305446</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143358984</v>
      </c>
      <c r="CS36" s="641"/>
      <c r="CT36" s="641"/>
      <c r="CU36" s="641"/>
      <c r="CV36" s="641"/>
      <c r="CW36" s="641"/>
      <c r="CX36" s="641"/>
      <c r="CY36" s="642"/>
      <c r="CZ36" s="643">
        <v>8.1</v>
      </c>
      <c r="DA36" s="661"/>
      <c r="DB36" s="661"/>
      <c r="DC36" s="662"/>
      <c r="DD36" s="646">
        <v>128862291</v>
      </c>
      <c r="DE36" s="641"/>
      <c r="DF36" s="641"/>
      <c r="DG36" s="641"/>
      <c r="DH36" s="641"/>
      <c r="DI36" s="641"/>
      <c r="DJ36" s="641"/>
      <c r="DK36" s="642"/>
      <c r="DL36" s="646">
        <v>112514057</v>
      </c>
      <c r="DM36" s="641"/>
      <c r="DN36" s="641"/>
      <c r="DO36" s="641"/>
      <c r="DP36" s="641"/>
      <c r="DQ36" s="641"/>
      <c r="DR36" s="641"/>
      <c r="DS36" s="641"/>
      <c r="DT36" s="641"/>
      <c r="DU36" s="641"/>
      <c r="DV36" s="642"/>
      <c r="DW36" s="643">
        <v>11.6</v>
      </c>
      <c r="DX36" s="661"/>
      <c r="DY36" s="661"/>
      <c r="DZ36" s="661"/>
      <c r="EA36" s="661"/>
      <c r="EB36" s="661"/>
      <c r="EC36" s="676"/>
    </row>
    <row r="37" spans="2:133" ht="11.25" customHeight="1" x14ac:dyDescent="0.2">
      <c r="B37" s="637" t="s">
        <v>327</v>
      </c>
      <c r="C37" s="638"/>
      <c r="D37" s="638"/>
      <c r="E37" s="638"/>
      <c r="F37" s="638"/>
      <c r="G37" s="638"/>
      <c r="H37" s="638"/>
      <c r="I37" s="638"/>
      <c r="J37" s="638"/>
      <c r="K37" s="638"/>
      <c r="L37" s="638"/>
      <c r="M37" s="638"/>
      <c r="N37" s="638"/>
      <c r="O37" s="638"/>
      <c r="P37" s="638"/>
      <c r="Q37" s="639"/>
      <c r="R37" s="640">
        <v>16617318</v>
      </c>
      <c r="S37" s="641"/>
      <c r="T37" s="641"/>
      <c r="U37" s="641"/>
      <c r="V37" s="641"/>
      <c r="W37" s="641"/>
      <c r="X37" s="641"/>
      <c r="Y37" s="642"/>
      <c r="Z37" s="677">
        <v>0.9</v>
      </c>
      <c r="AA37" s="677"/>
      <c r="AB37" s="677"/>
      <c r="AC37" s="677"/>
      <c r="AD37" s="678" t="s">
        <v>261</v>
      </c>
      <c r="AE37" s="678"/>
      <c r="AF37" s="678"/>
      <c r="AG37" s="678"/>
      <c r="AH37" s="678"/>
      <c r="AI37" s="678"/>
      <c r="AJ37" s="678"/>
      <c r="AK37" s="678"/>
      <c r="AL37" s="643" t="s">
        <v>182</v>
      </c>
      <c r="AM37" s="644"/>
      <c r="AN37" s="644"/>
      <c r="AO37" s="679"/>
      <c r="AQ37" s="680" t="s">
        <v>328</v>
      </c>
      <c r="AR37" s="681"/>
      <c r="AS37" s="681"/>
      <c r="AT37" s="681"/>
      <c r="AU37" s="681"/>
      <c r="AV37" s="681"/>
      <c r="AW37" s="681"/>
      <c r="AX37" s="681"/>
      <c r="AY37" s="682"/>
      <c r="AZ37" s="640">
        <v>43018775</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2696773</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201449</v>
      </c>
      <c r="CS37" s="659"/>
      <c r="CT37" s="659"/>
      <c r="CU37" s="659"/>
      <c r="CV37" s="659"/>
      <c r="CW37" s="659"/>
      <c r="CX37" s="659"/>
      <c r="CY37" s="660"/>
      <c r="CZ37" s="643">
        <v>0</v>
      </c>
      <c r="DA37" s="661"/>
      <c r="DB37" s="661"/>
      <c r="DC37" s="662"/>
      <c r="DD37" s="646">
        <v>201449</v>
      </c>
      <c r="DE37" s="659"/>
      <c r="DF37" s="659"/>
      <c r="DG37" s="659"/>
      <c r="DH37" s="659"/>
      <c r="DI37" s="659"/>
      <c r="DJ37" s="659"/>
      <c r="DK37" s="660"/>
      <c r="DL37" s="646">
        <v>201449</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331</v>
      </c>
      <c r="C38" s="638"/>
      <c r="D38" s="638"/>
      <c r="E38" s="638"/>
      <c r="F38" s="638"/>
      <c r="G38" s="638"/>
      <c r="H38" s="638"/>
      <c r="I38" s="638"/>
      <c r="J38" s="638"/>
      <c r="K38" s="638"/>
      <c r="L38" s="638"/>
      <c r="M38" s="638"/>
      <c r="N38" s="638"/>
      <c r="O38" s="638"/>
      <c r="P38" s="638"/>
      <c r="Q38" s="639"/>
      <c r="R38" s="640">
        <v>71655902</v>
      </c>
      <c r="S38" s="641"/>
      <c r="T38" s="641"/>
      <c r="U38" s="641"/>
      <c r="V38" s="641"/>
      <c r="W38" s="641"/>
      <c r="X38" s="641"/>
      <c r="Y38" s="642"/>
      <c r="Z38" s="677">
        <v>4</v>
      </c>
      <c r="AA38" s="677"/>
      <c r="AB38" s="677"/>
      <c r="AC38" s="677"/>
      <c r="AD38" s="678">
        <v>4245203</v>
      </c>
      <c r="AE38" s="678"/>
      <c r="AF38" s="678"/>
      <c r="AG38" s="678"/>
      <c r="AH38" s="678"/>
      <c r="AI38" s="678"/>
      <c r="AJ38" s="678"/>
      <c r="AK38" s="678"/>
      <c r="AL38" s="643">
        <v>0.5</v>
      </c>
      <c r="AM38" s="644"/>
      <c r="AN38" s="644"/>
      <c r="AO38" s="679"/>
      <c r="AQ38" s="680" t="s">
        <v>332</v>
      </c>
      <c r="AR38" s="681"/>
      <c r="AS38" s="681"/>
      <c r="AT38" s="681"/>
      <c r="AU38" s="681"/>
      <c r="AV38" s="681"/>
      <c r="AW38" s="681"/>
      <c r="AX38" s="681"/>
      <c r="AY38" s="682"/>
      <c r="AZ38" s="640">
        <v>13999362</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466379</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116912375</v>
      </c>
      <c r="CS38" s="641"/>
      <c r="CT38" s="641"/>
      <c r="CU38" s="641"/>
      <c r="CV38" s="641"/>
      <c r="CW38" s="641"/>
      <c r="CX38" s="641"/>
      <c r="CY38" s="642"/>
      <c r="CZ38" s="643">
        <v>6.6</v>
      </c>
      <c r="DA38" s="661"/>
      <c r="DB38" s="661"/>
      <c r="DC38" s="662"/>
      <c r="DD38" s="646">
        <v>100533449</v>
      </c>
      <c r="DE38" s="641"/>
      <c r="DF38" s="641"/>
      <c r="DG38" s="641"/>
      <c r="DH38" s="641"/>
      <c r="DI38" s="641"/>
      <c r="DJ38" s="641"/>
      <c r="DK38" s="642"/>
      <c r="DL38" s="646">
        <v>83652584</v>
      </c>
      <c r="DM38" s="641"/>
      <c r="DN38" s="641"/>
      <c r="DO38" s="641"/>
      <c r="DP38" s="641"/>
      <c r="DQ38" s="641"/>
      <c r="DR38" s="641"/>
      <c r="DS38" s="641"/>
      <c r="DT38" s="641"/>
      <c r="DU38" s="641"/>
      <c r="DV38" s="642"/>
      <c r="DW38" s="643">
        <v>8.6</v>
      </c>
      <c r="DX38" s="661"/>
      <c r="DY38" s="661"/>
      <c r="DZ38" s="661"/>
      <c r="EA38" s="661"/>
      <c r="EB38" s="661"/>
      <c r="EC38" s="676"/>
    </row>
    <row r="39" spans="2:133" ht="11.25" customHeight="1" x14ac:dyDescent="0.2">
      <c r="B39" s="637" t="s">
        <v>335</v>
      </c>
      <c r="C39" s="638"/>
      <c r="D39" s="638"/>
      <c r="E39" s="638"/>
      <c r="F39" s="638"/>
      <c r="G39" s="638"/>
      <c r="H39" s="638"/>
      <c r="I39" s="638"/>
      <c r="J39" s="638"/>
      <c r="K39" s="638"/>
      <c r="L39" s="638"/>
      <c r="M39" s="638"/>
      <c r="N39" s="638"/>
      <c r="O39" s="638"/>
      <c r="P39" s="638"/>
      <c r="Q39" s="639"/>
      <c r="R39" s="640">
        <v>185781487</v>
      </c>
      <c r="S39" s="641"/>
      <c r="T39" s="641"/>
      <c r="U39" s="641"/>
      <c r="V39" s="641"/>
      <c r="W39" s="641"/>
      <c r="X39" s="641"/>
      <c r="Y39" s="642"/>
      <c r="Z39" s="677">
        <v>10.4</v>
      </c>
      <c r="AA39" s="677"/>
      <c r="AB39" s="677"/>
      <c r="AC39" s="677"/>
      <c r="AD39" s="678" t="s">
        <v>128</v>
      </c>
      <c r="AE39" s="678"/>
      <c r="AF39" s="678"/>
      <c r="AG39" s="678"/>
      <c r="AH39" s="678"/>
      <c r="AI39" s="678"/>
      <c r="AJ39" s="678"/>
      <c r="AK39" s="678"/>
      <c r="AL39" s="643" t="s">
        <v>261</v>
      </c>
      <c r="AM39" s="644"/>
      <c r="AN39" s="644"/>
      <c r="AO39" s="679"/>
      <c r="AQ39" s="680" t="s">
        <v>336</v>
      </c>
      <c r="AR39" s="681"/>
      <c r="AS39" s="681"/>
      <c r="AT39" s="681"/>
      <c r="AU39" s="681"/>
      <c r="AV39" s="681"/>
      <c r="AW39" s="681"/>
      <c r="AX39" s="681"/>
      <c r="AY39" s="682"/>
      <c r="AZ39" s="640">
        <v>6525104</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684097</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8972986</v>
      </c>
      <c r="CS39" s="659"/>
      <c r="CT39" s="659"/>
      <c r="CU39" s="659"/>
      <c r="CV39" s="659"/>
      <c r="CW39" s="659"/>
      <c r="CX39" s="659"/>
      <c r="CY39" s="660"/>
      <c r="CZ39" s="643">
        <v>0.5</v>
      </c>
      <c r="DA39" s="661"/>
      <c r="DB39" s="661"/>
      <c r="DC39" s="662"/>
      <c r="DD39" s="646">
        <v>8875325</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2">
      <c r="B40" s="637" t="s">
        <v>339</v>
      </c>
      <c r="C40" s="638"/>
      <c r="D40" s="638"/>
      <c r="E40" s="638"/>
      <c r="F40" s="638"/>
      <c r="G40" s="638"/>
      <c r="H40" s="638"/>
      <c r="I40" s="638"/>
      <c r="J40" s="638"/>
      <c r="K40" s="638"/>
      <c r="L40" s="638"/>
      <c r="M40" s="638"/>
      <c r="N40" s="638"/>
      <c r="O40" s="638"/>
      <c r="P40" s="638"/>
      <c r="Q40" s="639"/>
      <c r="R40" s="640" t="s">
        <v>182</v>
      </c>
      <c r="S40" s="641"/>
      <c r="T40" s="641"/>
      <c r="U40" s="641"/>
      <c r="V40" s="641"/>
      <c r="W40" s="641"/>
      <c r="X40" s="641"/>
      <c r="Y40" s="642"/>
      <c r="Z40" s="677" t="s">
        <v>182</v>
      </c>
      <c r="AA40" s="677"/>
      <c r="AB40" s="677"/>
      <c r="AC40" s="677"/>
      <c r="AD40" s="678" t="s">
        <v>128</v>
      </c>
      <c r="AE40" s="678"/>
      <c r="AF40" s="678"/>
      <c r="AG40" s="678"/>
      <c r="AH40" s="678"/>
      <c r="AI40" s="678"/>
      <c r="AJ40" s="678"/>
      <c r="AK40" s="678"/>
      <c r="AL40" s="643" t="s">
        <v>182</v>
      </c>
      <c r="AM40" s="644"/>
      <c r="AN40" s="644"/>
      <c r="AO40" s="679"/>
      <c r="AQ40" s="680" t="s">
        <v>340</v>
      </c>
      <c r="AR40" s="681"/>
      <c r="AS40" s="681"/>
      <c r="AT40" s="681"/>
      <c r="AU40" s="681"/>
      <c r="AV40" s="681"/>
      <c r="AW40" s="681"/>
      <c r="AX40" s="681"/>
      <c r="AY40" s="682"/>
      <c r="AZ40" s="640">
        <v>6457627</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109</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51192322</v>
      </c>
      <c r="CS40" s="641"/>
      <c r="CT40" s="641"/>
      <c r="CU40" s="641"/>
      <c r="CV40" s="641"/>
      <c r="CW40" s="641"/>
      <c r="CX40" s="641"/>
      <c r="CY40" s="642"/>
      <c r="CZ40" s="643">
        <v>2.9</v>
      </c>
      <c r="DA40" s="661"/>
      <c r="DB40" s="661"/>
      <c r="DC40" s="662"/>
      <c r="DD40" s="646">
        <v>3405379</v>
      </c>
      <c r="DE40" s="641"/>
      <c r="DF40" s="641"/>
      <c r="DG40" s="641"/>
      <c r="DH40" s="641"/>
      <c r="DI40" s="641"/>
      <c r="DJ40" s="641"/>
      <c r="DK40" s="642"/>
      <c r="DL40" s="646">
        <v>712711</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2">
      <c r="B41" s="637" t="s">
        <v>344</v>
      </c>
      <c r="C41" s="638"/>
      <c r="D41" s="638"/>
      <c r="E41" s="638"/>
      <c r="F41" s="638"/>
      <c r="G41" s="638"/>
      <c r="H41" s="638"/>
      <c r="I41" s="638"/>
      <c r="J41" s="638"/>
      <c r="K41" s="638"/>
      <c r="L41" s="638"/>
      <c r="M41" s="638"/>
      <c r="N41" s="638"/>
      <c r="O41" s="638"/>
      <c r="P41" s="638"/>
      <c r="Q41" s="639"/>
      <c r="R41" s="640">
        <v>42543000</v>
      </c>
      <c r="S41" s="641"/>
      <c r="T41" s="641"/>
      <c r="U41" s="641"/>
      <c r="V41" s="641"/>
      <c r="W41" s="641"/>
      <c r="X41" s="641"/>
      <c r="Y41" s="642"/>
      <c r="Z41" s="677">
        <v>2.4</v>
      </c>
      <c r="AA41" s="677"/>
      <c r="AB41" s="677"/>
      <c r="AC41" s="677"/>
      <c r="AD41" s="678" t="s">
        <v>128</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30898639</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128</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182</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348</v>
      </c>
      <c r="C42" s="622"/>
      <c r="D42" s="622"/>
      <c r="E42" s="622"/>
      <c r="F42" s="622"/>
      <c r="G42" s="622"/>
      <c r="H42" s="622"/>
      <c r="I42" s="622"/>
      <c r="J42" s="622"/>
      <c r="K42" s="622"/>
      <c r="L42" s="622"/>
      <c r="M42" s="622"/>
      <c r="N42" s="622"/>
      <c r="O42" s="622"/>
      <c r="P42" s="622"/>
      <c r="Q42" s="623"/>
      <c r="R42" s="624">
        <v>1794130726</v>
      </c>
      <c r="S42" s="663"/>
      <c r="T42" s="663"/>
      <c r="U42" s="663"/>
      <c r="V42" s="663"/>
      <c r="W42" s="663"/>
      <c r="X42" s="663"/>
      <c r="Y42" s="665"/>
      <c r="Z42" s="666">
        <v>100</v>
      </c>
      <c r="AA42" s="666"/>
      <c r="AB42" s="666"/>
      <c r="AC42" s="666"/>
      <c r="AD42" s="667">
        <v>924926985</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87374888</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317</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235246591</v>
      </c>
      <c r="CS42" s="641"/>
      <c r="CT42" s="641"/>
      <c r="CU42" s="641"/>
      <c r="CV42" s="641"/>
      <c r="CW42" s="641"/>
      <c r="CX42" s="641"/>
      <c r="CY42" s="642"/>
      <c r="CZ42" s="643">
        <v>13.3</v>
      </c>
      <c r="DA42" s="644"/>
      <c r="DB42" s="644"/>
      <c r="DC42" s="645"/>
      <c r="DD42" s="646">
        <v>67565799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4771420</v>
      </c>
      <c r="CS43" s="659"/>
      <c r="CT43" s="659"/>
      <c r="CU43" s="659"/>
      <c r="CV43" s="659"/>
      <c r="CW43" s="659"/>
      <c r="CX43" s="659"/>
      <c r="CY43" s="660"/>
      <c r="CZ43" s="643">
        <v>0.3</v>
      </c>
      <c r="DA43" s="661"/>
      <c r="DB43" s="661"/>
      <c r="DC43" s="662"/>
      <c r="DD43" s="646">
        <v>4771420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301</v>
      </c>
      <c r="CE44" s="654"/>
      <c r="CF44" s="637" t="s">
        <v>353</v>
      </c>
      <c r="CG44" s="638"/>
      <c r="CH44" s="638"/>
      <c r="CI44" s="638"/>
      <c r="CJ44" s="638"/>
      <c r="CK44" s="638"/>
      <c r="CL44" s="638"/>
      <c r="CM44" s="638"/>
      <c r="CN44" s="638"/>
      <c r="CO44" s="638"/>
      <c r="CP44" s="638"/>
      <c r="CQ44" s="639"/>
      <c r="CR44" s="640">
        <v>235246591</v>
      </c>
      <c r="CS44" s="641"/>
      <c r="CT44" s="641"/>
      <c r="CU44" s="641"/>
      <c r="CV44" s="641"/>
      <c r="CW44" s="641"/>
      <c r="CX44" s="641"/>
      <c r="CY44" s="642"/>
      <c r="CZ44" s="643">
        <v>13.3</v>
      </c>
      <c r="DA44" s="644"/>
      <c r="DB44" s="644"/>
      <c r="DC44" s="645"/>
      <c r="DD44" s="646">
        <v>67565799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354</v>
      </c>
      <c r="CG45" s="638"/>
      <c r="CH45" s="638"/>
      <c r="CI45" s="638"/>
      <c r="CJ45" s="638"/>
      <c r="CK45" s="638"/>
      <c r="CL45" s="638"/>
      <c r="CM45" s="638"/>
      <c r="CN45" s="638"/>
      <c r="CO45" s="638"/>
      <c r="CP45" s="638"/>
      <c r="CQ45" s="639"/>
      <c r="CR45" s="640">
        <v>70467235</v>
      </c>
      <c r="CS45" s="659"/>
      <c r="CT45" s="659"/>
      <c r="CU45" s="659"/>
      <c r="CV45" s="659"/>
      <c r="CW45" s="659"/>
      <c r="CX45" s="659"/>
      <c r="CY45" s="660"/>
      <c r="CZ45" s="643">
        <v>4</v>
      </c>
      <c r="DA45" s="661"/>
      <c r="DB45" s="661"/>
      <c r="DC45" s="662"/>
      <c r="DD45" s="646">
        <v>5807871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149855391</v>
      </c>
      <c r="CS46" s="641"/>
      <c r="CT46" s="641"/>
      <c r="CU46" s="641"/>
      <c r="CV46" s="641"/>
      <c r="CW46" s="641"/>
      <c r="CX46" s="641"/>
      <c r="CY46" s="642"/>
      <c r="CZ46" s="643">
        <v>8.5</v>
      </c>
      <c r="DA46" s="644"/>
      <c r="DB46" s="644"/>
      <c r="DC46" s="645"/>
      <c r="DD46" s="646">
        <v>61618963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t="s">
        <v>261</v>
      </c>
      <c r="CS47" s="659"/>
      <c r="CT47" s="659"/>
      <c r="CU47" s="659"/>
      <c r="CV47" s="659"/>
      <c r="CW47" s="659"/>
      <c r="CX47" s="659"/>
      <c r="CY47" s="660"/>
      <c r="CZ47" s="643" t="s">
        <v>261</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359</v>
      </c>
      <c r="CD48" s="657"/>
      <c r="CE48" s="658"/>
      <c r="CF48" s="637" t="s">
        <v>360</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261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361</v>
      </c>
      <c r="CE49" s="622"/>
      <c r="CF49" s="622"/>
      <c r="CG49" s="622"/>
      <c r="CH49" s="622"/>
      <c r="CI49" s="622"/>
      <c r="CJ49" s="622"/>
      <c r="CK49" s="622"/>
      <c r="CL49" s="622"/>
      <c r="CM49" s="622"/>
      <c r="CN49" s="622"/>
      <c r="CO49" s="622"/>
      <c r="CP49" s="622"/>
      <c r="CQ49" s="623"/>
      <c r="CR49" s="624">
        <v>1765970570</v>
      </c>
      <c r="CS49" s="625"/>
      <c r="CT49" s="625"/>
      <c r="CU49" s="625"/>
      <c r="CV49" s="625"/>
      <c r="CW49" s="625"/>
      <c r="CX49" s="625"/>
      <c r="CY49" s="626"/>
      <c r="CZ49" s="627">
        <v>100</v>
      </c>
      <c r="DA49" s="628"/>
      <c r="DB49" s="628"/>
      <c r="DC49" s="629"/>
      <c r="DD49" s="630">
        <v>1103110446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jepoRrq8cz8ZYToepaPw3PthB4we5WOkUdnTwjlDtiQ2RRzUrRLVacCLfvgcuBd4H0r58G5UvClUUKM0aI1CGA==" saltValue="waExfoiHiof6HtR6zZ9n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N65" sqref="AK65:DF69"/>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384</v>
      </c>
      <c r="C7" s="1106"/>
      <c r="D7" s="1106"/>
      <c r="E7" s="1106"/>
      <c r="F7" s="1106"/>
      <c r="G7" s="1106"/>
      <c r="H7" s="1106"/>
      <c r="I7" s="1106"/>
      <c r="J7" s="1106"/>
      <c r="K7" s="1106"/>
      <c r="L7" s="1106"/>
      <c r="M7" s="1106"/>
      <c r="N7" s="1106"/>
      <c r="O7" s="1106"/>
      <c r="P7" s="1107"/>
      <c r="Q7" s="1159">
        <v>1757831</v>
      </c>
      <c r="R7" s="1160"/>
      <c r="S7" s="1160"/>
      <c r="T7" s="1160"/>
      <c r="U7" s="1160"/>
      <c r="V7" s="1160">
        <v>1739960</v>
      </c>
      <c r="W7" s="1160"/>
      <c r="X7" s="1160"/>
      <c r="Y7" s="1160"/>
      <c r="Z7" s="1160"/>
      <c r="AA7" s="1160">
        <v>17872</v>
      </c>
      <c r="AB7" s="1160"/>
      <c r="AC7" s="1160"/>
      <c r="AD7" s="1160"/>
      <c r="AE7" s="1161"/>
      <c r="AF7" s="1162">
        <v>4248</v>
      </c>
      <c r="AG7" s="1163"/>
      <c r="AH7" s="1163"/>
      <c r="AI7" s="1163"/>
      <c r="AJ7" s="1164"/>
      <c r="AK7" s="1146">
        <v>21669</v>
      </c>
      <c r="AL7" s="1147"/>
      <c r="AM7" s="1147"/>
      <c r="AN7" s="1147"/>
      <c r="AO7" s="1147"/>
      <c r="AP7" s="1147">
        <v>2573599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599</v>
      </c>
      <c r="BT7" s="1151"/>
      <c r="BU7" s="1151"/>
      <c r="BV7" s="1151"/>
      <c r="BW7" s="1151"/>
      <c r="BX7" s="1151"/>
      <c r="BY7" s="1151"/>
      <c r="BZ7" s="1151"/>
      <c r="CA7" s="1151"/>
      <c r="CB7" s="1151"/>
      <c r="CC7" s="1151"/>
      <c r="CD7" s="1151"/>
      <c r="CE7" s="1151"/>
      <c r="CF7" s="1151"/>
      <c r="CG7" s="1152"/>
      <c r="CH7" s="1143">
        <v>15</v>
      </c>
      <c r="CI7" s="1144"/>
      <c r="CJ7" s="1144"/>
      <c r="CK7" s="1144"/>
      <c r="CL7" s="1145"/>
      <c r="CM7" s="1143">
        <v>165</v>
      </c>
      <c r="CN7" s="1144"/>
      <c r="CO7" s="1144"/>
      <c r="CP7" s="1144"/>
      <c r="CQ7" s="1145"/>
      <c r="CR7" s="1143">
        <v>30</v>
      </c>
      <c r="CS7" s="1144"/>
      <c r="CT7" s="1144"/>
      <c r="CU7" s="1144"/>
      <c r="CV7" s="1145"/>
      <c r="CW7" s="1143">
        <v>75</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2">
      <c r="A8" s="262">
        <v>2</v>
      </c>
      <c r="B8" s="1092" t="s">
        <v>385</v>
      </c>
      <c r="C8" s="1093"/>
      <c r="D8" s="1093"/>
      <c r="E8" s="1093"/>
      <c r="F8" s="1093"/>
      <c r="G8" s="1093"/>
      <c r="H8" s="1093"/>
      <c r="I8" s="1093"/>
      <c r="J8" s="1093"/>
      <c r="K8" s="1093"/>
      <c r="L8" s="1093"/>
      <c r="M8" s="1093"/>
      <c r="N8" s="1093"/>
      <c r="O8" s="1093"/>
      <c r="P8" s="1094"/>
      <c r="Q8" s="1098">
        <v>548215</v>
      </c>
      <c r="R8" s="1099"/>
      <c r="S8" s="1099"/>
      <c r="T8" s="1099"/>
      <c r="U8" s="1099"/>
      <c r="V8" s="1099">
        <v>548215</v>
      </c>
      <c r="W8" s="1099"/>
      <c r="X8" s="1099"/>
      <c r="Y8" s="1099"/>
      <c r="Z8" s="1099"/>
      <c r="AA8" s="1099">
        <v>0</v>
      </c>
      <c r="AB8" s="1099"/>
      <c r="AC8" s="1099"/>
      <c r="AD8" s="1099"/>
      <c r="AE8" s="1100"/>
      <c r="AF8" s="1074" t="s">
        <v>128</v>
      </c>
      <c r="AG8" s="1075"/>
      <c r="AH8" s="1075"/>
      <c r="AI8" s="1075"/>
      <c r="AJ8" s="1076"/>
      <c r="AK8" s="1141">
        <v>433881</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600</v>
      </c>
      <c r="BT8" s="1070"/>
      <c r="BU8" s="1070"/>
      <c r="BV8" s="1070"/>
      <c r="BW8" s="1070"/>
      <c r="BX8" s="1070"/>
      <c r="BY8" s="1070"/>
      <c r="BZ8" s="1070"/>
      <c r="CA8" s="1070"/>
      <c r="CB8" s="1070"/>
      <c r="CC8" s="1070"/>
      <c r="CD8" s="1070"/>
      <c r="CE8" s="1070"/>
      <c r="CF8" s="1070"/>
      <c r="CG8" s="1071"/>
      <c r="CH8" s="1044">
        <v>4</v>
      </c>
      <c r="CI8" s="1045"/>
      <c r="CJ8" s="1045"/>
      <c r="CK8" s="1045"/>
      <c r="CL8" s="1046"/>
      <c r="CM8" s="1044">
        <v>978</v>
      </c>
      <c r="CN8" s="1045"/>
      <c r="CO8" s="1045"/>
      <c r="CP8" s="1045"/>
      <c r="CQ8" s="1046"/>
      <c r="CR8" s="1044">
        <v>100</v>
      </c>
      <c r="CS8" s="1045"/>
      <c r="CT8" s="1045"/>
      <c r="CU8" s="1045"/>
      <c r="CV8" s="1046"/>
      <c r="CW8" s="1044">
        <v>128</v>
      </c>
      <c r="CX8" s="1045"/>
      <c r="CY8" s="1045"/>
      <c r="CZ8" s="1045"/>
      <c r="DA8" s="1046"/>
      <c r="DB8" s="1044">
        <v>0</v>
      </c>
      <c r="DC8" s="1045"/>
      <c r="DD8" s="1045"/>
      <c r="DE8" s="1045"/>
      <c r="DF8" s="1046"/>
      <c r="DG8" s="1044">
        <v>0</v>
      </c>
      <c r="DH8" s="1045"/>
      <c r="DI8" s="1045"/>
      <c r="DJ8" s="1045"/>
      <c r="DK8" s="1046"/>
      <c r="DL8" s="1044">
        <v>0</v>
      </c>
      <c r="DM8" s="1045"/>
      <c r="DN8" s="1045"/>
      <c r="DO8" s="1045"/>
      <c r="DP8" s="1046"/>
      <c r="DQ8" s="1044">
        <v>0</v>
      </c>
      <c r="DR8" s="1045"/>
      <c r="DS8" s="1045"/>
      <c r="DT8" s="1045"/>
      <c r="DU8" s="1046"/>
      <c r="DV8" s="1047"/>
      <c r="DW8" s="1048"/>
      <c r="DX8" s="1048"/>
      <c r="DY8" s="1048"/>
      <c r="DZ8" s="1049"/>
      <c r="EA8" s="255"/>
    </row>
    <row r="9" spans="1:131" s="256" customFormat="1" ht="26.25" customHeight="1" x14ac:dyDescent="0.2">
      <c r="A9" s="262">
        <v>3</v>
      </c>
      <c r="B9" s="1092" t="s">
        <v>386</v>
      </c>
      <c r="C9" s="1093"/>
      <c r="D9" s="1093"/>
      <c r="E9" s="1093"/>
      <c r="F9" s="1093"/>
      <c r="G9" s="1093"/>
      <c r="H9" s="1093"/>
      <c r="I9" s="1093"/>
      <c r="J9" s="1093"/>
      <c r="K9" s="1093"/>
      <c r="L9" s="1093"/>
      <c r="M9" s="1093"/>
      <c r="N9" s="1093"/>
      <c r="O9" s="1093"/>
      <c r="P9" s="1094"/>
      <c r="Q9" s="1098">
        <v>1694</v>
      </c>
      <c r="R9" s="1099"/>
      <c r="S9" s="1099"/>
      <c r="T9" s="1099"/>
      <c r="U9" s="1099"/>
      <c r="V9" s="1099">
        <v>469</v>
      </c>
      <c r="W9" s="1099"/>
      <c r="X9" s="1099"/>
      <c r="Y9" s="1099"/>
      <c r="Z9" s="1099"/>
      <c r="AA9" s="1099">
        <v>1225</v>
      </c>
      <c r="AB9" s="1099"/>
      <c r="AC9" s="1099"/>
      <c r="AD9" s="1099"/>
      <c r="AE9" s="1100"/>
      <c r="AF9" s="1074">
        <v>1225</v>
      </c>
      <c r="AG9" s="1075"/>
      <c r="AH9" s="1075"/>
      <c r="AI9" s="1075"/>
      <c r="AJ9" s="1076"/>
      <c r="AK9" s="1141">
        <v>22</v>
      </c>
      <c r="AL9" s="1142"/>
      <c r="AM9" s="1142"/>
      <c r="AN9" s="1142"/>
      <c r="AO9" s="1142"/>
      <c r="AP9" s="1142">
        <v>3509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638</v>
      </c>
      <c r="BT9" s="1070"/>
      <c r="BU9" s="1070"/>
      <c r="BV9" s="1070"/>
      <c r="BW9" s="1070"/>
      <c r="BX9" s="1070"/>
      <c r="BY9" s="1070"/>
      <c r="BZ9" s="1070"/>
      <c r="CA9" s="1070"/>
      <c r="CB9" s="1070"/>
      <c r="CC9" s="1070"/>
      <c r="CD9" s="1070"/>
      <c r="CE9" s="1070"/>
      <c r="CF9" s="1070"/>
      <c r="CG9" s="1071"/>
      <c r="CH9" s="1044">
        <v>177</v>
      </c>
      <c r="CI9" s="1045"/>
      <c r="CJ9" s="1045"/>
      <c r="CK9" s="1045"/>
      <c r="CL9" s="1046"/>
      <c r="CM9" s="1044">
        <v>2844</v>
      </c>
      <c r="CN9" s="1045"/>
      <c r="CO9" s="1045"/>
      <c r="CP9" s="1045"/>
      <c r="CQ9" s="1046"/>
      <c r="CR9" s="1044">
        <v>75</v>
      </c>
      <c r="CS9" s="1045"/>
      <c r="CT9" s="1045"/>
      <c r="CU9" s="1045"/>
      <c r="CV9" s="1046"/>
      <c r="CW9" s="1044">
        <v>534</v>
      </c>
      <c r="CX9" s="1045"/>
      <c r="CY9" s="1045"/>
      <c r="CZ9" s="1045"/>
      <c r="DA9" s="1046"/>
      <c r="DB9" s="1044">
        <v>0</v>
      </c>
      <c r="DC9" s="1045"/>
      <c r="DD9" s="1045"/>
      <c r="DE9" s="1045"/>
      <c r="DF9" s="1046"/>
      <c r="DG9" s="1044">
        <v>0</v>
      </c>
      <c r="DH9" s="1045"/>
      <c r="DI9" s="1045"/>
      <c r="DJ9" s="1045"/>
      <c r="DK9" s="1046"/>
      <c r="DL9" s="1044">
        <v>0</v>
      </c>
      <c r="DM9" s="1045"/>
      <c r="DN9" s="1045"/>
      <c r="DO9" s="1045"/>
      <c r="DP9" s="1046"/>
      <c r="DQ9" s="1044">
        <v>0</v>
      </c>
      <c r="DR9" s="1045"/>
      <c r="DS9" s="1045"/>
      <c r="DT9" s="1045"/>
      <c r="DU9" s="1046"/>
      <c r="DV9" s="1047"/>
      <c r="DW9" s="1048"/>
      <c r="DX9" s="1048"/>
      <c r="DY9" s="1048"/>
      <c r="DZ9" s="1049"/>
      <c r="EA9" s="255"/>
    </row>
    <row r="10" spans="1:131" s="256" customFormat="1" ht="26.25" customHeight="1" x14ac:dyDescent="0.2">
      <c r="A10" s="262">
        <v>4</v>
      </c>
      <c r="B10" s="1092" t="s">
        <v>387</v>
      </c>
      <c r="C10" s="1093"/>
      <c r="D10" s="1093"/>
      <c r="E10" s="1093"/>
      <c r="F10" s="1093"/>
      <c r="G10" s="1093"/>
      <c r="H10" s="1093"/>
      <c r="I10" s="1093"/>
      <c r="J10" s="1093"/>
      <c r="K10" s="1093"/>
      <c r="L10" s="1093"/>
      <c r="M10" s="1093"/>
      <c r="N10" s="1093"/>
      <c r="O10" s="1093"/>
      <c r="P10" s="1094"/>
      <c r="Q10" s="1098">
        <v>513</v>
      </c>
      <c r="R10" s="1099"/>
      <c r="S10" s="1099"/>
      <c r="T10" s="1099"/>
      <c r="U10" s="1099"/>
      <c r="V10" s="1099">
        <v>410</v>
      </c>
      <c r="W10" s="1099"/>
      <c r="X10" s="1099"/>
      <c r="Y10" s="1099"/>
      <c r="Z10" s="1099"/>
      <c r="AA10" s="1099">
        <v>103</v>
      </c>
      <c r="AB10" s="1099"/>
      <c r="AC10" s="1099"/>
      <c r="AD10" s="1099"/>
      <c r="AE10" s="1100"/>
      <c r="AF10" s="1074">
        <v>103</v>
      </c>
      <c r="AG10" s="1075"/>
      <c r="AH10" s="1075"/>
      <c r="AI10" s="1075"/>
      <c r="AJ10" s="1076"/>
      <c r="AK10" s="1141">
        <v>14</v>
      </c>
      <c r="AL10" s="1142"/>
      <c r="AM10" s="1142"/>
      <c r="AN10" s="1142"/>
      <c r="AO10" s="1142"/>
      <c r="AP10" s="1142">
        <v>0</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601</v>
      </c>
      <c r="BT10" s="1070"/>
      <c r="BU10" s="1070"/>
      <c r="BV10" s="1070"/>
      <c r="BW10" s="1070"/>
      <c r="BX10" s="1070"/>
      <c r="BY10" s="1070"/>
      <c r="BZ10" s="1070"/>
      <c r="CA10" s="1070"/>
      <c r="CB10" s="1070"/>
      <c r="CC10" s="1070"/>
      <c r="CD10" s="1070"/>
      <c r="CE10" s="1070"/>
      <c r="CF10" s="1070"/>
      <c r="CG10" s="1071"/>
      <c r="CH10" s="1044">
        <v>65</v>
      </c>
      <c r="CI10" s="1045"/>
      <c r="CJ10" s="1045"/>
      <c r="CK10" s="1045"/>
      <c r="CL10" s="1046"/>
      <c r="CM10" s="1044">
        <v>1182</v>
      </c>
      <c r="CN10" s="1045"/>
      <c r="CO10" s="1045"/>
      <c r="CP10" s="1045"/>
      <c r="CQ10" s="1046"/>
      <c r="CR10" s="1044">
        <v>100</v>
      </c>
      <c r="CS10" s="1045"/>
      <c r="CT10" s="1045"/>
      <c r="CU10" s="1045"/>
      <c r="CV10" s="1046"/>
      <c r="CW10" s="1044">
        <v>192</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x14ac:dyDescent="0.2">
      <c r="A11" s="262">
        <v>5</v>
      </c>
      <c r="B11" s="1092" t="s">
        <v>388</v>
      </c>
      <c r="C11" s="1093"/>
      <c r="D11" s="1093"/>
      <c r="E11" s="1093"/>
      <c r="F11" s="1093"/>
      <c r="G11" s="1093"/>
      <c r="H11" s="1093"/>
      <c r="I11" s="1093"/>
      <c r="J11" s="1093"/>
      <c r="K11" s="1093"/>
      <c r="L11" s="1093"/>
      <c r="M11" s="1093"/>
      <c r="N11" s="1093"/>
      <c r="O11" s="1093"/>
      <c r="P11" s="1094"/>
      <c r="Q11" s="1098">
        <v>47</v>
      </c>
      <c r="R11" s="1099"/>
      <c r="S11" s="1099"/>
      <c r="T11" s="1099"/>
      <c r="U11" s="1099"/>
      <c r="V11" s="1099">
        <v>25</v>
      </c>
      <c r="W11" s="1099"/>
      <c r="X11" s="1099"/>
      <c r="Y11" s="1099"/>
      <c r="Z11" s="1099"/>
      <c r="AA11" s="1099">
        <v>21</v>
      </c>
      <c r="AB11" s="1099"/>
      <c r="AC11" s="1099"/>
      <c r="AD11" s="1099"/>
      <c r="AE11" s="1100"/>
      <c r="AF11" s="1074">
        <v>21</v>
      </c>
      <c r="AG11" s="1075"/>
      <c r="AH11" s="1075"/>
      <c r="AI11" s="1075"/>
      <c r="AJ11" s="1076"/>
      <c r="AK11" s="1141">
        <v>21</v>
      </c>
      <c r="AL11" s="1142"/>
      <c r="AM11" s="1142"/>
      <c r="AN11" s="1142"/>
      <c r="AO11" s="1142"/>
      <c r="AP11" s="1142">
        <v>0</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602</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3437</v>
      </c>
      <c r="CN11" s="1045"/>
      <c r="CO11" s="1045"/>
      <c r="CP11" s="1045"/>
      <c r="CQ11" s="1046"/>
      <c r="CR11" s="1044">
        <v>0</v>
      </c>
      <c r="CS11" s="1045"/>
      <c r="CT11" s="1045"/>
      <c r="CU11" s="1045"/>
      <c r="CV11" s="1046"/>
      <c r="CW11" s="1044">
        <v>307</v>
      </c>
      <c r="CX11" s="1045"/>
      <c r="CY11" s="1045"/>
      <c r="CZ11" s="1045"/>
      <c r="DA11" s="1046"/>
      <c r="DB11" s="1044">
        <v>0</v>
      </c>
      <c r="DC11" s="1045"/>
      <c r="DD11" s="1045"/>
      <c r="DE11" s="1045"/>
      <c r="DF11" s="1046"/>
      <c r="DG11" s="1044">
        <v>0</v>
      </c>
      <c r="DH11" s="1045"/>
      <c r="DI11" s="1045"/>
      <c r="DJ11" s="1045"/>
      <c r="DK11" s="1046"/>
      <c r="DL11" s="1044">
        <v>0</v>
      </c>
      <c r="DM11" s="1045"/>
      <c r="DN11" s="1045"/>
      <c r="DO11" s="1045"/>
      <c r="DP11" s="1046"/>
      <c r="DQ11" s="1044">
        <v>0</v>
      </c>
      <c r="DR11" s="1045"/>
      <c r="DS11" s="1045"/>
      <c r="DT11" s="1045"/>
      <c r="DU11" s="1046"/>
      <c r="DV11" s="1047"/>
      <c r="DW11" s="1048"/>
      <c r="DX11" s="1048"/>
      <c r="DY11" s="1048"/>
      <c r="DZ11" s="1049"/>
      <c r="EA11" s="255"/>
    </row>
    <row r="12" spans="1:131" s="256" customFormat="1" ht="26.25" customHeight="1" x14ac:dyDescent="0.2">
      <c r="A12" s="262">
        <v>6</v>
      </c>
      <c r="B12" s="1092" t="s">
        <v>389</v>
      </c>
      <c r="C12" s="1093"/>
      <c r="D12" s="1093"/>
      <c r="E12" s="1093"/>
      <c r="F12" s="1093"/>
      <c r="G12" s="1093"/>
      <c r="H12" s="1093"/>
      <c r="I12" s="1093"/>
      <c r="J12" s="1093"/>
      <c r="K12" s="1093"/>
      <c r="L12" s="1093"/>
      <c r="M12" s="1093"/>
      <c r="N12" s="1093"/>
      <c r="O12" s="1093"/>
      <c r="P12" s="1094"/>
      <c r="Q12" s="1098">
        <v>18932</v>
      </c>
      <c r="R12" s="1099"/>
      <c r="S12" s="1099"/>
      <c r="T12" s="1099"/>
      <c r="U12" s="1099"/>
      <c r="V12" s="1099">
        <v>16331</v>
      </c>
      <c r="W12" s="1099"/>
      <c r="X12" s="1099"/>
      <c r="Y12" s="1099"/>
      <c r="Z12" s="1099"/>
      <c r="AA12" s="1099">
        <v>2601</v>
      </c>
      <c r="AB12" s="1099"/>
      <c r="AC12" s="1099"/>
      <c r="AD12" s="1099"/>
      <c r="AE12" s="1100"/>
      <c r="AF12" s="1074">
        <v>2601</v>
      </c>
      <c r="AG12" s="1075"/>
      <c r="AH12" s="1075"/>
      <c r="AI12" s="1075"/>
      <c r="AJ12" s="1076"/>
      <c r="AK12" s="1141">
        <v>11887</v>
      </c>
      <c r="AL12" s="1142"/>
      <c r="AM12" s="1142"/>
      <c r="AN12" s="1142"/>
      <c r="AO12" s="1142"/>
      <c r="AP12" s="1142">
        <v>14794</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603</v>
      </c>
      <c r="BT12" s="1070"/>
      <c r="BU12" s="1070"/>
      <c r="BV12" s="1070"/>
      <c r="BW12" s="1070"/>
      <c r="BX12" s="1070"/>
      <c r="BY12" s="1070"/>
      <c r="BZ12" s="1070"/>
      <c r="CA12" s="1070"/>
      <c r="CB12" s="1070"/>
      <c r="CC12" s="1070"/>
      <c r="CD12" s="1070"/>
      <c r="CE12" s="1070"/>
      <c r="CF12" s="1070"/>
      <c r="CG12" s="1071"/>
      <c r="CH12" s="1044">
        <v>17</v>
      </c>
      <c r="CI12" s="1045"/>
      <c r="CJ12" s="1045"/>
      <c r="CK12" s="1045"/>
      <c r="CL12" s="1046"/>
      <c r="CM12" s="1044">
        <v>1012</v>
      </c>
      <c r="CN12" s="1045"/>
      <c r="CO12" s="1045"/>
      <c r="CP12" s="1045"/>
      <c r="CQ12" s="1046"/>
      <c r="CR12" s="1044">
        <v>350</v>
      </c>
      <c r="CS12" s="1045"/>
      <c r="CT12" s="1045"/>
      <c r="CU12" s="1045"/>
      <c r="CV12" s="1046"/>
      <c r="CW12" s="1044">
        <v>478</v>
      </c>
      <c r="CX12" s="1045"/>
      <c r="CY12" s="1045"/>
      <c r="CZ12" s="1045"/>
      <c r="DA12" s="1046"/>
      <c r="DB12" s="1044">
        <v>0</v>
      </c>
      <c r="DC12" s="1045"/>
      <c r="DD12" s="1045"/>
      <c r="DE12" s="1045"/>
      <c r="DF12" s="1046"/>
      <c r="DG12" s="1044">
        <v>0</v>
      </c>
      <c r="DH12" s="1045"/>
      <c r="DI12" s="1045"/>
      <c r="DJ12" s="1045"/>
      <c r="DK12" s="1046"/>
      <c r="DL12" s="1044">
        <v>0</v>
      </c>
      <c r="DM12" s="1045"/>
      <c r="DN12" s="1045"/>
      <c r="DO12" s="1045"/>
      <c r="DP12" s="1046"/>
      <c r="DQ12" s="1044">
        <v>0</v>
      </c>
      <c r="DR12" s="1045"/>
      <c r="DS12" s="1045"/>
      <c r="DT12" s="1045"/>
      <c r="DU12" s="1046"/>
      <c r="DV12" s="1047"/>
      <c r="DW12" s="1048"/>
      <c r="DX12" s="1048"/>
      <c r="DY12" s="1048"/>
      <c r="DZ12" s="1049"/>
      <c r="EA12" s="255"/>
    </row>
    <row r="13" spans="1:131" s="256" customFormat="1" ht="26.25" customHeight="1" x14ac:dyDescent="0.2">
      <c r="A13" s="262">
        <v>7</v>
      </c>
      <c r="B13" s="1092" t="s">
        <v>390</v>
      </c>
      <c r="C13" s="1093"/>
      <c r="D13" s="1093"/>
      <c r="E13" s="1093"/>
      <c r="F13" s="1093"/>
      <c r="G13" s="1093"/>
      <c r="H13" s="1093"/>
      <c r="I13" s="1093"/>
      <c r="J13" s="1093"/>
      <c r="K13" s="1093"/>
      <c r="L13" s="1093"/>
      <c r="M13" s="1093"/>
      <c r="N13" s="1093"/>
      <c r="O13" s="1093"/>
      <c r="P13" s="1094"/>
      <c r="Q13" s="1098">
        <v>988</v>
      </c>
      <c r="R13" s="1099"/>
      <c r="S13" s="1099"/>
      <c r="T13" s="1099"/>
      <c r="U13" s="1099"/>
      <c r="V13" s="1099">
        <v>988</v>
      </c>
      <c r="W13" s="1099"/>
      <c r="X13" s="1099"/>
      <c r="Y13" s="1099"/>
      <c r="Z13" s="1099"/>
      <c r="AA13" s="1099">
        <v>0</v>
      </c>
      <c r="AB13" s="1099"/>
      <c r="AC13" s="1099"/>
      <c r="AD13" s="1099"/>
      <c r="AE13" s="1100"/>
      <c r="AF13" s="1074">
        <v>0</v>
      </c>
      <c r="AG13" s="1075"/>
      <c r="AH13" s="1075"/>
      <c r="AI13" s="1075"/>
      <c r="AJ13" s="1076"/>
      <c r="AK13" s="1141">
        <v>7</v>
      </c>
      <c r="AL13" s="1142"/>
      <c r="AM13" s="1142"/>
      <c r="AN13" s="1142"/>
      <c r="AO13" s="1142"/>
      <c r="AP13" s="1142">
        <v>3020</v>
      </c>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604</v>
      </c>
      <c r="BT13" s="1070"/>
      <c r="BU13" s="1070"/>
      <c r="BV13" s="1070"/>
      <c r="BW13" s="1070"/>
      <c r="BX13" s="1070"/>
      <c r="BY13" s="1070"/>
      <c r="BZ13" s="1070"/>
      <c r="CA13" s="1070"/>
      <c r="CB13" s="1070"/>
      <c r="CC13" s="1070"/>
      <c r="CD13" s="1070"/>
      <c r="CE13" s="1070"/>
      <c r="CF13" s="1070"/>
      <c r="CG13" s="1071"/>
      <c r="CH13" s="1044">
        <v>557</v>
      </c>
      <c r="CI13" s="1045"/>
      <c r="CJ13" s="1045"/>
      <c r="CK13" s="1045"/>
      <c r="CL13" s="1046"/>
      <c r="CM13" s="1044">
        <v>11994</v>
      </c>
      <c r="CN13" s="1045"/>
      <c r="CO13" s="1045"/>
      <c r="CP13" s="1045"/>
      <c r="CQ13" s="1046"/>
      <c r="CR13" s="1044">
        <v>4100</v>
      </c>
      <c r="CS13" s="1045"/>
      <c r="CT13" s="1045"/>
      <c r="CU13" s="1045"/>
      <c r="CV13" s="1046"/>
      <c r="CW13" s="1044">
        <v>0</v>
      </c>
      <c r="CX13" s="1045"/>
      <c r="CY13" s="1045"/>
      <c r="CZ13" s="1045"/>
      <c r="DA13" s="1046"/>
      <c r="DB13" s="1044">
        <v>7700</v>
      </c>
      <c r="DC13" s="1045"/>
      <c r="DD13" s="1045"/>
      <c r="DE13" s="1045"/>
      <c r="DF13" s="1046"/>
      <c r="DG13" s="1044">
        <v>0</v>
      </c>
      <c r="DH13" s="1045"/>
      <c r="DI13" s="1045"/>
      <c r="DJ13" s="1045"/>
      <c r="DK13" s="1046"/>
      <c r="DL13" s="1044">
        <v>30</v>
      </c>
      <c r="DM13" s="1045"/>
      <c r="DN13" s="1045"/>
      <c r="DO13" s="1045"/>
      <c r="DP13" s="1046"/>
      <c r="DQ13" s="1044">
        <v>3</v>
      </c>
      <c r="DR13" s="1045"/>
      <c r="DS13" s="1045"/>
      <c r="DT13" s="1045"/>
      <c r="DU13" s="1046"/>
      <c r="DV13" s="1047"/>
      <c r="DW13" s="1048"/>
      <c r="DX13" s="1048"/>
      <c r="DY13" s="1048"/>
      <c r="DZ13" s="1049"/>
      <c r="EA13" s="255"/>
    </row>
    <row r="14" spans="1:131" s="256" customFormat="1" ht="26.25" customHeight="1" x14ac:dyDescent="0.2">
      <c r="A14" s="262">
        <v>8</v>
      </c>
      <c r="B14" s="1092" t="s">
        <v>391</v>
      </c>
      <c r="C14" s="1093"/>
      <c r="D14" s="1093"/>
      <c r="E14" s="1093"/>
      <c r="F14" s="1093"/>
      <c r="G14" s="1093"/>
      <c r="H14" s="1093"/>
      <c r="I14" s="1093"/>
      <c r="J14" s="1093"/>
      <c r="K14" s="1093"/>
      <c r="L14" s="1093"/>
      <c r="M14" s="1093"/>
      <c r="N14" s="1093"/>
      <c r="O14" s="1093"/>
      <c r="P14" s="1094"/>
      <c r="Q14" s="1098">
        <v>12575</v>
      </c>
      <c r="R14" s="1099"/>
      <c r="S14" s="1099"/>
      <c r="T14" s="1099"/>
      <c r="U14" s="1099"/>
      <c r="V14" s="1099">
        <v>12520</v>
      </c>
      <c r="W14" s="1099"/>
      <c r="X14" s="1099"/>
      <c r="Y14" s="1099"/>
      <c r="Z14" s="1099"/>
      <c r="AA14" s="1099">
        <v>55</v>
      </c>
      <c r="AB14" s="1099"/>
      <c r="AC14" s="1099"/>
      <c r="AD14" s="1099"/>
      <c r="AE14" s="1100"/>
      <c r="AF14" s="1074" t="s">
        <v>128</v>
      </c>
      <c r="AG14" s="1075"/>
      <c r="AH14" s="1075"/>
      <c r="AI14" s="1075"/>
      <c r="AJ14" s="1076"/>
      <c r="AK14" s="1141">
        <v>6586</v>
      </c>
      <c r="AL14" s="1142"/>
      <c r="AM14" s="1142"/>
      <c r="AN14" s="1142"/>
      <c r="AO14" s="1142"/>
      <c r="AP14" s="1142">
        <v>40081</v>
      </c>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605</v>
      </c>
      <c r="BT14" s="1070"/>
      <c r="BU14" s="1070"/>
      <c r="BV14" s="1070"/>
      <c r="BW14" s="1070"/>
      <c r="BX14" s="1070"/>
      <c r="BY14" s="1070"/>
      <c r="BZ14" s="1070"/>
      <c r="CA14" s="1070"/>
      <c r="CB14" s="1070"/>
      <c r="CC14" s="1070"/>
      <c r="CD14" s="1070"/>
      <c r="CE14" s="1070"/>
      <c r="CF14" s="1070"/>
      <c r="CG14" s="1071"/>
      <c r="CH14" s="1044">
        <v>20</v>
      </c>
      <c r="CI14" s="1045"/>
      <c r="CJ14" s="1045"/>
      <c r="CK14" s="1045"/>
      <c r="CL14" s="1046"/>
      <c r="CM14" s="1044">
        <v>1198</v>
      </c>
      <c r="CN14" s="1045"/>
      <c r="CO14" s="1045"/>
      <c r="CP14" s="1045"/>
      <c r="CQ14" s="1046"/>
      <c r="CR14" s="1044">
        <v>500</v>
      </c>
      <c r="CS14" s="1045"/>
      <c r="CT14" s="1045"/>
      <c r="CU14" s="1045"/>
      <c r="CV14" s="1046"/>
      <c r="CW14" s="1044">
        <v>105</v>
      </c>
      <c r="CX14" s="1045"/>
      <c r="CY14" s="1045"/>
      <c r="CZ14" s="1045"/>
      <c r="DA14" s="1046"/>
      <c r="DB14" s="1044">
        <v>166</v>
      </c>
      <c r="DC14" s="1045"/>
      <c r="DD14" s="1045"/>
      <c r="DE14" s="1045"/>
      <c r="DF14" s="1046"/>
      <c r="DG14" s="1044">
        <v>0</v>
      </c>
      <c r="DH14" s="1045"/>
      <c r="DI14" s="1045"/>
      <c r="DJ14" s="1045"/>
      <c r="DK14" s="1046"/>
      <c r="DL14" s="1044">
        <v>0</v>
      </c>
      <c r="DM14" s="1045"/>
      <c r="DN14" s="1045"/>
      <c r="DO14" s="1045"/>
      <c r="DP14" s="1046"/>
      <c r="DQ14" s="1044">
        <v>0</v>
      </c>
      <c r="DR14" s="1045"/>
      <c r="DS14" s="1045"/>
      <c r="DT14" s="1045"/>
      <c r="DU14" s="1046"/>
      <c r="DV14" s="1047"/>
      <c r="DW14" s="1048"/>
      <c r="DX14" s="1048"/>
      <c r="DY14" s="1048"/>
      <c r="DZ14" s="1049"/>
      <c r="EA14" s="255"/>
    </row>
    <row r="15" spans="1:131" s="256" customFormat="1" ht="26.25" customHeight="1" x14ac:dyDescent="0.2">
      <c r="A15" s="262">
        <v>9</v>
      </c>
      <c r="B15" s="1092" t="s">
        <v>392</v>
      </c>
      <c r="C15" s="1093"/>
      <c r="D15" s="1093"/>
      <c r="E15" s="1093"/>
      <c r="F15" s="1093"/>
      <c r="G15" s="1093"/>
      <c r="H15" s="1093"/>
      <c r="I15" s="1093"/>
      <c r="J15" s="1093"/>
      <c r="K15" s="1093"/>
      <c r="L15" s="1093"/>
      <c r="M15" s="1093"/>
      <c r="N15" s="1093"/>
      <c r="O15" s="1093"/>
      <c r="P15" s="1094"/>
      <c r="Q15" s="1098">
        <v>15609</v>
      </c>
      <c r="R15" s="1099"/>
      <c r="S15" s="1099"/>
      <c r="T15" s="1099"/>
      <c r="U15" s="1099"/>
      <c r="V15" s="1099">
        <v>11750</v>
      </c>
      <c r="W15" s="1099"/>
      <c r="X15" s="1099"/>
      <c r="Y15" s="1099"/>
      <c r="Z15" s="1099"/>
      <c r="AA15" s="1099">
        <v>3859</v>
      </c>
      <c r="AB15" s="1099"/>
      <c r="AC15" s="1099"/>
      <c r="AD15" s="1099"/>
      <c r="AE15" s="1100"/>
      <c r="AF15" s="1074">
        <v>65</v>
      </c>
      <c r="AG15" s="1075"/>
      <c r="AH15" s="1075"/>
      <c r="AI15" s="1075"/>
      <c r="AJ15" s="1076"/>
      <c r="AK15" s="1141">
        <v>7508</v>
      </c>
      <c r="AL15" s="1142"/>
      <c r="AM15" s="1142"/>
      <c r="AN15" s="1142"/>
      <c r="AO15" s="1142"/>
      <c r="AP15" s="1142">
        <v>36092</v>
      </c>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606</v>
      </c>
      <c r="BT15" s="1070"/>
      <c r="BU15" s="1070"/>
      <c r="BV15" s="1070"/>
      <c r="BW15" s="1070"/>
      <c r="BX15" s="1070"/>
      <c r="BY15" s="1070"/>
      <c r="BZ15" s="1070"/>
      <c r="CA15" s="1070"/>
      <c r="CB15" s="1070"/>
      <c r="CC15" s="1070"/>
      <c r="CD15" s="1070"/>
      <c r="CE15" s="1070"/>
      <c r="CF15" s="1070"/>
      <c r="CG15" s="1071"/>
      <c r="CH15" s="1044">
        <v>-39</v>
      </c>
      <c r="CI15" s="1045"/>
      <c r="CJ15" s="1045"/>
      <c r="CK15" s="1045"/>
      <c r="CL15" s="1046"/>
      <c r="CM15" s="1044">
        <v>15088</v>
      </c>
      <c r="CN15" s="1045"/>
      <c r="CO15" s="1045"/>
      <c r="CP15" s="1045"/>
      <c r="CQ15" s="1046"/>
      <c r="CR15" s="1044">
        <v>100</v>
      </c>
      <c r="CS15" s="1045"/>
      <c r="CT15" s="1045"/>
      <c r="CU15" s="1045"/>
      <c r="CV15" s="1046"/>
      <c r="CW15" s="1044">
        <v>451</v>
      </c>
      <c r="CX15" s="1045"/>
      <c r="CY15" s="1045"/>
      <c r="CZ15" s="1045"/>
      <c r="DA15" s="1046"/>
      <c r="DB15" s="1044">
        <v>0</v>
      </c>
      <c r="DC15" s="1045"/>
      <c r="DD15" s="1045"/>
      <c r="DE15" s="1045"/>
      <c r="DF15" s="1046"/>
      <c r="DG15" s="1044">
        <v>0</v>
      </c>
      <c r="DH15" s="1045"/>
      <c r="DI15" s="1045"/>
      <c r="DJ15" s="1045"/>
      <c r="DK15" s="1046"/>
      <c r="DL15" s="1044">
        <v>0</v>
      </c>
      <c r="DM15" s="1045"/>
      <c r="DN15" s="1045"/>
      <c r="DO15" s="1045"/>
      <c r="DP15" s="1046"/>
      <c r="DQ15" s="1044">
        <v>0</v>
      </c>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607</v>
      </c>
      <c r="BT16" s="1070"/>
      <c r="BU16" s="1070"/>
      <c r="BV16" s="1070"/>
      <c r="BW16" s="1070"/>
      <c r="BX16" s="1070"/>
      <c r="BY16" s="1070"/>
      <c r="BZ16" s="1070"/>
      <c r="CA16" s="1070"/>
      <c r="CB16" s="1070"/>
      <c r="CC16" s="1070"/>
      <c r="CD16" s="1070"/>
      <c r="CE16" s="1070"/>
      <c r="CF16" s="1070"/>
      <c r="CG16" s="1071"/>
      <c r="CH16" s="1044">
        <v>3</v>
      </c>
      <c r="CI16" s="1045"/>
      <c r="CJ16" s="1045"/>
      <c r="CK16" s="1045"/>
      <c r="CL16" s="1046"/>
      <c r="CM16" s="1044">
        <v>54</v>
      </c>
      <c r="CN16" s="1045"/>
      <c r="CO16" s="1045"/>
      <c r="CP16" s="1045"/>
      <c r="CQ16" s="1046"/>
      <c r="CR16" s="1044">
        <v>5</v>
      </c>
      <c r="CS16" s="1045"/>
      <c r="CT16" s="1045"/>
      <c r="CU16" s="1045"/>
      <c r="CV16" s="1046"/>
      <c r="CW16" s="1044">
        <v>13</v>
      </c>
      <c r="CX16" s="1045"/>
      <c r="CY16" s="1045"/>
      <c r="CZ16" s="1045"/>
      <c r="DA16" s="1046"/>
      <c r="DB16" s="1044">
        <v>0</v>
      </c>
      <c r="DC16" s="1045"/>
      <c r="DD16" s="1045"/>
      <c r="DE16" s="1045"/>
      <c r="DF16" s="1046"/>
      <c r="DG16" s="1044">
        <v>0</v>
      </c>
      <c r="DH16" s="1045"/>
      <c r="DI16" s="1045"/>
      <c r="DJ16" s="1045"/>
      <c r="DK16" s="1046"/>
      <c r="DL16" s="1044">
        <v>0</v>
      </c>
      <c r="DM16" s="1045"/>
      <c r="DN16" s="1045"/>
      <c r="DO16" s="1045"/>
      <c r="DP16" s="1046"/>
      <c r="DQ16" s="1044">
        <v>0</v>
      </c>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608</v>
      </c>
      <c r="BT17" s="1070"/>
      <c r="BU17" s="1070"/>
      <c r="BV17" s="1070"/>
      <c r="BW17" s="1070"/>
      <c r="BX17" s="1070"/>
      <c r="BY17" s="1070"/>
      <c r="BZ17" s="1070"/>
      <c r="CA17" s="1070"/>
      <c r="CB17" s="1070"/>
      <c r="CC17" s="1070"/>
      <c r="CD17" s="1070"/>
      <c r="CE17" s="1070"/>
      <c r="CF17" s="1070"/>
      <c r="CG17" s="1071"/>
      <c r="CH17" s="1044">
        <v>17</v>
      </c>
      <c r="CI17" s="1045"/>
      <c r="CJ17" s="1045"/>
      <c r="CK17" s="1045"/>
      <c r="CL17" s="1046"/>
      <c r="CM17" s="1044">
        <v>513</v>
      </c>
      <c r="CN17" s="1045"/>
      <c r="CO17" s="1045"/>
      <c r="CP17" s="1045"/>
      <c r="CQ17" s="1046"/>
      <c r="CR17" s="1044">
        <v>10</v>
      </c>
      <c r="CS17" s="1045"/>
      <c r="CT17" s="1045"/>
      <c r="CU17" s="1045"/>
      <c r="CV17" s="1046"/>
      <c r="CW17" s="1044">
        <v>70</v>
      </c>
      <c r="CX17" s="1045"/>
      <c r="CY17" s="1045"/>
      <c r="CZ17" s="1045"/>
      <c r="DA17" s="1046"/>
      <c r="DB17" s="1044">
        <v>0</v>
      </c>
      <c r="DC17" s="1045"/>
      <c r="DD17" s="1045"/>
      <c r="DE17" s="1045"/>
      <c r="DF17" s="1046"/>
      <c r="DG17" s="1044">
        <v>0</v>
      </c>
      <c r="DH17" s="1045"/>
      <c r="DI17" s="1045"/>
      <c r="DJ17" s="1045"/>
      <c r="DK17" s="1046"/>
      <c r="DL17" s="1044">
        <v>0</v>
      </c>
      <c r="DM17" s="1045"/>
      <c r="DN17" s="1045"/>
      <c r="DO17" s="1045"/>
      <c r="DP17" s="1046"/>
      <c r="DQ17" s="1044">
        <v>0</v>
      </c>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609</v>
      </c>
      <c r="BT18" s="1070"/>
      <c r="BU18" s="1070"/>
      <c r="BV18" s="1070"/>
      <c r="BW18" s="1070"/>
      <c r="BX18" s="1070"/>
      <c r="BY18" s="1070"/>
      <c r="BZ18" s="1070"/>
      <c r="CA18" s="1070"/>
      <c r="CB18" s="1070"/>
      <c r="CC18" s="1070"/>
      <c r="CD18" s="1070"/>
      <c r="CE18" s="1070"/>
      <c r="CF18" s="1070"/>
      <c r="CG18" s="1071"/>
      <c r="CH18" s="1044">
        <v>1032</v>
      </c>
      <c r="CI18" s="1045"/>
      <c r="CJ18" s="1045"/>
      <c r="CK18" s="1045"/>
      <c r="CL18" s="1046"/>
      <c r="CM18" s="1044">
        <v>33104</v>
      </c>
      <c r="CN18" s="1045"/>
      <c r="CO18" s="1045"/>
      <c r="CP18" s="1045"/>
      <c r="CQ18" s="1046"/>
      <c r="CR18" s="1044">
        <v>7628</v>
      </c>
      <c r="CS18" s="1045"/>
      <c r="CT18" s="1045"/>
      <c r="CU18" s="1045"/>
      <c r="CV18" s="1046"/>
      <c r="CW18" s="1044">
        <v>1461</v>
      </c>
      <c r="CX18" s="1045"/>
      <c r="CY18" s="1045"/>
      <c r="CZ18" s="1045"/>
      <c r="DA18" s="1046"/>
      <c r="DB18" s="1044">
        <v>0</v>
      </c>
      <c r="DC18" s="1045"/>
      <c r="DD18" s="1045"/>
      <c r="DE18" s="1045"/>
      <c r="DF18" s="1046"/>
      <c r="DG18" s="1044">
        <v>0</v>
      </c>
      <c r="DH18" s="1045"/>
      <c r="DI18" s="1045"/>
      <c r="DJ18" s="1045"/>
      <c r="DK18" s="1046"/>
      <c r="DL18" s="1044">
        <v>0</v>
      </c>
      <c r="DM18" s="1045"/>
      <c r="DN18" s="1045"/>
      <c r="DO18" s="1045"/>
      <c r="DP18" s="1046"/>
      <c r="DQ18" s="1044">
        <v>0</v>
      </c>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t="s">
        <v>610</v>
      </c>
      <c r="BT19" s="1070"/>
      <c r="BU19" s="1070"/>
      <c r="BV19" s="1070"/>
      <c r="BW19" s="1070"/>
      <c r="BX19" s="1070"/>
      <c r="BY19" s="1070"/>
      <c r="BZ19" s="1070"/>
      <c r="CA19" s="1070"/>
      <c r="CB19" s="1070"/>
      <c r="CC19" s="1070"/>
      <c r="CD19" s="1070"/>
      <c r="CE19" s="1070"/>
      <c r="CF19" s="1070"/>
      <c r="CG19" s="1071"/>
      <c r="CH19" s="1044">
        <v>101</v>
      </c>
      <c r="CI19" s="1045"/>
      <c r="CJ19" s="1045"/>
      <c r="CK19" s="1045"/>
      <c r="CL19" s="1046"/>
      <c r="CM19" s="1044">
        <v>1088</v>
      </c>
      <c r="CN19" s="1045"/>
      <c r="CO19" s="1045"/>
      <c r="CP19" s="1045"/>
      <c r="CQ19" s="1046"/>
      <c r="CR19" s="1044">
        <v>25</v>
      </c>
      <c r="CS19" s="1045"/>
      <c r="CT19" s="1045"/>
      <c r="CU19" s="1045"/>
      <c r="CV19" s="1046"/>
      <c r="CW19" s="1044">
        <v>0</v>
      </c>
      <c r="CX19" s="1045"/>
      <c r="CY19" s="1045"/>
      <c r="CZ19" s="1045"/>
      <c r="DA19" s="1046"/>
      <c r="DB19" s="1044">
        <v>0</v>
      </c>
      <c r="DC19" s="1045"/>
      <c r="DD19" s="1045"/>
      <c r="DE19" s="1045"/>
      <c r="DF19" s="1046"/>
      <c r="DG19" s="1044">
        <v>0</v>
      </c>
      <c r="DH19" s="1045"/>
      <c r="DI19" s="1045"/>
      <c r="DJ19" s="1045"/>
      <c r="DK19" s="1046"/>
      <c r="DL19" s="1044">
        <v>0</v>
      </c>
      <c r="DM19" s="1045"/>
      <c r="DN19" s="1045"/>
      <c r="DO19" s="1045"/>
      <c r="DP19" s="1046"/>
      <c r="DQ19" s="1044">
        <v>0</v>
      </c>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611</v>
      </c>
      <c r="BT20" s="1070"/>
      <c r="BU20" s="1070"/>
      <c r="BV20" s="1070"/>
      <c r="BW20" s="1070"/>
      <c r="BX20" s="1070"/>
      <c r="BY20" s="1070"/>
      <c r="BZ20" s="1070"/>
      <c r="CA20" s="1070"/>
      <c r="CB20" s="1070"/>
      <c r="CC20" s="1070"/>
      <c r="CD20" s="1070"/>
      <c r="CE20" s="1070"/>
      <c r="CF20" s="1070"/>
      <c r="CG20" s="1071"/>
      <c r="CH20" s="1044">
        <v>35</v>
      </c>
      <c r="CI20" s="1045"/>
      <c r="CJ20" s="1045"/>
      <c r="CK20" s="1045"/>
      <c r="CL20" s="1046"/>
      <c r="CM20" s="1044">
        <v>163</v>
      </c>
      <c r="CN20" s="1045"/>
      <c r="CO20" s="1045"/>
      <c r="CP20" s="1045"/>
      <c r="CQ20" s="1046"/>
      <c r="CR20" s="1044">
        <v>50</v>
      </c>
      <c r="CS20" s="1045"/>
      <c r="CT20" s="1045"/>
      <c r="CU20" s="1045"/>
      <c r="CV20" s="1046"/>
      <c r="CW20" s="1044">
        <v>360</v>
      </c>
      <c r="CX20" s="1045"/>
      <c r="CY20" s="1045"/>
      <c r="CZ20" s="1045"/>
      <c r="DA20" s="1046"/>
      <c r="DB20" s="1044">
        <v>0</v>
      </c>
      <c r="DC20" s="1045"/>
      <c r="DD20" s="1045"/>
      <c r="DE20" s="1045"/>
      <c r="DF20" s="1046"/>
      <c r="DG20" s="1044">
        <v>0</v>
      </c>
      <c r="DH20" s="1045"/>
      <c r="DI20" s="1045"/>
      <c r="DJ20" s="1045"/>
      <c r="DK20" s="1046"/>
      <c r="DL20" s="1044">
        <v>0</v>
      </c>
      <c r="DM20" s="1045"/>
      <c r="DN20" s="1045"/>
      <c r="DO20" s="1045"/>
      <c r="DP20" s="1046"/>
      <c r="DQ20" s="1044">
        <v>0</v>
      </c>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t="s">
        <v>612</v>
      </c>
      <c r="BT21" s="1070"/>
      <c r="BU21" s="1070"/>
      <c r="BV21" s="1070"/>
      <c r="BW21" s="1070"/>
      <c r="BX21" s="1070"/>
      <c r="BY21" s="1070"/>
      <c r="BZ21" s="1070"/>
      <c r="CA21" s="1070"/>
      <c r="CB21" s="1070"/>
      <c r="CC21" s="1070"/>
      <c r="CD21" s="1070"/>
      <c r="CE21" s="1070"/>
      <c r="CF21" s="1070"/>
      <c r="CG21" s="1071"/>
      <c r="CH21" s="1044">
        <v>-13</v>
      </c>
      <c r="CI21" s="1045"/>
      <c r="CJ21" s="1045"/>
      <c r="CK21" s="1045"/>
      <c r="CL21" s="1046"/>
      <c r="CM21" s="1044">
        <v>5</v>
      </c>
      <c r="CN21" s="1045"/>
      <c r="CO21" s="1045"/>
      <c r="CP21" s="1045"/>
      <c r="CQ21" s="1046"/>
      <c r="CR21" s="1044">
        <v>5</v>
      </c>
      <c r="CS21" s="1045"/>
      <c r="CT21" s="1045"/>
      <c r="CU21" s="1045"/>
      <c r="CV21" s="1046"/>
      <c r="CW21" s="1044">
        <v>612</v>
      </c>
      <c r="CX21" s="1045"/>
      <c r="CY21" s="1045"/>
      <c r="CZ21" s="1045"/>
      <c r="DA21" s="1046"/>
      <c r="DB21" s="1044">
        <v>0</v>
      </c>
      <c r="DC21" s="1045"/>
      <c r="DD21" s="1045"/>
      <c r="DE21" s="1045"/>
      <c r="DF21" s="1046"/>
      <c r="DG21" s="1044">
        <v>0</v>
      </c>
      <c r="DH21" s="1045"/>
      <c r="DI21" s="1045"/>
      <c r="DJ21" s="1045"/>
      <c r="DK21" s="1046"/>
      <c r="DL21" s="1044">
        <v>0</v>
      </c>
      <c r="DM21" s="1045"/>
      <c r="DN21" s="1045"/>
      <c r="DO21" s="1045"/>
      <c r="DP21" s="1046"/>
      <c r="DQ21" s="1044">
        <v>0</v>
      </c>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t="s">
        <v>613</v>
      </c>
      <c r="BT22" s="1070"/>
      <c r="BU22" s="1070"/>
      <c r="BV22" s="1070"/>
      <c r="BW22" s="1070"/>
      <c r="BX22" s="1070"/>
      <c r="BY22" s="1070"/>
      <c r="BZ22" s="1070"/>
      <c r="CA22" s="1070"/>
      <c r="CB22" s="1070"/>
      <c r="CC22" s="1070"/>
      <c r="CD22" s="1070"/>
      <c r="CE22" s="1070"/>
      <c r="CF22" s="1070"/>
      <c r="CG22" s="1071"/>
      <c r="CH22" s="1044">
        <v>13</v>
      </c>
      <c r="CI22" s="1045"/>
      <c r="CJ22" s="1045"/>
      <c r="CK22" s="1045"/>
      <c r="CL22" s="1046"/>
      <c r="CM22" s="1044">
        <v>585</v>
      </c>
      <c r="CN22" s="1045"/>
      <c r="CO22" s="1045"/>
      <c r="CP22" s="1045"/>
      <c r="CQ22" s="1046"/>
      <c r="CR22" s="1044">
        <v>290</v>
      </c>
      <c r="CS22" s="1045"/>
      <c r="CT22" s="1045"/>
      <c r="CU22" s="1045"/>
      <c r="CV22" s="1046"/>
      <c r="CW22" s="1044">
        <v>466</v>
      </c>
      <c r="CX22" s="1045"/>
      <c r="CY22" s="1045"/>
      <c r="CZ22" s="1045"/>
      <c r="DA22" s="1046"/>
      <c r="DB22" s="1044">
        <v>0</v>
      </c>
      <c r="DC22" s="1045"/>
      <c r="DD22" s="1045"/>
      <c r="DE22" s="1045"/>
      <c r="DF22" s="1046"/>
      <c r="DG22" s="1044">
        <v>0</v>
      </c>
      <c r="DH22" s="1045"/>
      <c r="DI22" s="1045"/>
      <c r="DJ22" s="1045"/>
      <c r="DK22" s="1046"/>
      <c r="DL22" s="1044">
        <v>0</v>
      </c>
      <c r="DM22" s="1045"/>
      <c r="DN22" s="1045"/>
      <c r="DO22" s="1045"/>
      <c r="DP22" s="1046"/>
      <c r="DQ22" s="1044">
        <v>0</v>
      </c>
      <c r="DR22" s="1045"/>
      <c r="DS22" s="1045"/>
      <c r="DT22" s="1045"/>
      <c r="DU22" s="1046"/>
      <c r="DV22" s="1047"/>
      <c r="DW22" s="1048"/>
      <c r="DX22" s="1048"/>
      <c r="DY22" s="1048"/>
      <c r="DZ22" s="1049"/>
      <c r="EA22" s="255"/>
    </row>
    <row r="23" spans="1:131" s="256" customFormat="1" ht="26.25" customHeight="1" thickBot="1" x14ac:dyDescent="0.25">
      <c r="A23" s="265" t="s">
        <v>394</v>
      </c>
      <c r="B23" s="999" t="s">
        <v>395</v>
      </c>
      <c r="C23" s="1000"/>
      <c r="D23" s="1000"/>
      <c r="E23" s="1000"/>
      <c r="F23" s="1000"/>
      <c r="G23" s="1000"/>
      <c r="H23" s="1000"/>
      <c r="I23" s="1000"/>
      <c r="J23" s="1000"/>
      <c r="K23" s="1000"/>
      <c r="L23" s="1000"/>
      <c r="M23" s="1000"/>
      <c r="N23" s="1000"/>
      <c r="O23" s="1000"/>
      <c r="P23" s="1001"/>
      <c r="Q23" s="1123">
        <v>2143646</v>
      </c>
      <c r="R23" s="1124"/>
      <c r="S23" s="1124"/>
      <c r="T23" s="1124"/>
      <c r="U23" s="1124"/>
      <c r="V23" s="1124">
        <v>2117910</v>
      </c>
      <c r="W23" s="1124"/>
      <c r="X23" s="1124"/>
      <c r="Y23" s="1124"/>
      <c r="Z23" s="1124"/>
      <c r="AA23" s="1124">
        <v>25735</v>
      </c>
      <c r="AB23" s="1124"/>
      <c r="AC23" s="1124"/>
      <c r="AD23" s="1124"/>
      <c r="AE23" s="1125"/>
      <c r="AF23" s="1126">
        <v>8263</v>
      </c>
      <c r="AG23" s="1124"/>
      <c r="AH23" s="1124"/>
      <c r="AI23" s="1124"/>
      <c r="AJ23" s="1127"/>
      <c r="AK23" s="1128"/>
      <c r="AL23" s="1129"/>
      <c r="AM23" s="1129"/>
      <c r="AN23" s="1129"/>
      <c r="AO23" s="1129"/>
      <c r="AP23" s="1124">
        <v>2671095</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t="s">
        <v>614</v>
      </c>
      <c r="BT23" s="1070"/>
      <c r="BU23" s="1070"/>
      <c r="BV23" s="1070"/>
      <c r="BW23" s="1070"/>
      <c r="BX23" s="1070"/>
      <c r="BY23" s="1070"/>
      <c r="BZ23" s="1070"/>
      <c r="CA23" s="1070"/>
      <c r="CB23" s="1070"/>
      <c r="CC23" s="1070"/>
      <c r="CD23" s="1070"/>
      <c r="CE23" s="1070"/>
      <c r="CF23" s="1070"/>
      <c r="CG23" s="1071"/>
      <c r="CH23" s="1044">
        <v>29</v>
      </c>
      <c r="CI23" s="1045"/>
      <c r="CJ23" s="1045"/>
      <c r="CK23" s="1045"/>
      <c r="CL23" s="1046"/>
      <c r="CM23" s="1044">
        <v>61</v>
      </c>
      <c r="CN23" s="1045"/>
      <c r="CO23" s="1045"/>
      <c r="CP23" s="1045"/>
      <c r="CQ23" s="1046"/>
      <c r="CR23" s="1044">
        <v>1</v>
      </c>
      <c r="CS23" s="1045"/>
      <c r="CT23" s="1045"/>
      <c r="CU23" s="1045"/>
      <c r="CV23" s="1046"/>
      <c r="CW23" s="1044">
        <v>15</v>
      </c>
      <c r="CX23" s="1045"/>
      <c r="CY23" s="1045"/>
      <c r="CZ23" s="1045"/>
      <c r="DA23" s="1046"/>
      <c r="DB23" s="1044">
        <v>0</v>
      </c>
      <c r="DC23" s="1045"/>
      <c r="DD23" s="1045"/>
      <c r="DE23" s="1045"/>
      <c r="DF23" s="1046"/>
      <c r="DG23" s="1044">
        <v>0</v>
      </c>
      <c r="DH23" s="1045"/>
      <c r="DI23" s="1045"/>
      <c r="DJ23" s="1045"/>
      <c r="DK23" s="1046"/>
      <c r="DL23" s="1044">
        <v>0</v>
      </c>
      <c r="DM23" s="1045"/>
      <c r="DN23" s="1045"/>
      <c r="DO23" s="1045"/>
      <c r="DP23" s="1046"/>
      <c r="DQ23" s="1044">
        <v>0</v>
      </c>
      <c r="DR23" s="1045"/>
      <c r="DS23" s="1045"/>
      <c r="DT23" s="1045"/>
      <c r="DU23" s="1046"/>
      <c r="DV23" s="1047"/>
      <c r="DW23" s="1048"/>
      <c r="DX23" s="1048"/>
      <c r="DY23" s="1048"/>
      <c r="DZ23" s="1049"/>
      <c r="EA23" s="255"/>
    </row>
    <row r="24" spans="1:131" s="256" customFormat="1" ht="26.25" customHeight="1" x14ac:dyDescent="0.2">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t="s">
        <v>615</v>
      </c>
      <c r="BT24" s="1070"/>
      <c r="BU24" s="1070"/>
      <c r="BV24" s="1070"/>
      <c r="BW24" s="1070"/>
      <c r="BX24" s="1070"/>
      <c r="BY24" s="1070"/>
      <c r="BZ24" s="1070"/>
      <c r="CA24" s="1070"/>
      <c r="CB24" s="1070"/>
      <c r="CC24" s="1070"/>
      <c r="CD24" s="1070"/>
      <c r="CE24" s="1070"/>
      <c r="CF24" s="1070"/>
      <c r="CG24" s="1071"/>
      <c r="CH24" s="1044">
        <v>49</v>
      </c>
      <c r="CI24" s="1045"/>
      <c r="CJ24" s="1045"/>
      <c r="CK24" s="1045"/>
      <c r="CL24" s="1046"/>
      <c r="CM24" s="1044">
        <v>860</v>
      </c>
      <c r="CN24" s="1045"/>
      <c r="CO24" s="1045"/>
      <c r="CP24" s="1045"/>
      <c r="CQ24" s="1046"/>
      <c r="CR24" s="1044">
        <v>300</v>
      </c>
      <c r="CS24" s="1045"/>
      <c r="CT24" s="1045"/>
      <c r="CU24" s="1045"/>
      <c r="CV24" s="1046"/>
      <c r="CW24" s="1044">
        <v>2</v>
      </c>
      <c r="CX24" s="1045"/>
      <c r="CY24" s="1045"/>
      <c r="CZ24" s="1045"/>
      <c r="DA24" s="1046"/>
      <c r="DB24" s="1044">
        <v>0</v>
      </c>
      <c r="DC24" s="1045"/>
      <c r="DD24" s="1045"/>
      <c r="DE24" s="1045"/>
      <c r="DF24" s="1046"/>
      <c r="DG24" s="1044">
        <v>0</v>
      </c>
      <c r="DH24" s="1045"/>
      <c r="DI24" s="1045"/>
      <c r="DJ24" s="1045"/>
      <c r="DK24" s="1046"/>
      <c r="DL24" s="1044">
        <v>0</v>
      </c>
      <c r="DM24" s="1045"/>
      <c r="DN24" s="1045"/>
      <c r="DO24" s="1045"/>
      <c r="DP24" s="1046"/>
      <c r="DQ24" s="1044">
        <v>0</v>
      </c>
      <c r="DR24" s="1045"/>
      <c r="DS24" s="1045"/>
      <c r="DT24" s="1045"/>
      <c r="DU24" s="1046"/>
      <c r="DV24" s="1047"/>
      <c r="DW24" s="1048"/>
      <c r="DX24" s="1048"/>
      <c r="DY24" s="1048"/>
      <c r="DZ24" s="1049"/>
      <c r="EA24" s="255"/>
    </row>
    <row r="25" spans="1:131" s="248" customFormat="1" ht="26.25" customHeight="1" thickBot="1" x14ac:dyDescent="0.25">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t="s">
        <v>616</v>
      </c>
      <c r="BT25" s="1070"/>
      <c r="BU25" s="1070"/>
      <c r="BV25" s="1070"/>
      <c r="BW25" s="1070"/>
      <c r="BX25" s="1070"/>
      <c r="BY25" s="1070"/>
      <c r="BZ25" s="1070"/>
      <c r="CA25" s="1070"/>
      <c r="CB25" s="1070"/>
      <c r="CC25" s="1070"/>
      <c r="CD25" s="1070"/>
      <c r="CE25" s="1070"/>
      <c r="CF25" s="1070"/>
      <c r="CG25" s="1071"/>
      <c r="CH25" s="1044">
        <v>25</v>
      </c>
      <c r="CI25" s="1045"/>
      <c r="CJ25" s="1045"/>
      <c r="CK25" s="1045"/>
      <c r="CL25" s="1046"/>
      <c r="CM25" s="1044">
        <v>5766</v>
      </c>
      <c r="CN25" s="1045"/>
      <c r="CO25" s="1045"/>
      <c r="CP25" s="1045"/>
      <c r="CQ25" s="1046"/>
      <c r="CR25" s="1044">
        <v>0</v>
      </c>
      <c r="CS25" s="1045"/>
      <c r="CT25" s="1045"/>
      <c r="CU25" s="1045"/>
      <c r="CV25" s="1046"/>
      <c r="CW25" s="1044">
        <v>4000</v>
      </c>
      <c r="CX25" s="1045"/>
      <c r="CY25" s="1045"/>
      <c r="CZ25" s="1045"/>
      <c r="DA25" s="1046"/>
      <c r="DB25" s="1044">
        <v>0</v>
      </c>
      <c r="DC25" s="1045"/>
      <c r="DD25" s="1045"/>
      <c r="DE25" s="1045"/>
      <c r="DF25" s="1046"/>
      <c r="DG25" s="1044">
        <v>0</v>
      </c>
      <c r="DH25" s="1045"/>
      <c r="DI25" s="1045"/>
      <c r="DJ25" s="1045"/>
      <c r="DK25" s="1046"/>
      <c r="DL25" s="1044">
        <v>7670</v>
      </c>
      <c r="DM25" s="1045"/>
      <c r="DN25" s="1045"/>
      <c r="DO25" s="1045"/>
      <c r="DP25" s="1046"/>
      <c r="DQ25" s="1044">
        <v>5369</v>
      </c>
      <c r="DR25" s="1045"/>
      <c r="DS25" s="1045"/>
      <c r="DT25" s="1045"/>
      <c r="DU25" s="1046"/>
      <c r="DV25" s="1047"/>
      <c r="DW25" s="1048"/>
      <c r="DX25" s="1048"/>
      <c r="DY25" s="1048"/>
      <c r="DZ25" s="1049"/>
      <c r="EA25" s="247"/>
    </row>
    <row r="26" spans="1:131" s="248" customFormat="1" ht="26.25" customHeight="1" x14ac:dyDescent="0.2">
      <c r="A26" s="1050" t="s">
        <v>367</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374</v>
      </c>
      <c r="BF26" s="1057"/>
      <c r="BG26" s="1057"/>
      <c r="BH26" s="1057"/>
      <c r="BI26" s="1072"/>
      <c r="BJ26" s="253"/>
      <c r="BK26" s="253"/>
      <c r="BL26" s="253"/>
      <c r="BM26" s="253"/>
      <c r="BN26" s="253"/>
      <c r="BO26" s="266"/>
      <c r="BP26" s="266"/>
      <c r="BQ26" s="263">
        <v>20</v>
      </c>
      <c r="BR26" s="264"/>
      <c r="BS26" s="1069" t="s">
        <v>617</v>
      </c>
      <c r="BT26" s="1070"/>
      <c r="BU26" s="1070"/>
      <c r="BV26" s="1070"/>
      <c r="BW26" s="1070"/>
      <c r="BX26" s="1070"/>
      <c r="BY26" s="1070"/>
      <c r="BZ26" s="1070"/>
      <c r="CA26" s="1070"/>
      <c r="CB26" s="1070"/>
      <c r="CC26" s="1070"/>
      <c r="CD26" s="1070"/>
      <c r="CE26" s="1070"/>
      <c r="CF26" s="1070"/>
      <c r="CG26" s="1071"/>
      <c r="CH26" s="1044">
        <v>-42</v>
      </c>
      <c r="CI26" s="1045"/>
      <c r="CJ26" s="1045"/>
      <c r="CK26" s="1045"/>
      <c r="CL26" s="1046"/>
      <c r="CM26" s="1044">
        <v>1330</v>
      </c>
      <c r="CN26" s="1045"/>
      <c r="CO26" s="1045"/>
      <c r="CP26" s="1045"/>
      <c r="CQ26" s="1046"/>
      <c r="CR26" s="1044">
        <v>30</v>
      </c>
      <c r="CS26" s="1045"/>
      <c r="CT26" s="1045"/>
      <c r="CU26" s="1045"/>
      <c r="CV26" s="1046"/>
      <c r="CW26" s="1044">
        <v>368</v>
      </c>
      <c r="CX26" s="1045"/>
      <c r="CY26" s="1045"/>
      <c r="CZ26" s="1045"/>
      <c r="DA26" s="1046"/>
      <c r="DB26" s="1044">
        <v>0</v>
      </c>
      <c r="DC26" s="1045"/>
      <c r="DD26" s="1045"/>
      <c r="DE26" s="1045"/>
      <c r="DF26" s="1046"/>
      <c r="DG26" s="1044">
        <v>0</v>
      </c>
      <c r="DH26" s="1045"/>
      <c r="DI26" s="1045"/>
      <c r="DJ26" s="1045"/>
      <c r="DK26" s="1046"/>
      <c r="DL26" s="1044">
        <v>0</v>
      </c>
      <c r="DM26" s="1045"/>
      <c r="DN26" s="1045"/>
      <c r="DO26" s="1045"/>
      <c r="DP26" s="1046"/>
      <c r="DQ26" s="1044">
        <v>0</v>
      </c>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t="s">
        <v>618</v>
      </c>
      <c r="BT27" s="1070"/>
      <c r="BU27" s="1070"/>
      <c r="BV27" s="1070"/>
      <c r="BW27" s="1070"/>
      <c r="BX27" s="1070"/>
      <c r="BY27" s="1070"/>
      <c r="BZ27" s="1070"/>
      <c r="CA27" s="1070"/>
      <c r="CB27" s="1070"/>
      <c r="CC27" s="1070"/>
      <c r="CD27" s="1070"/>
      <c r="CE27" s="1070"/>
      <c r="CF27" s="1070"/>
      <c r="CG27" s="1071"/>
      <c r="CH27" s="1044">
        <v>-42</v>
      </c>
      <c r="CI27" s="1045"/>
      <c r="CJ27" s="1045"/>
      <c r="CK27" s="1045"/>
      <c r="CL27" s="1046"/>
      <c r="CM27" s="1044">
        <v>5616</v>
      </c>
      <c r="CN27" s="1045"/>
      <c r="CO27" s="1045"/>
      <c r="CP27" s="1045"/>
      <c r="CQ27" s="1046"/>
      <c r="CR27" s="1044">
        <v>1</v>
      </c>
      <c r="CS27" s="1045"/>
      <c r="CT27" s="1045"/>
      <c r="CU27" s="1045"/>
      <c r="CV27" s="1046"/>
      <c r="CW27" s="1044">
        <v>0</v>
      </c>
      <c r="CX27" s="1045"/>
      <c r="CY27" s="1045"/>
      <c r="CZ27" s="1045"/>
      <c r="DA27" s="1046"/>
      <c r="DB27" s="1044">
        <v>0</v>
      </c>
      <c r="DC27" s="1045"/>
      <c r="DD27" s="1045"/>
      <c r="DE27" s="1045"/>
      <c r="DF27" s="1046"/>
      <c r="DG27" s="1044">
        <v>0</v>
      </c>
      <c r="DH27" s="1045"/>
      <c r="DI27" s="1045"/>
      <c r="DJ27" s="1045"/>
      <c r="DK27" s="1046"/>
      <c r="DL27" s="1044">
        <v>0</v>
      </c>
      <c r="DM27" s="1045"/>
      <c r="DN27" s="1045"/>
      <c r="DO27" s="1045"/>
      <c r="DP27" s="1046"/>
      <c r="DQ27" s="1044">
        <v>0</v>
      </c>
      <c r="DR27" s="1045"/>
      <c r="DS27" s="1045"/>
      <c r="DT27" s="1045"/>
      <c r="DU27" s="1046"/>
      <c r="DV27" s="1047"/>
      <c r="DW27" s="1048"/>
      <c r="DX27" s="1048"/>
      <c r="DY27" s="1048"/>
      <c r="DZ27" s="1049"/>
      <c r="EA27" s="247"/>
    </row>
    <row r="28" spans="1:131" s="248" customFormat="1" ht="26.25" customHeight="1" thickTop="1" x14ac:dyDescent="0.2">
      <c r="A28" s="267">
        <v>1</v>
      </c>
      <c r="B28" s="1105" t="s">
        <v>406</v>
      </c>
      <c r="C28" s="1106"/>
      <c r="D28" s="1106"/>
      <c r="E28" s="1106"/>
      <c r="F28" s="1106"/>
      <c r="G28" s="1106"/>
      <c r="H28" s="1106"/>
      <c r="I28" s="1106"/>
      <c r="J28" s="1106"/>
      <c r="K28" s="1106"/>
      <c r="L28" s="1106"/>
      <c r="M28" s="1106"/>
      <c r="N28" s="1106"/>
      <c r="O28" s="1106"/>
      <c r="P28" s="1107"/>
      <c r="Q28" s="1108">
        <v>328980</v>
      </c>
      <c r="R28" s="1109"/>
      <c r="S28" s="1109"/>
      <c r="T28" s="1109"/>
      <c r="U28" s="1109"/>
      <c r="V28" s="1109">
        <v>325674</v>
      </c>
      <c r="W28" s="1109"/>
      <c r="X28" s="1109"/>
      <c r="Y28" s="1109"/>
      <c r="Z28" s="1109"/>
      <c r="AA28" s="1109">
        <v>3305</v>
      </c>
      <c r="AB28" s="1109"/>
      <c r="AC28" s="1109"/>
      <c r="AD28" s="1109"/>
      <c r="AE28" s="1110"/>
      <c r="AF28" s="1111">
        <v>3305</v>
      </c>
      <c r="AG28" s="1109"/>
      <c r="AH28" s="1109"/>
      <c r="AI28" s="1109"/>
      <c r="AJ28" s="1112"/>
      <c r="AK28" s="1113">
        <v>30899</v>
      </c>
      <c r="AL28" s="1101"/>
      <c r="AM28" s="1101"/>
      <c r="AN28" s="1101"/>
      <c r="AO28" s="1101"/>
      <c r="AP28" s="1101" t="s">
        <v>527</v>
      </c>
      <c r="AQ28" s="1101"/>
      <c r="AR28" s="1101"/>
      <c r="AS28" s="1101"/>
      <c r="AT28" s="1101"/>
      <c r="AU28" s="1101">
        <v>0</v>
      </c>
      <c r="AV28" s="1101"/>
      <c r="AW28" s="1101"/>
      <c r="AX28" s="1101"/>
      <c r="AY28" s="1101"/>
      <c r="AZ28" s="1102" t="s">
        <v>527</v>
      </c>
      <c r="BA28" s="1102"/>
      <c r="BB28" s="1102"/>
      <c r="BC28" s="1102"/>
      <c r="BD28" s="1102"/>
      <c r="BE28" s="1103"/>
      <c r="BF28" s="1103"/>
      <c r="BG28" s="1103"/>
      <c r="BH28" s="1103"/>
      <c r="BI28" s="1104"/>
      <c r="BJ28" s="253"/>
      <c r="BK28" s="253"/>
      <c r="BL28" s="253"/>
      <c r="BM28" s="253"/>
      <c r="BN28" s="253"/>
      <c r="BO28" s="266"/>
      <c r="BP28" s="266"/>
      <c r="BQ28" s="263">
        <v>22</v>
      </c>
      <c r="BR28" s="264"/>
      <c r="BS28" s="1069" t="s">
        <v>619</v>
      </c>
      <c r="BT28" s="1070"/>
      <c r="BU28" s="1070"/>
      <c r="BV28" s="1070"/>
      <c r="BW28" s="1070"/>
      <c r="BX28" s="1070"/>
      <c r="BY28" s="1070"/>
      <c r="BZ28" s="1070"/>
      <c r="CA28" s="1070"/>
      <c r="CB28" s="1070"/>
      <c r="CC28" s="1070"/>
      <c r="CD28" s="1070"/>
      <c r="CE28" s="1070"/>
      <c r="CF28" s="1070"/>
      <c r="CG28" s="1071"/>
      <c r="CH28" s="1044">
        <v>-48</v>
      </c>
      <c r="CI28" s="1045"/>
      <c r="CJ28" s="1045"/>
      <c r="CK28" s="1045"/>
      <c r="CL28" s="1046"/>
      <c r="CM28" s="1044">
        <v>925</v>
      </c>
      <c r="CN28" s="1045"/>
      <c r="CO28" s="1045"/>
      <c r="CP28" s="1045"/>
      <c r="CQ28" s="1046"/>
      <c r="CR28" s="1044">
        <v>10</v>
      </c>
      <c r="CS28" s="1045"/>
      <c r="CT28" s="1045"/>
      <c r="CU28" s="1045"/>
      <c r="CV28" s="1046"/>
      <c r="CW28" s="1044">
        <v>0</v>
      </c>
      <c r="CX28" s="1045"/>
      <c r="CY28" s="1045"/>
      <c r="CZ28" s="1045"/>
      <c r="DA28" s="1046"/>
      <c r="DB28" s="1044">
        <v>0</v>
      </c>
      <c r="DC28" s="1045"/>
      <c r="DD28" s="1045"/>
      <c r="DE28" s="1045"/>
      <c r="DF28" s="1046"/>
      <c r="DG28" s="1044">
        <v>0</v>
      </c>
      <c r="DH28" s="1045"/>
      <c r="DI28" s="1045"/>
      <c r="DJ28" s="1045"/>
      <c r="DK28" s="1046"/>
      <c r="DL28" s="1044">
        <v>0</v>
      </c>
      <c r="DM28" s="1045"/>
      <c r="DN28" s="1045"/>
      <c r="DO28" s="1045"/>
      <c r="DP28" s="1046"/>
      <c r="DQ28" s="1044">
        <v>0</v>
      </c>
      <c r="DR28" s="1045"/>
      <c r="DS28" s="1045"/>
      <c r="DT28" s="1045"/>
      <c r="DU28" s="1046"/>
      <c r="DV28" s="1047"/>
      <c r="DW28" s="1048"/>
      <c r="DX28" s="1048"/>
      <c r="DY28" s="1048"/>
      <c r="DZ28" s="1049"/>
      <c r="EA28" s="247"/>
    </row>
    <row r="29" spans="1:131" s="248" customFormat="1" ht="26.25" customHeight="1" x14ac:dyDescent="0.2">
      <c r="A29" s="267">
        <v>2</v>
      </c>
      <c r="B29" s="1092" t="s">
        <v>407</v>
      </c>
      <c r="C29" s="1093"/>
      <c r="D29" s="1093"/>
      <c r="E29" s="1093"/>
      <c r="F29" s="1093"/>
      <c r="G29" s="1093"/>
      <c r="H29" s="1093"/>
      <c r="I29" s="1093"/>
      <c r="J29" s="1093"/>
      <c r="K29" s="1093"/>
      <c r="L29" s="1093"/>
      <c r="M29" s="1093"/>
      <c r="N29" s="1093"/>
      <c r="O29" s="1093"/>
      <c r="P29" s="1094"/>
      <c r="Q29" s="1098">
        <v>292769</v>
      </c>
      <c r="R29" s="1099"/>
      <c r="S29" s="1099"/>
      <c r="T29" s="1099"/>
      <c r="U29" s="1099"/>
      <c r="V29" s="1099">
        <v>288585</v>
      </c>
      <c r="W29" s="1099"/>
      <c r="X29" s="1099"/>
      <c r="Y29" s="1099"/>
      <c r="Z29" s="1099"/>
      <c r="AA29" s="1099">
        <v>4184</v>
      </c>
      <c r="AB29" s="1099"/>
      <c r="AC29" s="1099"/>
      <c r="AD29" s="1099"/>
      <c r="AE29" s="1100"/>
      <c r="AF29" s="1074">
        <v>4184</v>
      </c>
      <c r="AG29" s="1075"/>
      <c r="AH29" s="1075"/>
      <c r="AI29" s="1075"/>
      <c r="AJ29" s="1076"/>
      <c r="AK29" s="1035">
        <v>46324</v>
      </c>
      <c r="AL29" s="1026"/>
      <c r="AM29" s="1026"/>
      <c r="AN29" s="1026"/>
      <c r="AO29" s="1026"/>
      <c r="AP29" s="1026" t="s">
        <v>527</v>
      </c>
      <c r="AQ29" s="1026"/>
      <c r="AR29" s="1026"/>
      <c r="AS29" s="1026"/>
      <c r="AT29" s="1026"/>
      <c r="AU29" s="1026">
        <v>0</v>
      </c>
      <c r="AV29" s="1026"/>
      <c r="AW29" s="1026"/>
      <c r="AX29" s="1026"/>
      <c r="AY29" s="1026"/>
      <c r="AZ29" s="1097" t="s">
        <v>527</v>
      </c>
      <c r="BA29" s="1097"/>
      <c r="BB29" s="1097"/>
      <c r="BC29" s="1097"/>
      <c r="BD29" s="1097"/>
      <c r="BE29" s="1087"/>
      <c r="BF29" s="1087"/>
      <c r="BG29" s="1087"/>
      <c r="BH29" s="1087"/>
      <c r="BI29" s="1088"/>
      <c r="BJ29" s="253"/>
      <c r="BK29" s="253"/>
      <c r="BL29" s="253"/>
      <c r="BM29" s="253"/>
      <c r="BN29" s="253"/>
      <c r="BO29" s="266"/>
      <c r="BP29" s="266"/>
      <c r="BQ29" s="263">
        <v>23</v>
      </c>
      <c r="BR29" s="264"/>
      <c r="BS29" s="1069" t="s">
        <v>620</v>
      </c>
      <c r="BT29" s="1070"/>
      <c r="BU29" s="1070"/>
      <c r="BV29" s="1070"/>
      <c r="BW29" s="1070"/>
      <c r="BX29" s="1070"/>
      <c r="BY29" s="1070"/>
      <c r="BZ29" s="1070"/>
      <c r="CA29" s="1070"/>
      <c r="CB29" s="1070"/>
      <c r="CC29" s="1070"/>
      <c r="CD29" s="1070"/>
      <c r="CE29" s="1070"/>
      <c r="CF29" s="1070"/>
      <c r="CG29" s="1071"/>
      <c r="CH29" s="1044">
        <v>170</v>
      </c>
      <c r="CI29" s="1045"/>
      <c r="CJ29" s="1045"/>
      <c r="CK29" s="1045"/>
      <c r="CL29" s="1046"/>
      <c r="CM29" s="1044">
        <v>15017</v>
      </c>
      <c r="CN29" s="1045"/>
      <c r="CO29" s="1045"/>
      <c r="CP29" s="1045"/>
      <c r="CQ29" s="1046"/>
      <c r="CR29" s="1044">
        <v>10</v>
      </c>
      <c r="CS29" s="1045"/>
      <c r="CT29" s="1045"/>
      <c r="CU29" s="1045"/>
      <c r="CV29" s="1046"/>
      <c r="CW29" s="1044">
        <v>35</v>
      </c>
      <c r="CX29" s="1045"/>
      <c r="CY29" s="1045"/>
      <c r="CZ29" s="1045"/>
      <c r="DA29" s="1046"/>
      <c r="DB29" s="1044">
        <v>1142</v>
      </c>
      <c r="DC29" s="1045"/>
      <c r="DD29" s="1045"/>
      <c r="DE29" s="1045"/>
      <c r="DF29" s="1046"/>
      <c r="DG29" s="1044">
        <v>0</v>
      </c>
      <c r="DH29" s="1045"/>
      <c r="DI29" s="1045"/>
      <c r="DJ29" s="1045"/>
      <c r="DK29" s="1046"/>
      <c r="DL29" s="1044">
        <v>2380</v>
      </c>
      <c r="DM29" s="1045"/>
      <c r="DN29" s="1045"/>
      <c r="DO29" s="1045"/>
      <c r="DP29" s="1046"/>
      <c r="DQ29" s="1044">
        <v>238</v>
      </c>
      <c r="DR29" s="1045"/>
      <c r="DS29" s="1045"/>
      <c r="DT29" s="1045"/>
      <c r="DU29" s="1046"/>
      <c r="DV29" s="1047"/>
      <c r="DW29" s="1048"/>
      <c r="DX29" s="1048"/>
      <c r="DY29" s="1048"/>
      <c r="DZ29" s="1049"/>
      <c r="EA29" s="247"/>
    </row>
    <row r="30" spans="1:131" s="248" customFormat="1" ht="26.25" customHeight="1" x14ac:dyDescent="0.2">
      <c r="A30" s="267">
        <v>3</v>
      </c>
      <c r="B30" s="1092" t="s">
        <v>408</v>
      </c>
      <c r="C30" s="1093"/>
      <c r="D30" s="1093"/>
      <c r="E30" s="1093"/>
      <c r="F30" s="1093"/>
      <c r="G30" s="1093"/>
      <c r="H30" s="1093"/>
      <c r="I30" s="1093"/>
      <c r="J30" s="1093"/>
      <c r="K30" s="1093"/>
      <c r="L30" s="1093"/>
      <c r="M30" s="1093"/>
      <c r="N30" s="1093"/>
      <c r="O30" s="1093"/>
      <c r="P30" s="1094"/>
      <c r="Q30" s="1098">
        <v>78048</v>
      </c>
      <c r="R30" s="1099"/>
      <c r="S30" s="1099"/>
      <c r="T30" s="1099"/>
      <c r="U30" s="1099"/>
      <c r="V30" s="1099">
        <v>77831</v>
      </c>
      <c r="W30" s="1099"/>
      <c r="X30" s="1099"/>
      <c r="Y30" s="1099"/>
      <c r="Z30" s="1099"/>
      <c r="AA30" s="1099">
        <v>217</v>
      </c>
      <c r="AB30" s="1099"/>
      <c r="AC30" s="1099"/>
      <c r="AD30" s="1099"/>
      <c r="AE30" s="1100"/>
      <c r="AF30" s="1074">
        <v>217</v>
      </c>
      <c r="AG30" s="1075"/>
      <c r="AH30" s="1075"/>
      <c r="AI30" s="1075"/>
      <c r="AJ30" s="1076"/>
      <c r="AK30" s="1035">
        <v>35161</v>
      </c>
      <c r="AL30" s="1026"/>
      <c r="AM30" s="1026"/>
      <c r="AN30" s="1026"/>
      <c r="AO30" s="1026"/>
      <c r="AP30" s="1026" t="s">
        <v>527</v>
      </c>
      <c r="AQ30" s="1026"/>
      <c r="AR30" s="1026"/>
      <c r="AS30" s="1026"/>
      <c r="AT30" s="1026"/>
      <c r="AU30" s="1026">
        <v>0</v>
      </c>
      <c r="AV30" s="1026"/>
      <c r="AW30" s="1026"/>
      <c r="AX30" s="1026"/>
      <c r="AY30" s="1026"/>
      <c r="AZ30" s="1097" t="s">
        <v>527</v>
      </c>
      <c r="BA30" s="1097"/>
      <c r="BB30" s="1097"/>
      <c r="BC30" s="1097"/>
      <c r="BD30" s="1097"/>
      <c r="BE30" s="1087"/>
      <c r="BF30" s="1087"/>
      <c r="BG30" s="1087"/>
      <c r="BH30" s="1087"/>
      <c r="BI30" s="1088"/>
      <c r="BJ30" s="253"/>
      <c r="BK30" s="253"/>
      <c r="BL30" s="253"/>
      <c r="BM30" s="253"/>
      <c r="BN30" s="253"/>
      <c r="BO30" s="266"/>
      <c r="BP30" s="266"/>
      <c r="BQ30" s="263">
        <v>24</v>
      </c>
      <c r="BR30" s="264"/>
      <c r="BS30" s="1069" t="s">
        <v>621</v>
      </c>
      <c r="BT30" s="1070"/>
      <c r="BU30" s="1070"/>
      <c r="BV30" s="1070"/>
      <c r="BW30" s="1070"/>
      <c r="BX30" s="1070"/>
      <c r="BY30" s="1070"/>
      <c r="BZ30" s="1070"/>
      <c r="CA30" s="1070"/>
      <c r="CB30" s="1070"/>
      <c r="CC30" s="1070"/>
      <c r="CD30" s="1070"/>
      <c r="CE30" s="1070"/>
      <c r="CF30" s="1070"/>
      <c r="CG30" s="1071"/>
      <c r="CH30" s="1044">
        <v>1012</v>
      </c>
      <c r="CI30" s="1045"/>
      <c r="CJ30" s="1045"/>
      <c r="CK30" s="1045"/>
      <c r="CL30" s="1046"/>
      <c r="CM30" s="1044">
        <v>30999</v>
      </c>
      <c r="CN30" s="1045"/>
      <c r="CO30" s="1045"/>
      <c r="CP30" s="1045"/>
      <c r="CQ30" s="1046"/>
      <c r="CR30" s="1044">
        <v>3</v>
      </c>
      <c r="CS30" s="1045"/>
      <c r="CT30" s="1045"/>
      <c r="CU30" s="1045"/>
      <c r="CV30" s="1046"/>
      <c r="CW30" s="1044">
        <v>954</v>
      </c>
      <c r="CX30" s="1045"/>
      <c r="CY30" s="1045"/>
      <c r="CZ30" s="1045"/>
      <c r="DA30" s="1046"/>
      <c r="DB30" s="1044">
        <v>1136</v>
      </c>
      <c r="DC30" s="1045"/>
      <c r="DD30" s="1045"/>
      <c r="DE30" s="1045"/>
      <c r="DF30" s="1046"/>
      <c r="DG30" s="1044">
        <v>0</v>
      </c>
      <c r="DH30" s="1045"/>
      <c r="DI30" s="1045"/>
      <c r="DJ30" s="1045"/>
      <c r="DK30" s="1046"/>
      <c r="DL30" s="1044">
        <v>6237</v>
      </c>
      <c r="DM30" s="1045"/>
      <c r="DN30" s="1045"/>
      <c r="DO30" s="1045"/>
      <c r="DP30" s="1046"/>
      <c r="DQ30" s="1044">
        <v>624</v>
      </c>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932</v>
      </c>
      <c r="R31" s="1099"/>
      <c r="S31" s="1099"/>
      <c r="T31" s="1099"/>
      <c r="U31" s="1099"/>
      <c r="V31" s="1099">
        <v>883</v>
      </c>
      <c r="W31" s="1099"/>
      <c r="X31" s="1099"/>
      <c r="Y31" s="1099"/>
      <c r="Z31" s="1099"/>
      <c r="AA31" s="1099">
        <v>49</v>
      </c>
      <c r="AB31" s="1099"/>
      <c r="AC31" s="1099"/>
      <c r="AD31" s="1099"/>
      <c r="AE31" s="1100"/>
      <c r="AF31" s="1074">
        <v>49</v>
      </c>
      <c r="AG31" s="1075"/>
      <c r="AH31" s="1075"/>
      <c r="AI31" s="1075"/>
      <c r="AJ31" s="1076"/>
      <c r="AK31" s="1035">
        <v>346</v>
      </c>
      <c r="AL31" s="1026"/>
      <c r="AM31" s="1026"/>
      <c r="AN31" s="1026"/>
      <c r="AO31" s="1026"/>
      <c r="AP31" s="1026">
        <v>1316</v>
      </c>
      <c r="AQ31" s="1026"/>
      <c r="AR31" s="1026"/>
      <c r="AS31" s="1026"/>
      <c r="AT31" s="1026"/>
      <c r="AU31" s="1026">
        <v>607</v>
      </c>
      <c r="AV31" s="1026"/>
      <c r="AW31" s="1026"/>
      <c r="AX31" s="1026"/>
      <c r="AY31" s="1026"/>
      <c r="AZ31" s="1097" t="s">
        <v>527</v>
      </c>
      <c r="BA31" s="1097"/>
      <c r="BB31" s="1097"/>
      <c r="BC31" s="1097"/>
      <c r="BD31" s="1097"/>
      <c r="BE31" s="1087"/>
      <c r="BF31" s="1087"/>
      <c r="BG31" s="1087"/>
      <c r="BH31" s="1087"/>
      <c r="BI31" s="1088"/>
      <c r="BJ31" s="253"/>
      <c r="BK31" s="253"/>
      <c r="BL31" s="253"/>
      <c r="BM31" s="253"/>
      <c r="BN31" s="253"/>
      <c r="BO31" s="266"/>
      <c r="BP31" s="266"/>
      <c r="BQ31" s="263">
        <v>25</v>
      </c>
      <c r="BR31" s="264"/>
      <c r="BS31" s="1069" t="s">
        <v>622</v>
      </c>
      <c r="BT31" s="1070"/>
      <c r="BU31" s="1070"/>
      <c r="BV31" s="1070"/>
      <c r="BW31" s="1070"/>
      <c r="BX31" s="1070"/>
      <c r="BY31" s="1070"/>
      <c r="BZ31" s="1070"/>
      <c r="CA31" s="1070"/>
      <c r="CB31" s="1070"/>
      <c r="CC31" s="1070"/>
      <c r="CD31" s="1070"/>
      <c r="CE31" s="1070"/>
      <c r="CF31" s="1070"/>
      <c r="CG31" s="1071"/>
      <c r="CH31" s="1044">
        <v>10</v>
      </c>
      <c r="CI31" s="1045"/>
      <c r="CJ31" s="1045"/>
      <c r="CK31" s="1045"/>
      <c r="CL31" s="1046"/>
      <c r="CM31" s="1044">
        <v>1147</v>
      </c>
      <c r="CN31" s="1045"/>
      <c r="CO31" s="1045"/>
      <c r="CP31" s="1045"/>
      <c r="CQ31" s="1046"/>
      <c r="CR31" s="1044">
        <v>30</v>
      </c>
      <c r="CS31" s="1045"/>
      <c r="CT31" s="1045"/>
      <c r="CU31" s="1045"/>
      <c r="CV31" s="1046"/>
      <c r="CW31" s="1044">
        <v>0</v>
      </c>
      <c r="CX31" s="1045"/>
      <c r="CY31" s="1045"/>
      <c r="CZ31" s="1045"/>
      <c r="DA31" s="1046"/>
      <c r="DB31" s="1044">
        <v>0</v>
      </c>
      <c r="DC31" s="1045"/>
      <c r="DD31" s="1045"/>
      <c r="DE31" s="1045"/>
      <c r="DF31" s="1046"/>
      <c r="DG31" s="1044">
        <v>0</v>
      </c>
      <c r="DH31" s="1045"/>
      <c r="DI31" s="1045"/>
      <c r="DJ31" s="1045"/>
      <c r="DK31" s="1046"/>
      <c r="DL31" s="1044">
        <v>0</v>
      </c>
      <c r="DM31" s="1045"/>
      <c r="DN31" s="1045"/>
      <c r="DO31" s="1045"/>
      <c r="DP31" s="1046"/>
      <c r="DQ31" s="1044">
        <v>0</v>
      </c>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79396</v>
      </c>
      <c r="R32" s="1099"/>
      <c r="S32" s="1099"/>
      <c r="T32" s="1099"/>
      <c r="U32" s="1099"/>
      <c r="V32" s="1099">
        <v>74171</v>
      </c>
      <c r="W32" s="1099"/>
      <c r="X32" s="1099"/>
      <c r="Y32" s="1099"/>
      <c r="Z32" s="1099"/>
      <c r="AA32" s="1099">
        <v>5226</v>
      </c>
      <c r="AB32" s="1099"/>
      <c r="AC32" s="1099"/>
      <c r="AD32" s="1099"/>
      <c r="AE32" s="1100"/>
      <c r="AF32" s="1074">
        <v>22174</v>
      </c>
      <c r="AG32" s="1075"/>
      <c r="AH32" s="1075"/>
      <c r="AI32" s="1075"/>
      <c r="AJ32" s="1076"/>
      <c r="AK32" s="1035">
        <v>1933</v>
      </c>
      <c r="AL32" s="1026"/>
      <c r="AM32" s="1026"/>
      <c r="AN32" s="1026"/>
      <c r="AO32" s="1026"/>
      <c r="AP32" s="1026">
        <v>152405</v>
      </c>
      <c r="AQ32" s="1026"/>
      <c r="AR32" s="1026"/>
      <c r="AS32" s="1026"/>
      <c r="AT32" s="1026"/>
      <c r="AU32" s="1026">
        <v>4877</v>
      </c>
      <c r="AV32" s="1026"/>
      <c r="AW32" s="1026"/>
      <c r="AX32" s="1026"/>
      <c r="AY32" s="1026"/>
      <c r="AZ32" s="1097" t="s">
        <v>527</v>
      </c>
      <c r="BA32" s="1097"/>
      <c r="BB32" s="1097"/>
      <c r="BC32" s="1097"/>
      <c r="BD32" s="1097"/>
      <c r="BE32" s="1087" t="s">
        <v>411</v>
      </c>
      <c r="BF32" s="1087"/>
      <c r="BG32" s="1087"/>
      <c r="BH32" s="1087"/>
      <c r="BI32" s="1088"/>
      <c r="BJ32" s="253"/>
      <c r="BK32" s="253"/>
      <c r="BL32" s="253"/>
      <c r="BM32" s="253"/>
      <c r="BN32" s="253"/>
      <c r="BO32" s="266"/>
      <c r="BP32" s="266"/>
      <c r="BQ32" s="263">
        <v>26</v>
      </c>
      <c r="BR32" s="264"/>
      <c r="BS32" s="1069" t="s">
        <v>623</v>
      </c>
      <c r="BT32" s="1070"/>
      <c r="BU32" s="1070"/>
      <c r="BV32" s="1070"/>
      <c r="BW32" s="1070"/>
      <c r="BX32" s="1070"/>
      <c r="BY32" s="1070"/>
      <c r="BZ32" s="1070"/>
      <c r="CA32" s="1070"/>
      <c r="CB32" s="1070"/>
      <c r="CC32" s="1070"/>
      <c r="CD32" s="1070"/>
      <c r="CE32" s="1070"/>
      <c r="CF32" s="1070"/>
      <c r="CG32" s="1071"/>
      <c r="CH32" s="1044">
        <v>74</v>
      </c>
      <c r="CI32" s="1045"/>
      <c r="CJ32" s="1045"/>
      <c r="CK32" s="1045"/>
      <c r="CL32" s="1046"/>
      <c r="CM32" s="1044">
        <v>3559</v>
      </c>
      <c r="CN32" s="1045"/>
      <c r="CO32" s="1045"/>
      <c r="CP32" s="1045"/>
      <c r="CQ32" s="1046"/>
      <c r="CR32" s="1044">
        <v>1550</v>
      </c>
      <c r="CS32" s="1045"/>
      <c r="CT32" s="1045"/>
      <c r="CU32" s="1045"/>
      <c r="CV32" s="1046"/>
      <c r="CW32" s="1044">
        <v>0</v>
      </c>
      <c r="CX32" s="1045"/>
      <c r="CY32" s="1045"/>
      <c r="CZ32" s="1045"/>
      <c r="DA32" s="1046"/>
      <c r="DB32" s="1044">
        <v>0</v>
      </c>
      <c r="DC32" s="1045"/>
      <c r="DD32" s="1045"/>
      <c r="DE32" s="1045"/>
      <c r="DF32" s="1046"/>
      <c r="DG32" s="1044">
        <v>0</v>
      </c>
      <c r="DH32" s="1045"/>
      <c r="DI32" s="1045"/>
      <c r="DJ32" s="1045"/>
      <c r="DK32" s="1046"/>
      <c r="DL32" s="1044">
        <v>0</v>
      </c>
      <c r="DM32" s="1045"/>
      <c r="DN32" s="1045"/>
      <c r="DO32" s="1045"/>
      <c r="DP32" s="1046"/>
      <c r="DQ32" s="1044">
        <v>0</v>
      </c>
      <c r="DR32" s="1045"/>
      <c r="DS32" s="1045"/>
      <c r="DT32" s="1045"/>
      <c r="DU32" s="1046"/>
      <c r="DV32" s="1047"/>
      <c r="DW32" s="1048"/>
      <c r="DX32" s="1048"/>
      <c r="DY32" s="1048"/>
      <c r="DZ32" s="1049"/>
      <c r="EA32" s="247"/>
    </row>
    <row r="33" spans="1:131" s="248" customFormat="1" ht="26.25" customHeight="1" x14ac:dyDescent="0.2">
      <c r="A33" s="267">
        <v>6</v>
      </c>
      <c r="B33" s="1092" t="s">
        <v>412</v>
      </c>
      <c r="C33" s="1093"/>
      <c r="D33" s="1093"/>
      <c r="E33" s="1093"/>
      <c r="F33" s="1093"/>
      <c r="G33" s="1093"/>
      <c r="H33" s="1093"/>
      <c r="I33" s="1093"/>
      <c r="J33" s="1093"/>
      <c r="K33" s="1093"/>
      <c r="L33" s="1093"/>
      <c r="M33" s="1093"/>
      <c r="N33" s="1093"/>
      <c r="O33" s="1093"/>
      <c r="P33" s="1094"/>
      <c r="Q33" s="1098">
        <v>2819</v>
      </c>
      <c r="R33" s="1099"/>
      <c r="S33" s="1099"/>
      <c r="T33" s="1099"/>
      <c r="U33" s="1099"/>
      <c r="V33" s="1099">
        <v>2084</v>
      </c>
      <c r="W33" s="1099"/>
      <c r="X33" s="1099"/>
      <c r="Y33" s="1099"/>
      <c r="Z33" s="1099"/>
      <c r="AA33" s="1099">
        <v>735</v>
      </c>
      <c r="AB33" s="1099"/>
      <c r="AC33" s="1099"/>
      <c r="AD33" s="1099"/>
      <c r="AE33" s="1100"/>
      <c r="AF33" s="1074">
        <v>4494</v>
      </c>
      <c r="AG33" s="1075"/>
      <c r="AH33" s="1075"/>
      <c r="AI33" s="1075"/>
      <c r="AJ33" s="1076"/>
      <c r="AK33" s="1035">
        <v>1</v>
      </c>
      <c r="AL33" s="1026"/>
      <c r="AM33" s="1026"/>
      <c r="AN33" s="1026"/>
      <c r="AO33" s="1026"/>
      <c r="AP33" s="1026">
        <v>2719</v>
      </c>
      <c r="AQ33" s="1026"/>
      <c r="AR33" s="1026"/>
      <c r="AS33" s="1026"/>
      <c r="AT33" s="1026"/>
      <c r="AU33" s="1026">
        <v>0</v>
      </c>
      <c r="AV33" s="1026"/>
      <c r="AW33" s="1026"/>
      <c r="AX33" s="1026"/>
      <c r="AY33" s="1026"/>
      <c r="AZ33" s="1097" t="s">
        <v>527</v>
      </c>
      <c r="BA33" s="1097"/>
      <c r="BB33" s="1097"/>
      <c r="BC33" s="1097"/>
      <c r="BD33" s="1097"/>
      <c r="BE33" s="1087" t="s">
        <v>411</v>
      </c>
      <c r="BF33" s="1087"/>
      <c r="BG33" s="1087"/>
      <c r="BH33" s="1087"/>
      <c r="BI33" s="1088"/>
      <c r="BJ33" s="253"/>
      <c r="BK33" s="253"/>
      <c r="BL33" s="253"/>
      <c r="BM33" s="253"/>
      <c r="BN33" s="253"/>
      <c r="BO33" s="266"/>
      <c r="BP33" s="266"/>
      <c r="BQ33" s="263">
        <v>27</v>
      </c>
      <c r="BR33" s="264"/>
      <c r="BS33" s="1069" t="s">
        <v>624</v>
      </c>
      <c r="BT33" s="1070"/>
      <c r="BU33" s="1070"/>
      <c r="BV33" s="1070"/>
      <c r="BW33" s="1070"/>
      <c r="BX33" s="1070"/>
      <c r="BY33" s="1070"/>
      <c r="BZ33" s="1070"/>
      <c r="CA33" s="1070"/>
      <c r="CB33" s="1070"/>
      <c r="CC33" s="1070"/>
      <c r="CD33" s="1070"/>
      <c r="CE33" s="1070"/>
      <c r="CF33" s="1070"/>
      <c r="CG33" s="1071"/>
      <c r="CH33" s="1044">
        <v>771</v>
      </c>
      <c r="CI33" s="1045"/>
      <c r="CJ33" s="1045"/>
      <c r="CK33" s="1045"/>
      <c r="CL33" s="1046"/>
      <c r="CM33" s="1044">
        <v>40746</v>
      </c>
      <c r="CN33" s="1045"/>
      <c r="CO33" s="1045"/>
      <c r="CP33" s="1045"/>
      <c r="CQ33" s="1046"/>
      <c r="CR33" s="1044">
        <v>32197</v>
      </c>
      <c r="CS33" s="1045"/>
      <c r="CT33" s="1045"/>
      <c r="CU33" s="1045"/>
      <c r="CV33" s="1046"/>
      <c r="CW33" s="1044">
        <v>387</v>
      </c>
      <c r="CX33" s="1045"/>
      <c r="CY33" s="1045"/>
      <c r="CZ33" s="1045"/>
      <c r="DA33" s="1046"/>
      <c r="DB33" s="1044">
        <v>35487</v>
      </c>
      <c r="DC33" s="1045"/>
      <c r="DD33" s="1045"/>
      <c r="DE33" s="1045"/>
      <c r="DF33" s="1046"/>
      <c r="DG33" s="1044">
        <v>0</v>
      </c>
      <c r="DH33" s="1045"/>
      <c r="DI33" s="1045"/>
      <c r="DJ33" s="1045"/>
      <c r="DK33" s="1046"/>
      <c r="DL33" s="1044">
        <v>42235</v>
      </c>
      <c r="DM33" s="1045"/>
      <c r="DN33" s="1045"/>
      <c r="DO33" s="1045"/>
      <c r="DP33" s="1046"/>
      <c r="DQ33" s="1044">
        <v>2411</v>
      </c>
      <c r="DR33" s="1045"/>
      <c r="DS33" s="1045"/>
      <c r="DT33" s="1045"/>
      <c r="DU33" s="1046"/>
      <c r="DV33" s="1047"/>
      <c r="DW33" s="1048"/>
      <c r="DX33" s="1048"/>
      <c r="DY33" s="1048"/>
      <c r="DZ33" s="1049"/>
      <c r="EA33" s="247"/>
    </row>
    <row r="34" spans="1:131" s="248" customFormat="1" ht="26.25" customHeight="1" x14ac:dyDescent="0.2">
      <c r="A34" s="267">
        <v>7</v>
      </c>
      <c r="B34" s="1092" t="s">
        <v>413</v>
      </c>
      <c r="C34" s="1093"/>
      <c r="D34" s="1093"/>
      <c r="E34" s="1093"/>
      <c r="F34" s="1093"/>
      <c r="G34" s="1093"/>
      <c r="H34" s="1093"/>
      <c r="I34" s="1093"/>
      <c r="J34" s="1093"/>
      <c r="K34" s="1093"/>
      <c r="L34" s="1093"/>
      <c r="M34" s="1093"/>
      <c r="N34" s="1093"/>
      <c r="O34" s="1093"/>
      <c r="P34" s="1094"/>
      <c r="Q34" s="1098">
        <v>20720</v>
      </c>
      <c r="R34" s="1099"/>
      <c r="S34" s="1099"/>
      <c r="T34" s="1099"/>
      <c r="U34" s="1099"/>
      <c r="V34" s="1099">
        <v>20450</v>
      </c>
      <c r="W34" s="1099"/>
      <c r="X34" s="1099"/>
      <c r="Y34" s="1099"/>
      <c r="Z34" s="1099"/>
      <c r="AA34" s="1099">
        <v>270</v>
      </c>
      <c r="AB34" s="1099"/>
      <c r="AC34" s="1099"/>
      <c r="AD34" s="1099"/>
      <c r="AE34" s="1100"/>
      <c r="AF34" s="1074">
        <v>6473</v>
      </c>
      <c r="AG34" s="1075"/>
      <c r="AH34" s="1075"/>
      <c r="AI34" s="1075"/>
      <c r="AJ34" s="1076"/>
      <c r="AK34" s="1035">
        <v>555</v>
      </c>
      <c r="AL34" s="1026"/>
      <c r="AM34" s="1026"/>
      <c r="AN34" s="1026"/>
      <c r="AO34" s="1026"/>
      <c r="AP34" s="1026">
        <v>653</v>
      </c>
      <c r="AQ34" s="1026"/>
      <c r="AR34" s="1026"/>
      <c r="AS34" s="1026"/>
      <c r="AT34" s="1026"/>
      <c r="AU34" s="1026">
        <v>271</v>
      </c>
      <c r="AV34" s="1026"/>
      <c r="AW34" s="1026"/>
      <c r="AX34" s="1026"/>
      <c r="AY34" s="1026"/>
      <c r="AZ34" s="1097" t="s">
        <v>527</v>
      </c>
      <c r="BA34" s="1097"/>
      <c r="BB34" s="1097"/>
      <c r="BC34" s="1097"/>
      <c r="BD34" s="1097"/>
      <c r="BE34" s="1087" t="s">
        <v>411</v>
      </c>
      <c r="BF34" s="1087"/>
      <c r="BG34" s="1087"/>
      <c r="BH34" s="1087"/>
      <c r="BI34" s="1088"/>
      <c r="BJ34" s="253"/>
      <c r="BK34" s="253"/>
      <c r="BL34" s="253"/>
      <c r="BM34" s="253"/>
      <c r="BN34" s="253"/>
      <c r="BO34" s="266"/>
      <c r="BP34" s="266"/>
      <c r="BQ34" s="263">
        <v>28</v>
      </c>
      <c r="BR34" s="264"/>
      <c r="BS34" s="1069" t="s">
        <v>625</v>
      </c>
      <c r="BT34" s="1070"/>
      <c r="BU34" s="1070"/>
      <c r="BV34" s="1070"/>
      <c r="BW34" s="1070"/>
      <c r="BX34" s="1070"/>
      <c r="BY34" s="1070"/>
      <c r="BZ34" s="1070"/>
      <c r="CA34" s="1070"/>
      <c r="CB34" s="1070"/>
      <c r="CC34" s="1070"/>
      <c r="CD34" s="1070"/>
      <c r="CE34" s="1070"/>
      <c r="CF34" s="1070"/>
      <c r="CG34" s="1071"/>
      <c r="CH34" s="1044">
        <v>-500</v>
      </c>
      <c r="CI34" s="1045"/>
      <c r="CJ34" s="1045"/>
      <c r="CK34" s="1045"/>
      <c r="CL34" s="1046"/>
      <c r="CM34" s="1044">
        <v>8113</v>
      </c>
      <c r="CN34" s="1045"/>
      <c r="CO34" s="1045"/>
      <c r="CP34" s="1045"/>
      <c r="CQ34" s="1046"/>
      <c r="CR34" s="1044">
        <v>100</v>
      </c>
      <c r="CS34" s="1045"/>
      <c r="CT34" s="1045"/>
      <c r="CU34" s="1045"/>
      <c r="CV34" s="1046"/>
      <c r="CW34" s="1044">
        <v>69</v>
      </c>
      <c r="CX34" s="1045"/>
      <c r="CY34" s="1045"/>
      <c r="CZ34" s="1045"/>
      <c r="DA34" s="1046"/>
      <c r="DB34" s="1044">
        <v>0</v>
      </c>
      <c r="DC34" s="1045"/>
      <c r="DD34" s="1045"/>
      <c r="DE34" s="1045"/>
      <c r="DF34" s="1046"/>
      <c r="DG34" s="1044">
        <v>0</v>
      </c>
      <c r="DH34" s="1045"/>
      <c r="DI34" s="1045"/>
      <c r="DJ34" s="1045"/>
      <c r="DK34" s="1046"/>
      <c r="DL34" s="1044">
        <v>0</v>
      </c>
      <c r="DM34" s="1045"/>
      <c r="DN34" s="1045"/>
      <c r="DO34" s="1045"/>
      <c r="DP34" s="1046"/>
      <c r="DQ34" s="1044">
        <v>0</v>
      </c>
      <c r="DR34" s="1045"/>
      <c r="DS34" s="1045"/>
      <c r="DT34" s="1045"/>
      <c r="DU34" s="1046"/>
      <c r="DV34" s="1047"/>
      <c r="DW34" s="1048"/>
      <c r="DX34" s="1048"/>
      <c r="DY34" s="1048"/>
      <c r="DZ34" s="1049"/>
      <c r="EA34" s="247"/>
    </row>
    <row r="35" spans="1:131" s="248" customFormat="1" ht="26.25" customHeight="1" x14ac:dyDescent="0.2">
      <c r="A35" s="267">
        <v>8</v>
      </c>
      <c r="B35" s="1092" t="s">
        <v>414</v>
      </c>
      <c r="C35" s="1093"/>
      <c r="D35" s="1093"/>
      <c r="E35" s="1093"/>
      <c r="F35" s="1093"/>
      <c r="G35" s="1093"/>
      <c r="H35" s="1093"/>
      <c r="I35" s="1093"/>
      <c r="J35" s="1093"/>
      <c r="K35" s="1093"/>
      <c r="L35" s="1093"/>
      <c r="M35" s="1093"/>
      <c r="N35" s="1093"/>
      <c r="O35" s="1093"/>
      <c r="P35" s="1094"/>
      <c r="Q35" s="1098">
        <v>49856</v>
      </c>
      <c r="R35" s="1099"/>
      <c r="S35" s="1099"/>
      <c r="T35" s="1099"/>
      <c r="U35" s="1099"/>
      <c r="V35" s="1099">
        <v>42444</v>
      </c>
      <c r="W35" s="1099"/>
      <c r="X35" s="1099"/>
      <c r="Y35" s="1099"/>
      <c r="Z35" s="1099"/>
      <c r="AA35" s="1099">
        <v>7411</v>
      </c>
      <c r="AB35" s="1099"/>
      <c r="AC35" s="1099"/>
      <c r="AD35" s="1099"/>
      <c r="AE35" s="1100"/>
      <c r="AF35" s="1074">
        <v>11479</v>
      </c>
      <c r="AG35" s="1075"/>
      <c r="AH35" s="1075"/>
      <c r="AI35" s="1075"/>
      <c r="AJ35" s="1076"/>
      <c r="AK35" s="1035">
        <v>6024</v>
      </c>
      <c r="AL35" s="1026"/>
      <c r="AM35" s="1026"/>
      <c r="AN35" s="1026"/>
      <c r="AO35" s="1026"/>
      <c r="AP35" s="1026">
        <v>336858</v>
      </c>
      <c r="AQ35" s="1026"/>
      <c r="AR35" s="1026"/>
      <c r="AS35" s="1026"/>
      <c r="AT35" s="1026"/>
      <c r="AU35" s="1026">
        <v>53897</v>
      </c>
      <c r="AV35" s="1026"/>
      <c r="AW35" s="1026"/>
      <c r="AX35" s="1026"/>
      <c r="AY35" s="1026"/>
      <c r="AZ35" s="1097" t="s">
        <v>527</v>
      </c>
      <c r="BA35" s="1097"/>
      <c r="BB35" s="1097"/>
      <c r="BC35" s="1097"/>
      <c r="BD35" s="1097"/>
      <c r="BE35" s="1087" t="s">
        <v>411</v>
      </c>
      <c r="BF35" s="1087"/>
      <c r="BG35" s="1087"/>
      <c r="BH35" s="1087"/>
      <c r="BI35" s="1088"/>
      <c r="BJ35" s="253"/>
      <c r="BK35" s="253"/>
      <c r="BL35" s="253"/>
      <c r="BM35" s="253"/>
      <c r="BN35" s="253"/>
      <c r="BO35" s="266"/>
      <c r="BP35" s="266"/>
      <c r="BQ35" s="263">
        <v>29</v>
      </c>
      <c r="BR35" s="264"/>
      <c r="BS35" s="1069" t="s">
        <v>626</v>
      </c>
      <c r="BT35" s="1070"/>
      <c r="BU35" s="1070"/>
      <c r="BV35" s="1070"/>
      <c r="BW35" s="1070"/>
      <c r="BX35" s="1070"/>
      <c r="BY35" s="1070"/>
      <c r="BZ35" s="1070"/>
      <c r="CA35" s="1070"/>
      <c r="CB35" s="1070"/>
      <c r="CC35" s="1070"/>
      <c r="CD35" s="1070"/>
      <c r="CE35" s="1070"/>
      <c r="CF35" s="1070"/>
      <c r="CG35" s="1071"/>
      <c r="CH35" s="1044">
        <v>326</v>
      </c>
      <c r="CI35" s="1045"/>
      <c r="CJ35" s="1045"/>
      <c r="CK35" s="1045"/>
      <c r="CL35" s="1046"/>
      <c r="CM35" s="1044">
        <v>4711</v>
      </c>
      <c r="CN35" s="1045"/>
      <c r="CO35" s="1045"/>
      <c r="CP35" s="1045"/>
      <c r="CQ35" s="1046"/>
      <c r="CR35" s="1044">
        <v>6400</v>
      </c>
      <c r="CS35" s="1045"/>
      <c r="CT35" s="1045"/>
      <c r="CU35" s="1045"/>
      <c r="CV35" s="1046"/>
      <c r="CW35" s="1044">
        <v>0</v>
      </c>
      <c r="CX35" s="1045"/>
      <c r="CY35" s="1045"/>
      <c r="CZ35" s="1045"/>
      <c r="DA35" s="1046"/>
      <c r="DB35" s="1044">
        <v>7227</v>
      </c>
      <c r="DC35" s="1045"/>
      <c r="DD35" s="1045"/>
      <c r="DE35" s="1045"/>
      <c r="DF35" s="1046"/>
      <c r="DG35" s="1044">
        <v>0</v>
      </c>
      <c r="DH35" s="1045"/>
      <c r="DI35" s="1045"/>
      <c r="DJ35" s="1045"/>
      <c r="DK35" s="1046"/>
      <c r="DL35" s="1044">
        <v>800</v>
      </c>
      <c r="DM35" s="1045"/>
      <c r="DN35" s="1045"/>
      <c r="DO35" s="1045"/>
      <c r="DP35" s="1046"/>
      <c r="DQ35" s="1044">
        <v>80</v>
      </c>
      <c r="DR35" s="1045"/>
      <c r="DS35" s="1045"/>
      <c r="DT35" s="1045"/>
      <c r="DU35" s="1046"/>
      <c r="DV35" s="1047"/>
      <c r="DW35" s="1048"/>
      <c r="DX35" s="1048"/>
      <c r="DY35" s="1048"/>
      <c r="DZ35" s="1049"/>
      <c r="EA35" s="247"/>
    </row>
    <row r="36" spans="1:131" s="248" customFormat="1" ht="26.25" customHeight="1" x14ac:dyDescent="0.2">
      <c r="A36" s="267">
        <v>9</v>
      </c>
      <c r="B36" s="1092" t="s">
        <v>415</v>
      </c>
      <c r="C36" s="1093"/>
      <c r="D36" s="1093"/>
      <c r="E36" s="1093"/>
      <c r="F36" s="1093"/>
      <c r="G36" s="1093"/>
      <c r="H36" s="1093"/>
      <c r="I36" s="1093"/>
      <c r="J36" s="1093"/>
      <c r="K36" s="1093"/>
      <c r="L36" s="1093"/>
      <c r="M36" s="1093"/>
      <c r="N36" s="1093"/>
      <c r="O36" s="1093"/>
      <c r="P36" s="1094"/>
      <c r="Q36" s="1098">
        <v>128729</v>
      </c>
      <c r="R36" s="1099"/>
      <c r="S36" s="1099"/>
      <c r="T36" s="1099"/>
      <c r="U36" s="1099"/>
      <c r="V36" s="1099">
        <v>112332</v>
      </c>
      <c r="W36" s="1099"/>
      <c r="X36" s="1099"/>
      <c r="Y36" s="1099"/>
      <c r="Z36" s="1099"/>
      <c r="AA36" s="1099">
        <v>16397</v>
      </c>
      <c r="AB36" s="1099"/>
      <c r="AC36" s="1099"/>
      <c r="AD36" s="1099"/>
      <c r="AE36" s="1100"/>
      <c r="AF36" s="1074">
        <v>42174</v>
      </c>
      <c r="AG36" s="1075"/>
      <c r="AH36" s="1075"/>
      <c r="AI36" s="1075"/>
      <c r="AJ36" s="1076"/>
      <c r="AK36" s="1035">
        <v>43019</v>
      </c>
      <c r="AL36" s="1026"/>
      <c r="AM36" s="1026"/>
      <c r="AN36" s="1026"/>
      <c r="AO36" s="1026"/>
      <c r="AP36" s="1026">
        <v>666750</v>
      </c>
      <c r="AQ36" s="1026"/>
      <c r="AR36" s="1026"/>
      <c r="AS36" s="1026"/>
      <c r="AT36" s="1026"/>
      <c r="AU36" s="1026">
        <v>361379</v>
      </c>
      <c r="AV36" s="1026"/>
      <c r="AW36" s="1026"/>
      <c r="AX36" s="1026"/>
      <c r="AY36" s="1026"/>
      <c r="AZ36" s="1097" t="s">
        <v>527</v>
      </c>
      <c r="BA36" s="1097"/>
      <c r="BB36" s="1097"/>
      <c r="BC36" s="1097"/>
      <c r="BD36" s="1097"/>
      <c r="BE36" s="1087" t="s">
        <v>411</v>
      </c>
      <c r="BF36" s="1087"/>
      <c r="BG36" s="1087"/>
      <c r="BH36" s="1087"/>
      <c r="BI36" s="1088"/>
      <c r="BJ36" s="253"/>
      <c r="BK36" s="253"/>
      <c r="BL36" s="253"/>
      <c r="BM36" s="253"/>
      <c r="BN36" s="253"/>
      <c r="BO36" s="266"/>
      <c r="BP36" s="266"/>
      <c r="BQ36" s="263">
        <v>30</v>
      </c>
      <c r="BR36" s="264"/>
      <c r="BS36" s="1069" t="s">
        <v>627</v>
      </c>
      <c r="BT36" s="1070"/>
      <c r="BU36" s="1070"/>
      <c r="BV36" s="1070"/>
      <c r="BW36" s="1070"/>
      <c r="BX36" s="1070"/>
      <c r="BY36" s="1070"/>
      <c r="BZ36" s="1070"/>
      <c r="CA36" s="1070"/>
      <c r="CB36" s="1070"/>
      <c r="CC36" s="1070"/>
      <c r="CD36" s="1070"/>
      <c r="CE36" s="1070"/>
      <c r="CF36" s="1070"/>
      <c r="CG36" s="1071"/>
      <c r="CH36" s="1044">
        <v>415</v>
      </c>
      <c r="CI36" s="1045"/>
      <c r="CJ36" s="1045"/>
      <c r="CK36" s="1045"/>
      <c r="CL36" s="1046"/>
      <c r="CM36" s="1044">
        <v>1782</v>
      </c>
      <c r="CN36" s="1045"/>
      <c r="CO36" s="1045"/>
      <c r="CP36" s="1045"/>
      <c r="CQ36" s="1046"/>
      <c r="CR36" s="1044">
        <v>50</v>
      </c>
      <c r="CS36" s="1045"/>
      <c r="CT36" s="1045"/>
      <c r="CU36" s="1045"/>
      <c r="CV36" s="1046"/>
      <c r="CW36" s="1044">
        <v>5000</v>
      </c>
      <c r="CX36" s="1045"/>
      <c r="CY36" s="1045"/>
      <c r="CZ36" s="1045"/>
      <c r="DA36" s="1046"/>
      <c r="DB36" s="1044">
        <v>40000</v>
      </c>
      <c r="DC36" s="1045"/>
      <c r="DD36" s="1045"/>
      <c r="DE36" s="1045"/>
      <c r="DF36" s="1046"/>
      <c r="DG36" s="1044">
        <v>0</v>
      </c>
      <c r="DH36" s="1045"/>
      <c r="DI36" s="1045"/>
      <c r="DJ36" s="1045"/>
      <c r="DK36" s="1046"/>
      <c r="DL36" s="1044">
        <v>32666</v>
      </c>
      <c r="DM36" s="1045"/>
      <c r="DN36" s="1045"/>
      <c r="DO36" s="1045"/>
      <c r="DP36" s="1046"/>
      <c r="DQ36" s="1044">
        <v>29399</v>
      </c>
      <c r="DR36" s="1045"/>
      <c r="DS36" s="1045"/>
      <c r="DT36" s="1045"/>
      <c r="DU36" s="1046"/>
      <c r="DV36" s="1047"/>
      <c r="DW36" s="1048"/>
      <c r="DX36" s="1048"/>
      <c r="DY36" s="1048"/>
      <c r="DZ36" s="1049"/>
      <c r="EA36" s="247"/>
    </row>
    <row r="37" spans="1:131" s="248" customFormat="1" ht="26.25" customHeight="1" x14ac:dyDescent="0.2">
      <c r="A37" s="267">
        <v>10</v>
      </c>
      <c r="B37" s="1092" t="s">
        <v>416</v>
      </c>
      <c r="C37" s="1093"/>
      <c r="D37" s="1093"/>
      <c r="E37" s="1093"/>
      <c r="F37" s="1093"/>
      <c r="G37" s="1093"/>
      <c r="H37" s="1093"/>
      <c r="I37" s="1093"/>
      <c r="J37" s="1093"/>
      <c r="K37" s="1093"/>
      <c r="L37" s="1093"/>
      <c r="M37" s="1093"/>
      <c r="N37" s="1093"/>
      <c r="O37" s="1093"/>
      <c r="P37" s="1094"/>
      <c r="Q37" s="1098">
        <v>34009</v>
      </c>
      <c r="R37" s="1099"/>
      <c r="S37" s="1099"/>
      <c r="T37" s="1099"/>
      <c r="U37" s="1099"/>
      <c r="V37" s="1099">
        <v>34178</v>
      </c>
      <c r="W37" s="1099"/>
      <c r="X37" s="1099"/>
      <c r="Y37" s="1099"/>
      <c r="Z37" s="1099"/>
      <c r="AA37" s="1099">
        <v>-169</v>
      </c>
      <c r="AB37" s="1099"/>
      <c r="AC37" s="1099"/>
      <c r="AD37" s="1099"/>
      <c r="AE37" s="1100"/>
      <c r="AF37" s="1074">
        <v>2435</v>
      </c>
      <c r="AG37" s="1075"/>
      <c r="AH37" s="1075"/>
      <c r="AI37" s="1075"/>
      <c r="AJ37" s="1076"/>
      <c r="AK37" s="1035">
        <v>6683</v>
      </c>
      <c r="AL37" s="1026"/>
      <c r="AM37" s="1026"/>
      <c r="AN37" s="1026"/>
      <c r="AO37" s="1026"/>
      <c r="AP37" s="1026">
        <v>81343</v>
      </c>
      <c r="AQ37" s="1026"/>
      <c r="AR37" s="1026"/>
      <c r="AS37" s="1026"/>
      <c r="AT37" s="1026"/>
      <c r="AU37" s="1026">
        <v>51002</v>
      </c>
      <c r="AV37" s="1026"/>
      <c r="AW37" s="1026"/>
      <c r="AX37" s="1026"/>
      <c r="AY37" s="1026"/>
      <c r="AZ37" s="1097" t="s">
        <v>527</v>
      </c>
      <c r="BA37" s="1097"/>
      <c r="BB37" s="1097"/>
      <c r="BC37" s="1097"/>
      <c r="BD37" s="1097"/>
      <c r="BE37" s="1087" t="s">
        <v>411</v>
      </c>
      <c r="BF37" s="1087"/>
      <c r="BG37" s="1087"/>
      <c r="BH37" s="1087"/>
      <c r="BI37" s="1088"/>
      <c r="BJ37" s="253"/>
      <c r="BK37" s="253"/>
      <c r="BL37" s="253"/>
      <c r="BM37" s="253"/>
      <c r="BN37" s="253"/>
      <c r="BO37" s="266"/>
      <c r="BP37" s="266"/>
      <c r="BQ37" s="263">
        <v>31</v>
      </c>
      <c r="BR37" s="264"/>
      <c r="BS37" s="1069" t="s">
        <v>628</v>
      </c>
      <c r="BT37" s="1070"/>
      <c r="BU37" s="1070"/>
      <c r="BV37" s="1070"/>
      <c r="BW37" s="1070"/>
      <c r="BX37" s="1070"/>
      <c r="BY37" s="1070"/>
      <c r="BZ37" s="1070"/>
      <c r="CA37" s="1070"/>
      <c r="CB37" s="1070"/>
      <c r="CC37" s="1070"/>
      <c r="CD37" s="1070"/>
      <c r="CE37" s="1070"/>
      <c r="CF37" s="1070"/>
      <c r="CG37" s="1071"/>
      <c r="CH37" s="1044">
        <v>500</v>
      </c>
      <c r="CI37" s="1045"/>
      <c r="CJ37" s="1045"/>
      <c r="CK37" s="1045"/>
      <c r="CL37" s="1046"/>
      <c r="CM37" s="1044">
        <v>6527</v>
      </c>
      <c r="CN37" s="1045"/>
      <c r="CO37" s="1045"/>
      <c r="CP37" s="1045"/>
      <c r="CQ37" s="1046"/>
      <c r="CR37" s="1044">
        <v>3510</v>
      </c>
      <c r="CS37" s="1045"/>
      <c r="CT37" s="1045"/>
      <c r="CU37" s="1045"/>
      <c r="CV37" s="1046"/>
      <c r="CW37" s="1044">
        <v>0</v>
      </c>
      <c r="CX37" s="1045"/>
      <c r="CY37" s="1045"/>
      <c r="CZ37" s="1045"/>
      <c r="DA37" s="1046"/>
      <c r="DB37" s="1044">
        <v>0</v>
      </c>
      <c r="DC37" s="1045"/>
      <c r="DD37" s="1045"/>
      <c r="DE37" s="1045"/>
      <c r="DF37" s="1046"/>
      <c r="DG37" s="1044">
        <v>0</v>
      </c>
      <c r="DH37" s="1045"/>
      <c r="DI37" s="1045"/>
      <c r="DJ37" s="1045"/>
      <c r="DK37" s="1046"/>
      <c r="DL37" s="1044">
        <v>1351</v>
      </c>
      <c r="DM37" s="1045"/>
      <c r="DN37" s="1045"/>
      <c r="DO37" s="1045"/>
      <c r="DP37" s="1046"/>
      <c r="DQ37" s="1044">
        <v>135</v>
      </c>
      <c r="DR37" s="1045"/>
      <c r="DS37" s="1045"/>
      <c r="DT37" s="1045"/>
      <c r="DU37" s="1046"/>
      <c r="DV37" s="1047"/>
      <c r="DW37" s="1048"/>
      <c r="DX37" s="1048"/>
      <c r="DY37" s="1048"/>
      <c r="DZ37" s="1049"/>
      <c r="EA37" s="247"/>
    </row>
    <row r="38" spans="1:131" s="248" customFormat="1" ht="26.25" customHeight="1" x14ac:dyDescent="0.2">
      <c r="A38" s="267">
        <v>11</v>
      </c>
      <c r="B38" s="1092" t="s">
        <v>417</v>
      </c>
      <c r="C38" s="1093"/>
      <c r="D38" s="1093"/>
      <c r="E38" s="1093"/>
      <c r="F38" s="1093"/>
      <c r="G38" s="1093"/>
      <c r="H38" s="1093"/>
      <c r="I38" s="1093"/>
      <c r="J38" s="1093"/>
      <c r="K38" s="1093"/>
      <c r="L38" s="1093"/>
      <c r="M38" s="1093"/>
      <c r="N38" s="1093"/>
      <c r="O38" s="1093"/>
      <c r="P38" s="1094"/>
      <c r="Q38" s="1098">
        <v>16486</v>
      </c>
      <c r="R38" s="1099"/>
      <c r="S38" s="1099"/>
      <c r="T38" s="1099"/>
      <c r="U38" s="1099"/>
      <c r="V38" s="1099">
        <v>15818</v>
      </c>
      <c r="W38" s="1099"/>
      <c r="X38" s="1099"/>
      <c r="Y38" s="1099"/>
      <c r="Z38" s="1099"/>
      <c r="AA38" s="1099">
        <v>668</v>
      </c>
      <c r="AB38" s="1099"/>
      <c r="AC38" s="1099"/>
      <c r="AD38" s="1099"/>
      <c r="AE38" s="1100"/>
      <c r="AF38" s="1074" t="s">
        <v>128</v>
      </c>
      <c r="AG38" s="1075"/>
      <c r="AH38" s="1075"/>
      <c r="AI38" s="1075"/>
      <c r="AJ38" s="1076"/>
      <c r="AK38" s="1035">
        <v>459</v>
      </c>
      <c r="AL38" s="1026"/>
      <c r="AM38" s="1026"/>
      <c r="AN38" s="1026"/>
      <c r="AO38" s="1026"/>
      <c r="AP38" s="1026">
        <v>164885</v>
      </c>
      <c r="AQ38" s="1026"/>
      <c r="AR38" s="1026"/>
      <c r="AS38" s="1026"/>
      <c r="AT38" s="1026"/>
      <c r="AU38" s="1026">
        <v>15798</v>
      </c>
      <c r="AV38" s="1026"/>
      <c r="AW38" s="1026"/>
      <c r="AX38" s="1026"/>
      <c r="AY38" s="1026"/>
      <c r="AZ38" s="1097" t="s">
        <v>527</v>
      </c>
      <c r="BA38" s="1097"/>
      <c r="BB38" s="1097"/>
      <c r="BC38" s="1097"/>
      <c r="BD38" s="1097"/>
      <c r="BE38" s="1087" t="s">
        <v>411</v>
      </c>
      <c r="BF38" s="1087"/>
      <c r="BG38" s="1087"/>
      <c r="BH38" s="1087"/>
      <c r="BI38" s="1088"/>
      <c r="BJ38" s="253"/>
      <c r="BK38" s="253"/>
      <c r="BL38" s="253"/>
      <c r="BM38" s="253"/>
      <c r="BN38" s="253"/>
      <c r="BO38" s="266"/>
      <c r="BP38" s="266"/>
      <c r="BQ38" s="263">
        <v>32</v>
      </c>
      <c r="BR38" s="264"/>
      <c r="BS38" s="1069" t="s">
        <v>629</v>
      </c>
      <c r="BT38" s="1070"/>
      <c r="BU38" s="1070"/>
      <c r="BV38" s="1070"/>
      <c r="BW38" s="1070"/>
      <c r="BX38" s="1070"/>
      <c r="BY38" s="1070"/>
      <c r="BZ38" s="1070"/>
      <c r="CA38" s="1070"/>
      <c r="CB38" s="1070"/>
      <c r="CC38" s="1070"/>
      <c r="CD38" s="1070"/>
      <c r="CE38" s="1070"/>
      <c r="CF38" s="1070"/>
      <c r="CG38" s="1071"/>
      <c r="CH38" s="1044">
        <v>1045</v>
      </c>
      <c r="CI38" s="1045"/>
      <c r="CJ38" s="1045"/>
      <c r="CK38" s="1045"/>
      <c r="CL38" s="1046"/>
      <c r="CM38" s="1044">
        <v>29073</v>
      </c>
      <c r="CN38" s="1045"/>
      <c r="CO38" s="1045"/>
      <c r="CP38" s="1045"/>
      <c r="CQ38" s="1046"/>
      <c r="CR38" s="1044">
        <v>28292</v>
      </c>
      <c r="CS38" s="1045"/>
      <c r="CT38" s="1045"/>
      <c r="CU38" s="1045"/>
      <c r="CV38" s="1046"/>
      <c r="CW38" s="1044">
        <v>0</v>
      </c>
      <c r="CX38" s="1045"/>
      <c r="CY38" s="1045"/>
      <c r="CZ38" s="1045"/>
      <c r="DA38" s="1046"/>
      <c r="DB38" s="1044">
        <v>14743</v>
      </c>
      <c r="DC38" s="1045"/>
      <c r="DD38" s="1045"/>
      <c r="DE38" s="1045"/>
      <c r="DF38" s="1046"/>
      <c r="DG38" s="1044">
        <v>0</v>
      </c>
      <c r="DH38" s="1045"/>
      <c r="DI38" s="1045"/>
      <c r="DJ38" s="1045"/>
      <c r="DK38" s="1046"/>
      <c r="DL38" s="1044">
        <v>0</v>
      </c>
      <c r="DM38" s="1045"/>
      <c r="DN38" s="1045"/>
      <c r="DO38" s="1045"/>
      <c r="DP38" s="1046"/>
      <c r="DQ38" s="1044">
        <v>0</v>
      </c>
      <c r="DR38" s="1045"/>
      <c r="DS38" s="1045"/>
      <c r="DT38" s="1045"/>
      <c r="DU38" s="1046"/>
      <c r="DV38" s="1047"/>
      <c r="DW38" s="1048"/>
      <c r="DX38" s="1048"/>
      <c r="DY38" s="1048"/>
      <c r="DZ38" s="1049"/>
      <c r="EA38" s="247"/>
    </row>
    <row r="39" spans="1:131" s="248" customFormat="1" ht="26.25" customHeight="1" x14ac:dyDescent="0.2">
      <c r="A39" s="267">
        <v>12</v>
      </c>
      <c r="B39" s="1092" t="s">
        <v>418</v>
      </c>
      <c r="C39" s="1093"/>
      <c r="D39" s="1093"/>
      <c r="E39" s="1093"/>
      <c r="F39" s="1093"/>
      <c r="G39" s="1093"/>
      <c r="H39" s="1093"/>
      <c r="I39" s="1093"/>
      <c r="J39" s="1093"/>
      <c r="K39" s="1093"/>
      <c r="L39" s="1093"/>
      <c r="M39" s="1093"/>
      <c r="N39" s="1093"/>
      <c r="O39" s="1093"/>
      <c r="P39" s="1094"/>
      <c r="Q39" s="1098">
        <v>15672</v>
      </c>
      <c r="R39" s="1099"/>
      <c r="S39" s="1099"/>
      <c r="T39" s="1099"/>
      <c r="U39" s="1099"/>
      <c r="V39" s="1099">
        <v>10778</v>
      </c>
      <c r="W39" s="1099"/>
      <c r="X39" s="1099"/>
      <c r="Y39" s="1099"/>
      <c r="Z39" s="1099"/>
      <c r="AA39" s="1099">
        <v>4894</v>
      </c>
      <c r="AB39" s="1099"/>
      <c r="AC39" s="1099"/>
      <c r="AD39" s="1099"/>
      <c r="AE39" s="1100"/>
      <c r="AF39" s="1074" t="s">
        <v>128</v>
      </c>
      <c r="AG39" s="1075"/>
      <c r="AH39" s="1075"/>
      <c r="AI39" s="1075"/>
      <c r="AJ39" s="1076"/>
      <c r="AK39" s="1035">
        <v>67</v>
      </c>
      <c r="AL39" s="1026"/>
      <c r="AM39" s="1026"/>
      <c r="AN39" s="1026"/>
      <c r="AO39" s="1026"/>
      <c r="AP39" s="1026">
        <v>53997</v>
      </c>
      <c r="AQ39" s="1026"/>
      <c r="AR39" s="1026"/>
      <c r="AS39" s="1026"/>
      <c r="AT39" s="1026"/>
      <c r="AU39" s="1026">
        <v>219</v>
      </c>
      <c r="AV39" s="1026"/>
      <c r="AW39" s="1026"/>
      <c r="AX39" s="1026"/>
      <c r="AY39" s="1026"/>
      <c r="AZ39" s="1097" t="s">
        <v>527</v>
      </c>
      <c r="BA39" s="1097"/>
      <c r="BB39" s="1097"/>
      <c r="BC39" s="1097"/>
      <c r="BD39" s="1097"/>
      <c r="BE39" s="1087" t="s">
        <v>419</v>
      </c>
      <c r="BF39" s="1087"/>
      <c r="BG39" s="1087"/>
      <c r="BH39" s="1087"/>
      <c r="BI39" s="1088"/>
      <c r="BJ39" s="253"/>
      <c r="BK39" s="253"/>
      <c r="BL39" s="253"/>
      <c r="BM39" s="253"/>
      <c r="BN39" s="253"/>
      <c r="BO39" s="266"/>
      <c r="BP39" s="266"/>
      <c r="BQ39" s="263">
        <v>33</v>
      </c>
      <c r="BR39" s="264"/>
      <c r="BS39" s="1069" t="s">
        <v>630</v>
      </c>
      <c r="BT39" s="1070"/>
      <c r="BU39" s="1070"/>
      <c r="BV39" s="1070"/>
      <c r="BW39" s="1070"/>
      <c r="BX39" s="1070"/>
      <c r="BY39" s="1070"/>
      <c r="BZ39" s="1070"/>
      <c r="CA39" s="1070"/>
      <c r="CB39" s="1070"/>
      <c r="CC39" s="1070"/>
      <c r="CD39" s="1070"/>
      <c r="CE39" s="1070"/>
      <c r="CF39" s="1070"/>
      <c r="CG39" s="1071"/>
      <c r="CH39" s="1044">
        <v>-94</v>
      </c>
      <c r="CI39" s="1045"/>
      <c r="CJ39" s="1045"/>
      <c r="CK39" s="1045"/>
      <c r="CL39" s="1046"/>
      <c r="CM39" s="1044">
        <v>1614</v>
      </c>
      <c r="CN39" s="1045"/>
      <c r="CO39" s="1045"/>
      <c r="CP39" s="1045"/>
      <c r="CQ39" s="1046"/>
      <c r="CR39" s="1044">
        <v>810</v>
      </c>
      <c r="CS39" s="1045"/>
      <c r="CT39" s="1045"/>
      <c r="CU39" s="1045"/>
      <c r="CV39" s="1046"/>
      <c r="CW39" s="1044">
        <v>0</v>
      </c>
      <c r="CX39" s="1045"/>
      <c r="CY39" s="1045"/>
      <c r="CZ39" s="1045"/>
      <c r="DA39" s="1046"/>
      <c r="DB39" s="1044">
        <v>0</v>
      </c>
      <c r="DC39" s="1045"/>
      <c r="DD39" s="1045"/>
      <c r="DE39" s="1045"/>
      <c r="DF39" s="1046"/>
      <c r="DG39" s="1044">
        <v>0</v>
      </c>
      <c r="DH39" s="1045"/>
      <c r="DI39" s="1045"/>
      <c r="DJ39" s="1045"/>
      <c r="DK39" s="1046"/>
      <c r="DL39" s="1044">
        <v>0</v>
      </c>
      <c r="DM39" s="1045"/>
      <c r="DN39" s="1045"/>
      <c r="DO39" s="1045"/>
      <c r="DP39" s="1046"/>
      <c r="DQ39" s="1044">
        <v>0</v>
      </c>
      <c r="DR39" s="1045"/>
      <c r="DS39" s="1045"/>
      <c r="DT39" s="1045"/>
      <c r="DU39" s="1046"/>
      <c r="DV39" s="1047"/>
      <c r="DW39" s="1048"/>
      <c r="DX39" s="1048"/>
      <c r="DY39" s="1048"/>
      <c r="DZ39" s="1049"/>
      <c r="EA39" s="247"/>
    </row>
    <row r="40" spans="1:131" s="248" customFormat="1" ht="26.25" customHeight="1" x14ac:dyDescent="0.2">
      <c r="A40" s="262">
        <v>13</v>
      </c>
      <c r="B40" s="1092" t="s">
        <v>420</v>
      </c>
      <c r="C40" s="1093"/>
      <c r="D40" s="1093"/>
      <c r="E40" s="1093"/>
      <c r="F40" s="1093"/>
      <c r="G40" s="1093"/>
      <c r="H40" s="1093"/>
      <c r="I40" s="1093"/>
      <c r="J40" s="1093"/>
      <c r="K40" s="1093"/>
      <c r="L40" s="1093"/>
      <c r="M40" s="1093"/>
      <c r="N40" s="1093"/>
      <c r="O40" s="1093"/>
      <c r="P40" s="1094"/>
      <c r="Q40" s="1098">
        <v>4668</v>
      </c>
      <c r="R40" s="1099"/>
      <c r="S40" s="1099"/>
      <c r="T40" s="1099"/>
      <c r="U40" s="1099"/>
      <c r="V40" s="1099">
        <v>4189</v>
      </c>
      <c r="W40" s="1099"/>
      <c r="X40" s="1099"/>
      <c r="Y40" s="1099"/>
      <c r="Z40" s="1099"/>
      <c r="AA40" s="1099">
        <v>479</v>
      </c>
      <c r="AB40" s="1099"/>
      <c r="AC40" s="1099"/>
      <c r="AD40" s="1099"/>
      <c r="AE40" s="1100"/>
      <c r="AF40" s="1074">
        <v>479</v>
      </c>
      <c r="AG40" s="1075"/>
      <c r="AH40" s="1075"/>
      <c r="AI40" s="1075"/>
      <c r="AJ40" s="1076"/>
      <c r="AK40" s="1035">
        <v>288</v>
      </c>
      <c r="AL40" s="1026"/>
      <c r="AM40" s="1026"/>
      <c r="AN40" s="1026"/>
      <c r="AO40" s="1026"/>
      <c r="AP40" s="1026">
        <v>7412</v>
      </c>
      <c r="AQ40" s="1026"/>
      <c r="AR40" s="1026"/>
      <c r="AS40" s="1026"/>
      <c r="AT40" s="1026"/>
      <c r="AU40" s="1026">
        <v>2706</v>
      </c>
      <c r="AV40" s="1026"/>
      <c r="AW40" s="1026"/>
      <c r="AX40" s="1026"/>
      <c r="AY40" s="1026"/>
      <c r="AZ40" s="1097" t="s">
        <v>527</v>
      </c>
      <c r="BA40" s="1097"/>
      <c r="BB40" s="1097"/>
      <c r="BC40" s="1097"/>
      <c r="BD40" s="1097"/>
      <c r="BE40" s="1087" t="s">
        <v>419</v>
      </c>
      <c r="BF40" s="1087"/>
      <c r="BG40" s="1087"/>
      <c r="BH40" s="1087"/>
      <c r="BI40" s="1088"/>
      <c r="BJ40" s="253"/>
      <c r="BK40" s="253"/>
      <c r="BL40" s="253"/>
      <c r="BM40" s="253"/>
      <c r="BN40" s="253"/>
      <c r="BO40" s="266"/>
      <c r="BP40" s="266"/>
      <c r="BQ40" s="263">
        <v>34</v>
      </c>
      <c r="BR40" s="264"/>
      <c r="BS40" s="1069" t="s">
        <v>631</v>
      </c>
      <c r="BT40" s="1070"/>
      <c r="BU40" s="1070"/>
      <c r="BV40" s="1070"/>
      <c r="BW40" s="1070"/>
      <c r="BX40" s="1070"/>
      <c r="BY40" s="1070"/>
      <c r="BZ40" s="1070"/>
      <c r="CA40" s="1070"/>
      <c r="CB40" s="1070"/>
      <c r="CC40" s="1070"/>
      <c r="CD40" s="1070"/>
      <c r="CE40" s="1070"/>
      <c r="CF40" s="1070"/>
      <c r="CG40" s="1071"/>
      <c r="CH40" s="1044">
        <v>166</v>
      </c>
      <c r="CI40" s="1045"/>
      <c r="CJ40" s="1045"/>
      <c r="CK40" s="1045"/>
      <c r="CL40" s="1046"/>
      <c r="CM40" s="1044">
        <v>5514</v>
      </c>
      <c r="CN40" s="1045"/>
      <c r="CO40" s="1045"/>
      <c r="CP40" s="1045"/>
      <c r="CQ40" s="1046"/>
      <c r="CR40" s="1044">
        <v>2040</v>
      </c>
      <c r="CS40" s="1045"/>
      <c r="CT40" s="1045"/>
      <c r="CU40" s="1045"/>
      <c r="CV40" s="1046"/>
      <c r="CW40" s="1044">
        <v>0</v>
      </c>
      <c r="CX40" s="1045"/>
      <c r="CY40" s="1045"/>
      <c r="CZ40" s="1045"/>
      <c r="DA40" s="1046"/>
      <c r="DB40" s="1044">
        <v>0</v>
      </c>
      <c r="DC40" s="1045"/>
      <c r="DD40" s="1045"/>
      <c r="DE40" s="1045"/>
      <c r="DF40" s="1046"/>
      <c r="DG40" s="1044">
        <v>0</v>
      </c>
      <c r="DH40" s="1045"/>
      <c r="DI40" s="1045"/>
      <c r="DJ40" s="1045"/>
      <c r="DK40" s="1046"/>
      <c r="DL40" s="1044">
        <v>0</v>
      </c>
      <c r="DM40" s="1045"/>
      <c r="DN40" s="1045"/>
      <c r="DO40" s="1045"/>
      <c r="DP40" s="1046"/>
      <c r="DQ40" s="1044">
        <v>0</v>
      </c>
      <c r="DR40" s="1045"/>
      <c r="DS40" s="1045"/>
      <c r="DT40" s="1045"/>
      <c r="DU40" s="1046"/>
      <c r="DV40" s="1047"/>
      <c r="DW40" s="1048"/>
      <c r="DX40" s="1048"/>
      <c r="DY40" s="1048"/>
      <c r="DZ40" s="1049"/>
      <c r="EA40" s="247"/>
    </row>
    <row r="41" spans="1:131" s="248" customFormat="1" ht="26.25" customHeight="1" x14ac:dyDescent="0.2">
      <c r="A41" s="262">
        <v>14</v>
      </c>
      <c r="B41" s="1092" t="s">
        <v>421</v>
      </c>
      <c r="C41" s="1093"/>
      <c r="D41" s="1093"/>
      <c r="E41" s="1093"/>
      <c r="F41" s="1093"/>
      <c r="G41" s="1093"/>
      <c r="H41" s="1093"/>
      <c r="I41" s="1093"/>
      <c r="J41" s="1093"/>
      <c r="K41" s="1093"/>
      <c r="L41" s="1093"/>
      <c r="M41" s="1093"/>
      <c r="N41" s="1093"/>
      <c r="O41" s="1093"/>
      <c r="P41" s="1094"/>
      <c r="Q41" s="1098">
        <v>3907</v>
      </c>
      <c r="R41" s="1099"/>
      <c r="S41" s="1099"/>
      <c r="T41" s="1099"/>
      <c r="U41" s="1099"/>
      <c r="V41" s="1099">
        <v>3891</v>
      </c>
      <c r="W41" s="1099"/>
      <c r="X41" s="1099"/>
      <c r="Y41" s="1099"/>
      <c r="Z41" s="1099"/>
      <c r="AA41" s="1099">
        <v>16</v>
      </c>
      <c r="AB41" s="1099"/>
      <c r="AC41" s="1099"/>
      <c r="AD41" s="1099"/>
      <c r="AE41" s="1100"/>
      <c r="AF41" s="1074">
        <v>16</v>
      </c>
      <c r="AG41" s="1075"/>
      <c r="AH41" s="1075"/>
      <c r="AI41" s="1075"/>
      <c r="AJ41" s="1076"/>
      <c r="AK41" s="1035">
        <v>2347</v>
      </c>
      <c r="AL41" s="1026"/>
      <c r="AM41" s="1026"/>
      <c r="AN41" s="1026"/>
      <c r="AO41" s="1026"/>
      <c r="AP41" s="1026">
        <v>3437</v>
      </c>
      <c r="AQ41" s="1026"/>
      <c r="AR41" s="1026"/>
      <c r="AS41" s="1026"/>
      <c r="AT41" s="1026"/>
      <c r="AU41" s="1026">
        <v>2447</v>
      </c>
      <c r="AV41" s="1026"/>
      <c r="AW41" s="1026"/>
      <c r="AX41" s="1026"/>
      <c r="AY41" s="1026"/>
      <c r="AZ41" s="1097" t="s">
        <v>527</v>
      </c>
      <c r="BA41" s="1097"/>
      <c r="BB41" s="1097"/>
      <c r="BC41" s="1097"/>
      <c r="BD41" s="1097"/>
      <c r="BE41" s="1087" t="s">
        <v>419</v>
      </c>
      <c r="BF41" s="1087"/>
      <c r="BG41" s="1087"/>
      <c r="BH41" s="1087"/>
      <c r="BI41" s="1088"/>
      <c r="BJ41" s="253"/>
      <c r="BK41" s="253"/>
      <c r="BL41" s="253"/>
      <c r="BM41" s="253"/>
      <c r="BN41" s="253"/>
      <c r="BO41" s="266"/>
      <c r="BP41" s="266"/>
      <c r="BQ41" s="263">
        <v>35</v>
      </c>
      <c r="BR41" s="264"/>
      <c r="BS41" s="1069" t="s">
        <v>632</v>
      </c>
      <c r="BT41" s="1070"/>
      <c r="BU41" s="1070"/>
      <c r="BV41" s="1070"/>
      <c r="BW41" s="1070"/>
      <c r="BX41" s="1070"/>
      <c r="BY41" s="1070"/>
      <c r="BZ41" s="1070"/>
      <c r="CA41" s="1070"/>
      <c r="CB41" s="1070"/>
      <c r="CC41" s="1070"/>
      <c r="CD41" s="1070"/>
      <c r="CE41" s="1070"/>
      <c r="CF41" s="1070"/>
      <c r="CG41" s="1071"/>
      <c r="CH41" s="1044">
        <v>50</v>
      </c>
      <c r="CI41" s="1045"/>
      <c r="CJ41" s="1045"/>
      <c r="CK41" s="1045"/>
      <c r="CL41" s="1046"/>
      <c r="CM41" s="1044">
        <v>320</v>
      </c>
      <c r="CN41" s="1045"/>
      <c r="CO41" s="1045"/>
      <c r="CP41" s="1045"/>
      <c r="CQ41" s="1046"/>
      <c r="CR41" s="1044">
        <v>100</v>
      </c>
      <c r="CS41" s="1045"/>
      <c r="CT41" s="1045"/>
      <c r="CU41" s="1045"/>
      <c r="CV41" s="1046"/>
      <c r="CW41" s="1044">
        <v>0</v>
      </c>
      <c r="CX41" s="1045"/>
      <c r="CY41" s="1045"/>
      <c r="CZ41" s="1045"/>
      <c r="DA41" s="1046"/>
      <c r="DB41" s="1044">
        <v>0</v>
      </c>
      <c r="DC41" s="1045"/>
      <c r="DD41" s="1045"/>
      <c r="DE41" s="1045"/>
      <c r="DF41" s="1046"/>
      <c r="DG41" s="1044">
        <v>0</v>
      </c>
      <c r="DH41" s="1045"/>
      <c r="DI41" s="1045"/>
      <c r="DJ41" s="1045"/>
      <c r="DK41" s="1046"/>
      <c r="DL41" s="1044">
        <v>0</v>
      </c>
      <c r="DM41" s="1045"/>
      <c r="DN41" s="1045"/>
      <c r="DO41" s="1045"/>
      <c r="DP41" s="1046"/>
      <c r="DQ41" s="1044">
        <v>0</v>
      </c>
      <c r="DR41" s="1045"/>
      <c r="DS41" s="1045"/>
      <c r="DT41" s="1045"/>
      <c r="DU41" s="1046"/>
      <c r="DV41" s="1047"/>
      <c r="DW41" s="1048"/>
      <c r="DX41" s="1048"/>
      <c r="DY41" s="1048"/>
      <c r="DZ41" s="1049"/>
      <c r="EA41" s="247"/>
    </row>
    <row r="42" spans="1:131" s="248" customFormat="1" ht="26.25" customHeight="1" x14ac:dyDescent="0.2">
      <c r="A42" s="262">
        <v>15</v>
      </c>
      <c r="B42" s="1092" t="s">
        <v>422</v>
      </c>
      <c r="C42" s="1093"/>
      <c r="D42" s="1093"/>
      <c r="E42" s="1093"/>
      <c r="F42" s="1093"/>
      <c r="G42" s="1093"/>
      <c r="H42" s="1093"/>
      <c r="I42" s="1093"/>
      <c r="J42" s="1093"/>
      <c r="K42" s="1093"/>
      <c r="L42" s="1093"/>
      <c r="M42" s="1093"/>
      <c r="N42" s="1093"/>
      <c r="O42" s="1093"/>
      <c r="P42" s="1094"/>
      <c r="Q42" s="1098">
        <v>125</v>
      </c>
      <c r="R42" s="1099"/>
      <c r="S42" s="1099"/>
      <c r="T42" s="1099"/>
      <c r="U42" s="1099"/>
      <c r="V42" s="1099">
        <v>32</v>
      </c>
      <c r="W42" s="1099"/>
      <c r="X42" s="1099"/>
      <c r="Y42" s="1099"/>
      <c r="Z42" s="1099"/>
      <c r="AA42" s="1099">
        <v>93</v>
      </c>
      <c r="AB42" s="1099"/>
      <c r="AC42" s="1099"/>
      <c r="AD42" s="1099"/>
      <c r="AE42" s="1100"/>
      <c r="AF42" s="1074">
        <v>93</v>
      </c>
      <c r="AG42" s="1075"/>
      <c r="AH42" s="1075"/>
      <c r="AI42" s="1075"/>
      <c r="AJ42" s="1076"/>
      <c r="AK42" s="1035" t="s">
        <v>527</v>
      </c>
      <c r="AL42" s="1026"/>
      <c r="AM42" s="1026"/>
      <c r="AN42" s="1026"/>
      <c r="AO42" s="1026"/>
      <c r="AP42" s="1026" t="s">
        <v>527</v>
      </c>
      <c r="AQ42" s="1026"/>
      <c r="AR42" s="1026"/>
      <c r="AS42" s="1026"/>
      <c r="AT42" s="1026"/>
      <c r="AU42" s="1026">
        <v>0</v>
      </c>
      <c r="AV42" s="1026"/>
      <c r="AW42" s="1026"/>
      <c r="AX42" s="1026"/>
      <c r="AY42" s="1026"/>
      <c r="AZ42" s="1097" t="s">
        <v>527</v>
      </c>
      <c r="BA42" s="1097"/>
      <c r="BB42" s="1097"/>
      <c r="BC42" s="1097"/>
      <c r="BD42" s="1097"/>
      <c r="BE42" s="1087" t="s">
        <v>419</v>
      </c>
      <c r="BF42" s="1087"/>
      <c r="BG42" s="1087"/>
      <c r="BH42" s="1087"/>
      <c r="BI42" s="1088"/>
      <c r="BJ42" s="253"/>
      <c r="BK42" s="253"/>
      <c r="BL42" s="253"/>
      <c r="BM42" s="253"/>
      <c r="BN42" s="253"/>
      <c r="BO42" s="266"/>
      <c r="BP42" s="266"/>
      <c r="BQ42" s="263">
        <v>36</v>
      </c>
      <c r="BR42" s="264"/>
      <c r="BS42" s="1069" t="s">
        <v>633</v>
      </c>
      <c r="BT42" s="1070"/>
      <c r="BU42" s="1070"/>
      <c r="BV42" s="1070"/>
      <c r="BW42" s="1070"/>
      <c r="BX42" s="1070"/>
      <c r="BY42" s="1070"/>
      <c r="BZ42" s="1070"/>
      <c r="CA42" s="1070"/>
      <c r="CB42" s="1070"/>
      <c r="CC42" s="1070"/>
      <c r="CD42" s="1070"/>
      <c r="CE42" s="1070"/>
      <c r="CF42" s="1070"/>
      <c r="CG42" s="1071"/>
      <c r="CH42" s="1044">
        <v>121</v>
      </c>
      <c r="CI42" s="1045"/>
      <c r="CJ42" s="1045"/>
      <c r="CK42" s="1045"/>
      <c r="CL42" s="1046"/>
      <c r="CM42" s="1044">
        <v>1200</v>
      </c>
      <c r="CN42" s="1045"/>
      <c r="CO42" s="1045"/>
      <c r="CP42" s="1045"/>
      <c r="CQ42" s="1046"/>
      <c r="CR42" s="1044">
        <v>90</v>
      </c>
      <c r="CS42" s="1045"/>
      <c r="CT42" s="1045"/>
      <c r="CU42" s="1045"/>
      <c r="CV42" s="1046"/>
      <c r="CW42" s="1044">
        <v>0</v>
      </c>
      <c r="CX42" s="1045"/>
      <c r="CY42" s="1045"/>
      <c r="CZ42" s="1045"/>
      <c r="DA42" s="1046"/>
      <c r="DB42" s="1044">
        <v>0</v>
      </c>
      <c r="DC42" s="1045"/>
      <c r="DD42" s="1045"/>
      <c r="DE42" s="1045"/>
      <c r="DF42" s="1046"/>
      <c r="DG42" s="1044">
        <v>0</v>
      </c>
      <c r="DH42" s="1045"/>
      <c r="DI42" s="1045"/>
      <c r="DJ42" s="1045"/>
      <c r="DK42" s="1046"/>
      <c r="DL42" s="1044">
        <v>0</v>
      </c>
      <c r="DM42" s="1045"/>
      <c r="DN42" s="1045"/>
      <c r="DO42" s="1045"/>
      <c r="DP42" s="1046"/>
      <c r="DQ42" s="1044">
        <v>0</v>
      </c>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t="s">
        <v>634</v>
      </c>
      <c r="BT43" s="1070"/>
      <c r="BU43" s="1070"/>
      <c r="BV43" s="1070"/>
      <c r="BW43" s="1070"/>
      <c r="BX43" s="1070"/>
      <c r="BY43" s="1070"/>
      <c r="BZ43" s="1070"/>
      <c r="CA43" s="1070"/>
      <c r="CB43" s="1070"/>
      <c r="CC43" s="1070"/>
      <c r="CD43" s="1070"/>
      <c r="CE43" s="1070"/>
      <c r="CF43" s="1070"/>
      <c r="CG43" s="1071"/>
      <c r="CH43" s="1044">
        <v>70</v>
      </c>
      <c r="CI43" s="1045"/>
      <c r="CJ43" s="1045"/>
      <c r="CK43" s="1045"/>
      <c r="CL43" s="1046"/>
      <c r="CM43" s="1044">
        <v>171</v>
      </c>
      <c r="CN43" s="1045"/>
      <c r="CO43" s="1045"/>
      <c r="CP43" s="1045"/>
      <c r="CQ43" s="1046"/>
      <c r="CR43" s="1044">
        <v>100</v>
      </c>
      <c r="CS43" s="1045"/>
      <c r="CT43" s="1045"/>
      <c r="CU43" s="1045"/>
      <c r="CV43" s="1046"/>
      <c r="CW43" s="1044">
        <v>0</v>
      </c>
      <c r="CX43" s="1045"/>
      <c r="CY43" s="1045"/>
      <c r="CZ43" s="1045"/>
      <c r="DA43" s="1046"/>
      <c r="DB43" s="1044">
        <v>0</v>
      </c>
      <c r="DC43" s="1045"/>
      <c r="DD43" s="1045"/>
      <c r="DE43" s="1045"/>
      <c r="DF43" s="1046"/>
      <c r="DG43" s="1044">
        <v>0</v>
      </c>
      <c r="DH43" s="1045"/>
      <c r="DI43" s="1045"/>
      <c r="DJ43" s="1045"/>
      <c r="DK43" s="1046"/>
      <c r="DL43" s="1044">
        <v>0</v>
      </c>
      <c r="DM43" s="1045"/>
      <c r="DN43" s="1045"/>
      <c r="DO43" s="1045"/>
      <c r="DP43" s="1046"/>
      <c r="DQ43" s="1044">
        <v>0</v>
      </c>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t="s">
        <v>635</v>
      </c>
      <c r="BT44" s="1070"/>
      <c r="BU44" s="1070"/>
      <c r="BV44" s="1070"/>
      <c r="BW44" s="1070"/>
      <c r="BX44" s="1070"/>
      <c r="BY44" s="1070"/>
      <c r="BZ44" s="1070"/>
      <c r="CA44" s="1070"/>
      <c r="CB44" s="1070"/>
      <c r="CC44" s="1070"/>
      <c r="CD44" s="1070"/>
      <c r="CE44" s="1070"/>
      <c r="CF44" s="1070"/>
      <c r="CG44" s="1071"/>
      <c r="CH44" s="1044">
        <v>35</v>
      </c>
      <c r="CI44" s="1045"/>
      <c r="CJ44" s="1045"/>
      <c r="CK44" s="1045"/>
      <c r="CL44" s="1046"/>
      <c r="CM44" s="1044">
        <v>114</v>
      </c>
      <c r="CN44" s="1045"/>
      <c r="CO44" s="1045"/>
      <c r="CP44" s="1045"/>
      <c r="CQ44" s="1046"/>
      <c r="CR44" s="1044">
        <v>0</v>
      </c>
      <c r="CS44" s="1045"/>
      <c r="CT44" s="1045"/>
      <c r="CU44" s="1045"/>
      <c r="CV44" s="1046"/>
      <c r="CW44" s="1044">
        <v>0</v>
      </c>
      <c r="CX44" s="1045"/>
      <c r="CY44" s="1045"/>
      <c r="CZ44" s="1045"/>
      <c r="DA44" s="1046"/>
      <c r="DB44" s="1044">
        <v>0</v>
      </c>
      <c r="DC44" s="1045"/>
      <c r="DD44" s="1045"/>
      <c r="DE44" s="1045"/>
      <c r="DF44" s="1046"/>
      <c r="DG44" s="1044">
        <v>0</v>
      </c>
      <c r="DH44" s="1045"/>
      <c r="DI44" s="1045"/>
      <c r="DJ44" s="1045"/>
      <c r="DK44" s="1046"/>
      <c r="DL44" s="1044">
        <v>0</v>
      </c>
      <c r="DM44" s="1045"/>
      <c r="DN44" s="1045"/>
      <c r="DO44" s="1045"/>
      <c r="DP44" s="1046"/>
      <c r="DQ44" s="1044">
        <v>0</v>
      </c>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t="s">
        <v>636</v>
      </c>
      <c r="BT45" s="1070"/>
      <c r="BU45" s="1070"/>
      <c r="BV45" s="1070"/>
      <c r="BW45" s="1070"/>
      <c r="BX45" s="1070"/>
      <c r="BY45" s="1070"/>
      <c r="BZ45" s="1070"/>
      <c r="CA45" s="1070"/>
      <c r="CB45" s="1070"/>
      <c r="CC45" s="1070"/>
      <c r="CD45" s="1070"/>
      <c r="CE45" s="1070"/>
      <c r="CF45" s="1070"/>
      <c r="CG45" s="1071"/>
      <c r="CH45" s="1044">
        <v>384</v>
      </c>
      <c r="CI45" s="1045"/>
      <c r="CJ45" s="1045"/>
      <c r="CK45" s="1045"/>
      <c r="CL45" s="1046"/>
      <c r="CM45" s="1044">
        <v>26050</v>
      </c>
      <c r="CN45" s="1045"/>
      <c r="CO45" s="1045"/>
      <c r="CP45" s="1045"/>
      <c r="CQ45" s="1046"/>
      <c r="CR45" s="1044">
        <v>19047</v>
      </c>
      <c r="CS45" s="1045"/>
      <c r="CT45" s="1045"/>
      <c r="CU45" s="1045"/>
      <c r="CV45" s="1046"/>
      <c r="CW45" s="1044">
        <v>317</v>
      </c>
      <c r="CX45" s="1045"/>
      <c r="CY45" s="1045"/>
      <c r="CZ45" s="1045"/>
      <c r="DA45" s="1046"/>
      <c r="DB45" s="1044">
        <v>4575</v>
      </c>
      <c r="DC45" s="1045"/>
      <c r="DD45" s="1045"/>
      <c r="DE45" s="1045"/>
      <c r="DF45" s="1046"/>
      <c r="DG45" s="1044">
        <v>0</v>
      </c>
      <c r="DH45" s="1045"/>
      <c r="DI45" s="1045"/>
      <c r="DJ45" s="1045"/>
      <c r="DK45" s="1046"/>
      <c r="DL45" s="1044">
        <v>0</v>
      </c>
      <c r="DM45" s="1045"/>
      <c r="DN45" s="1045"/>
      <c r="DO45" s="1045"/>
      <c r="DP45" s="1046"/>
      <c r="DQ45" s="1044">
        <v>0</v>
      </c>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t="s">
        <v>637</v>
      </c>
      <c r="BT46" s="1070"/>
      <c r="BU46" s="1070"/>
      <c r="BV46" s="1070"/>
      <c r="BW46" s="1070"/>
      <c r="BX46" s="1070"/>
      <c r="BY46" s="1070"/>
      <c r="BZ46" s="1070"/>
      <c r="CA46" s="1070"/>
      <c r="CB46" s="1070"/>
      <c r="CC46" s="1070"/>
      <c r="CD46" s="1070"/>
      <c r="CE46" s="1070"/>
      <c r="CF46" s="1070"/>
      <c r="CG46" s="1071"/>
      <c r="CH46" s="1044">
        <v>854</v>
      </c>
      <c r="CI46" s="1045"/>
      <c r="CJ46" s="1045"/>
      <c r="CK46" s="1045"/>
      <c r="CL46" s="1046"/>
      <c r="CM46" s="1044">
        <v>2975</v>
      </c>
      <c r="CN46" s="1045"/>
      <c r="CO46" s="1045"/>
      <c r="CP46" s="1045"/>
      <c r="CQ46" s="1046"/>
      <c r="CR46" s="1044">
        <v>945</v>
      </c>
      <c r="CS46" s="1045"/>
      <c r="CT46" s="1045"/>
      <c r="CU46" s="1045"/>
      <c r="CV46" s="1046"/>
      <c r="CW46" s="1044">
        <v>0</v>
      </c>
      <c r="CX46" s="1045"/>
      <c r="CY46" s="1045"/>
      <c r="CZ46" s="1045"/>
      <c r="DA46" s="1046"/>
      <c r="DB46" s="1044">
        <v>6956</v>
      </c>
      <c r="DC46" s="1045"/>
      <c r="DD46" s="1045"/>
      <c r="DE46" s="1045"/>
      <c r="DF46" s="1046"/>
      <c r="DG46" s="1044">
        <v>0</v>
      </c>
      <c r="DH46" s="1045"/>
      <c r="DI46" s="1045"/>
      <c r="DJ46" s="1045"/>
      <c r="DK46" s="1046"/>
      <c r="DL46" s="1044">
        <v>0</v>
      </c>
      <c r="DM46" s="1045"/>
      <c r="DN46" s="1045"/>
      <c r="DO46" s="1045"/>
      <c r="DP46" s="1046"/>
      <c r="DQ46" s="1044">
        <v>0</v>
      </c>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394</v>
      </c>
      <c r="B63" s="999" t="s">
        <v>424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97572</v>
      </c>
      <c r="AG63" s="1014"/>
      <c r="AH63" s="1014"/>
      <c r="AI63" s="1014"/>
      <c r="AJ63" s="1085"/>
      <c r="AK63" s="1086"/>
      <c r="AL63" s="1018"/>
      <c r="AM63" s="1018"/>
      <c r="AN63" s="1018"/>
      <c r="AO63" s="1018"/>
      <c r="AP63" s="1014">
        <v>1471776</v>
      </c>
      <c r="AQ63" s="1014"/>
      <c r="AR63" s="1014"/>
      <c r="AS63" s="1014"/>
      <c r="AT63" s="1014"/>
      <c r="AU63" s="1014">
        <v>493202</v>
      </c>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426</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427</v>
      </c>
      <c r="W66" s="1057"/>
      <c r="X66" s="1057"/>
      <c r="Y66" s="1057"/>
      <c r="Z66" s="1058"/>
      <c r="AA66" s="1056" t="s">
        <v>428</v>
      </c>
      <c r="AB66" s="1057"/>
      <c r="AC66" s="1057"/>
      <c r="AD66" s="1057"/>
      <c r="AE66" s="1058"/>
      <c r="AF66" s="1062" t="s">
        <v>429</v>
      </c>
      <c r="AG66" s="1063"/>
      <c r="AH66" s="1063"/>
      <c r="AI66" s="1063"/>
      <c r="AJ66" s="1064"/>
      <c r="AK66" s="1056" t="s">
        <v>402</v>
      </c>
      <c r="AL66" s="1051"/>
      <c r="AM66" s="1051"/>
      <c r="AN66" s="1051"/>
      <c r="AO66" s="1052"/>
      <c r="AP66" s="1056" t="s">
        <v>403</v>
      </c>
      <c r="AQ66" s="1057"/>
      <c r="AR66" s="1057"/>
      <c r="AS66" s="1057"/>
      <c r="AT66" s="1058"/>
      <c r="AU66" s="1056" t="s">
        <v>430</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596</v>
      </c>
      <c r="C68" s="1041"/>
      <c r="D68" s="1041"/>
      <c r="E68" s="1041"/>
      <c r="F68" s="1041"/>
      <c r="G68" s="1041"/>
      <c r="H68" s="1041"/>
      <c r="I68" s="1041"/>
      <c r="J68" s="1041"/>
      <c r="K68" s="1041"/>
      <c r="L68" s="1041"/>
      <c r="M68" s="1041"/>
      <c r="N68" s="1041"/>
      <c r="O68" s="1041"/>
      <c r="P68" s="1042"/>
      <c r="Q68" s="1043">
        <v>42682</v>
      </c>
      <c r="R68" s="1037"/>
      <c r="S68" s="1037"/>
      <c r="T68" s="1037"/>
      <c r="U68" s="1037"/>
      <c r="V68" s="1037">
        <v>39781</v>
      </c>
      <c r="W68" s="1037"/>
      <c r="X68" s="1037"/>
      <c r="Y68" s="1037"/>
      <c r="Z68" s="1037"/>
      <c r="AA68" s="1037">
        <v>2901</v>
      </c>
      <c r="AB68" s="1037"/>
      <c r="AC68" s="1037"/>
      <c r="AD68" s="1037"/>
      <c r="AE68" s="1037"/>
      <c r="AF68" s="1037">
        <v>12784</v>
      </c>
      <c r="AG68" s="1037"/>
      <c r="AH68" s="1037"/>
      <c r="AI68" s="1037"/>
      <c r="AJ68" s="1037"/>
      <c r="AK68" s="1037">
        <v>3</v>
      </c>
      <c r="AL68" s="1037"/>
      <c r="AM68" s="1037"/>
      <c r="AN68" s="1037"/>
      <c r="AO68" s="1037"/>
      <c r="AP68" s="1037">
        <v>103733</v>
      </c>
      <c r="AQ68" s="1037"/>
      <c r="AR68" s="1037"/>
      <c r="AS68" s="1037"/>
      <c r="AT68" s="1037"/>
      <c r="AU68" s="1037" t="s">
        <v>527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597</v>
      </c>
      <c r="C69" s="1030"/>
      <c r="D69" s="1030"/>
      <c r="E69" s="1030"/>
      <c r="F69" s="1030"/>
      <c r="G69" s="1030"/>
      <c r="H69" s="1030"/>
      <c r="I69" s="1030"/>
      <c r="J69" s="1030"/>
      <c r="K69" s="1030"/>
      <c r="L69" s="1030"/>
      <c r="M69" s="1030"/>
      <c r="N69" s="1030"/>
      <c r="O69" s="1030"/>
      <c r="P69" s="1031"/>
      <c r="Q69" s="1032">
        <v>4886</v>
      </c>
      <c r="R69" s="1026"/>
      <c r="S69" s="1026"/>
      <c r="T69" s="1026"/>
      <c r="U69" s="1026"/>
      <c r="V69" s="1026">
        <v>3849</v>
      </c>
      <c r="W69" s="1026"/>
      <c r="X69" s="1026"/>
      <c r="Y69" s="1026"/>
      <c r="Z69" s="1026"/>
      <c r="AA69" s="1026">
        <v>1038</v>
      </c>
      <c r="AB69" s="1026"/>
      <c r="AC69" s="1026"/>
      <c r="AD69" s="1026"/>
      <c r="AE69" s="1026"/>
      <c r="AF69" s="1026">
        <v>1038</v>
      </c>
      <c r="AG69" s="1026"/>
      <c r="AH69" s="1026"/>
      <c r="AI69" s="1026"/>
      <c r="AJ69" s="1026"/>
      <c r="AK69" s="1026" t="s">
        <v>527</v>
      </c>
      <c r="AL69" s="1026"/>
      <c r="AM69" s="1026"/>
      <c r="AN69" s="1026"/>
      <c r="AO69" s="1026"/>
      <c r="AP69" s="1026" t="s">
        <v>527</v>
      </c>
      <c r="AQ69" s="1026"/>
      <c r="AR69" s="1026"/>
      <c r="AS69" s="1026"/>
      <c r="AT69" s="1026"/>
      <c r="AU69" s="1026" t="s">
        <v>527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598</v>
      </c>
      <c r="C70" s="1030"/>
      <c r="D70" s="1030"/>
      <c r="E70" s="1030"/>
      <c r="F70" s="1030"/>
      <c r="G70" s="1030"/>
      <c r="H70" s="1030"/>
      <c r="I70" s="1030"/>
      <c r="J70" s="1030"/>
      <c r="K70" s="1030"/>
      <c r="L70" s="1030"/>
      <c r="M70" s="1030"/>
      <c r="N70" s="1030"/>
      <c r="O70" s="1030"/>
      <c r="P70" s="1031"/>
      <c r="Q70" s="1032">
        <v>943518</v>
      </c>
      <c r="R70" s="1026"/>
      <c r="S70" s="1026"/>
      <c r="T70" s="1026"/>
      <c r="U70" s="1026"/>
      <c r="V70" s="1026">
        <v>933423</v>
      </c>
      <c r="W70" s="1026"/>
      <c r="X70" s="1026"/>
      <c r="Y70" s="1026"/>
      <c r="Z70" s="1026"/>
      <c r="AA70" s="1026">
        <v>10095</v>
      </c>
      <c r="AB70" s="1026"/>
      <c r="AC70" s="1026"/>
      <c r="AD70" s="1026"/>
      <c r="AE70" s="1026"/>
      <c r="AF70" s="1026">
        <v>10095</v>
      </c>
      <c r="AG70" s="1026"/>
      <c r="AH70" s="1026"/>
      <c r="AI70" s="1026"/>
      <c r="AJ70" s="1026"/>
      <c r="AK70" s="1026">
        <v>4560</v>
      </c>
      <c r="AL70" s="1026"/>
      <c r="AM70" s="1026"/>
      <c r="AN70" s="1026"/>
      <c r="AO70" s="1026"/>
      <c r="AP70" s="1026" t="s">
        <v>527</v>
      </c>
      <c r="AQ70" s="1026"/>
      <c r="AR70" s="1026"/>
      <c r="AS70" s="1026"/>
      <c r="AT70" s="1026"/>
      <c r="AU70" s="1026" t="s">
        <v>527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394</v>
      </c>
      <c r="B88" s="999" t="s">
        <v>431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23917</v>
      </c>
      <c r="AG88" s="1014"/>
      <c r="AH88" s="1014"/>
      <c r="AI88" s="1014"/>
      <c r="AJ88" s="1014"/>
      <c r="AK88" s="1018"/>
      <c r="AL88" s="1018"/>
      <c r="AM88" s="1018"/>
      <c r="AN88" s="1018"/>
      <c r="AO88" s="1018"/>
      <c r="AP88" s="1014">
        <v>103733</v>
      </c>
      <c r="AQ88" s="1014"/>
      <c r="AR88" s="1014"/>
      <c r="AS88" s="1014"/>
      <c r="AT88" s="1014"/>
      <c r="AU88" s="1014" t="s">
        <v>639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SUM(CR7:CV101)</f>
        <v>108984</v>
      </c>
      <c r="CS102" s="1006"/>
      <c r="CT102" s="1006"/>
      <c r="CU102" s="1006"/>
      <c r="CV102" s="1007"/>
      <c r="CW102" s="1005">
        <f t="shared" ref="CW102" si="0">SUM(CW7:DA101)</f>
        <v>16399</v>
      </c>
      <c r="CX102" s="1006"/>
      <c r="CY102" s="1006"/>
      <c r="CZ102" s="1006"/>
      <c r="DA102" s="1007"/>
      <c r="DB102" s="1005">
        <f t="shared" ref="DB102" si="1">SUM(DB7:DF101)</f>
        <v>119132</v>
      </c>
      <c r="DC102" s="1006"/>
      <c r="DD102" s="1006"/>
      <c r="DE102" s="1006"/>
      <c r="DF102" s="1007"/>
      <c r="DG102" s="1005">
        <f t="shared" ref="DG102" si="2">SUM(DG7:DK101)</f>
        <v>0</v>
      </c>
      <c r="DH102" s="1006"/>
      <c r="DI102" s="1006"/>
      <c r="DJ102" s="1006"/>
      <c r="DK102" s="1007"/>
      <c r="DL102" s="1005">
        <f t="shared" ref="DL102" si="3">SUM(DL7:DP101)</f>
        <v>93369</v>
      </c>
      <c r="DM102" s="1006"/>
      <c r="DN102" s="1006"/>
      <c r="DO102" s="1006"/>
      <c r="DP102" s="1007"/>
      <c r="DQ102" s="1005">
        <f t="shared" ref="DQ102" si="4">SUM(DQ7:DU101)</f>
        <v>38259</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440</v>
      </c>
      <c r="AB109" s="949"/>
      <c r="AC109" s="949"/>
      <c r="AD109" s="949"/>
      <c r="AE109" s="950"/>
      <c r="AF109" s="951" t="s">
        <v>304</v>
      </c>
      <c r="AG109" s="949"/>
      <c r="AH109" s="949"/>
      <c r="AI109" s="949"/>
      <c r="AJ109" s="950"/>
      <c r="AK109" s="951" t="s">
        <v>303</v>
      </c>
      <c r="AL109" s="949"/>
      <c r="AM109" s="949"/>
      <c r="AN109" s="949"/>
      <c r="AO109" s="950"/>
      <c r="AP109" s="951" t="s">
        <v>441</v>
      </c>
      <c r="AQ109" s="949"/>
      <c r="AR109" s="949"/>
      <c r="AS109" s="949"/>
      <c r="AT109" s="980"/>
      <c r="AU109" s="948" t="s">
        <v>439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440</v>
      </c>
      <c r="BR109" s="949"/>
      <c r="BS109" s="949"/>
      <c r="BT109" s="949"/>
      <c r="BU109" s="950"/>
      <c r="BV109" s="951" t="s">
        <v>304</v>
      </c>
      <c r="BW109" s="949"/>
      <c r="BX109" s="949"/>
      <c r="BY109" s="949"/>
      <c r="BZ109" s="950"/>
      <c r="CA109" s="951" t="s">
        <v>303</v>
      </c>
      <c r="CB109" s="949"/>
      <c r="CC109" s="949"/>
      <c r="CD109" s="949"/>
      <c r="CE109" s="950"/>
      <c r="CF109" s="987" t="s">
        <v>441</v>
      </c>
      <c r="CG109" s="987"/>
      <c r="CH109" s="987"/>
      <c r="CI109" s="987"/>
      <c r="CJ109" s="987"/>
      <c r="CK109" s="951" t="s">
        <v>442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440</v>
      </c>
      <c r="DH109" s="949"/>
      <c r="DI109" s="949"/>
      <c r="DJ109" s="949"/>
      <c r="DK109" s="950"/>
      <c r="DL109" s="951" t="s">
        <v>304</v>
      </c>
      <c r="DM109" s="949"/>
      <c r="DN109" s="949"/>
      <c r="DO109" s="949"/>
      <c r="DP109" s="950"/>
      <c r="DQ109" s="951" t="s">
        <v>303</v>
      </c>
      <c r="DR109" s="949"/>
      <c r="DS109" s="949"/>
      <c r="DT109" s="949"/>
      <c r="DU109" s="950"/>
      <c r="DV109" s="951" t="s">
        <v>441</v>
      </c>
      <c r="DW109" s="949"/>
      <c r="DX109" s="949"/>
      <c r="DY109" s="949"/>
      <c r="DZ109" s="980"/>
    </row>
    <row r="110" spans="1:131" s="247" customFormat="1" ht="26.25" customHeight="1" x14ac:dyDescent="0.2">
      <c r="A110" s="851" t="s">
        <v>443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102444344</v>
      </c>
      <c r="AB110" s="942"/>
      <c r="AC110" s="942"/>
      <c r="AD110" s="942"/>
      <c r="AE110" s="943"/>
      <c r="AF110" s="944">
        <v>105495020</v>
      </c>
      <c r="AG110" s="942"/>
      <c r="AH110" s="942"/>
      <c r="AI110" s="942"/>
      <c r="AJ110" s="943"/>
      <c r="AK110" s="944">
        <v>119475076</v>
      </c>
      <c r="AL110" s="942"/>
      <c r="AM110" s="942"/>
      <c r="AN110" s="942"/>
      <c r="AO110" s="943"/>
      <c r="AP110" s="945">
        <v>14.3</v>
      </c>
      <c r="AQ110" s="946"/>
      <c r="AR110" s="946"/>
      <c r="AS110" s="946"/>
      <c r="AT110" s="947"/>
      <c r="AU110" s="981" t="s">
        <v>73</v>
      </c>
      <c r="AV110" s="982"/>
      <c r="AW110" s="982"/>
      <c r="AX110" s="982"/>
      <c r="AY110" s="982"/>
      <c r="AZ110" s="907" t="s">
        <v>444</v>
      </c>
      <c r="BA110" s="852"/>
      <c r="BB110" s="852"/>
      <c r="BC110" s="852"/>
      <c r="BD110" s="852"/>
      <c r="BE110" s="852"/>
      <c r="BF110" s="852"/>
      <c r="BG110" s="852"/>
      <c r="BH110" s="852"/>
      <c r="BI110" s="852"/>
      <c r="BJ110" s="852"/>
      <c r="BK110" s="852"/>
      <c r="BL110" s="852"/>
      <c r="BM110" s="852"/>
      <c r="BN110" s="852"/>
      <c r="BO110" s="852"/>
      <c r="BP110" s="853"/>
      <c r="BQ110" s="908">
        <v>2599222072</v>
      </c>
      <c r="BR110" s="889"/>
      <c r="BS110" s="889"/>
      <c r="BT110" s="889"/>
      <c r="BU110" s="889"/>
      <c r="BV110" s="889">
        <v>2639495333</v>
      </c>
      <c r="BW110" s="889"/>
      <c r="BX110" s="889"/>
      <c r="BY110" s="889"/>
      <c r="BZ110" s="889"/>
      <c r="CA110" s="889">
        <v>2671094512</v>
      </c>
      <c r="CB110" s="889"/>
      <c r="CC110" s="889"/>
      <c r="CD110" s="889"/>
      <c r="CE110" s="889"/>
      <c r="CF110" s="913">
        <v>318.7</v>
      </c>
      <c r="CG110" s="914"/>
      <c r="CH110" s="914"/>
      <c r="CI110" s="914"/>
      <c r="CJ110" s="914"/>
      <c r="CK110" s="977" t="s">
        <v>445</v>
      </c>
      <c r="CL110" s="863"/>
      <c r="CM110" s="938" t="s">
        <v>446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9412836</v>
      </c>
      <c r="DH110" s="889"/>
      <c r="DI110" s="889"/>
      <c r="DJ110" s="889"/>
      <c r="DK110" s="889"/>
      <c r="DL110" s="889">
        <v>7911191</v>
      </c>
      <c r="DM110" s="889"/>
      <c r="DN110" s="889"/>
      <c r="DO110" s="889"/>
      <c r="DP110" s="889"/>
      <c r="DQ110" s="889">
        <v>37893946</v>
      </c>
      <c r="DR110" s="889"/>
      <c r="DS110" s="889"/>
      <c r="DT110" s="889"/>
      <c r="DU110" s="889"/>
      <c r="DV110" s="890">
        <v>4.5</v>
      </c>
      <c r="DW110" s="890"/>
      <c r="DX110" s="890"/>
      <c r="DY110" s="890"/>
      <c r="DZ110" s="891"/>
    </row>
    <row r="111" spans="1:131" s="247" customFormat="1" ht="26.25" customHeight="1" x14ac:dyDescent="0.2">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29183521</v>
      </c>
      <c r="AB111" s="970"/>
      <c r="AC111" s="970"/>
      <c r="AD111" s="970"/>
      <c r="AE111" s="971"/>
      <c r="AF111" s="972">
        <v>38038634</v>
      </c>
      <c r="AG111" s="970"/>
      <c r="AH111" s="970"/>
      <c r="AI111" s="970"/>
      <c r="AJ111" s="971"/>
      <c r="AK111" s="972">
        <v>37685657</v>
      </c>
      <c r="AL111" s="970"/>
      <c r="AM111" s="970"/>
      <c r="AN111" s="970"/>
      <c r="AO111" s="971"/>
      <c r="AP111" s="973">
        <v>4.5</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v>27605047</v>
      </c>
      <c r="BR111" s="861"/>
      <c r="BS111" s="861"/>
      <c r="BT111" s="861"/>
      <c r="BU111" s="861"/>
      <c r="BV111" s="861">
        <v>41830559</v>
      </c>
      <c r="BW111" s="861"/>
      <c r="BX111" s="861"/>
      <c r="BY111" s="861"/>
      <c r="BZ111" s="861"/>
      <c r="CA111" s="861">
        <v>95987730</v>
      </c>
      <c r="CB111" s="861"/>
      <c r="CC111" s="861"/>
      <c r="CD111" s="861"/>
      <c r="CE111" s="861"/>
      <c r="CF111" s="922">
        <v>11.5</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450</v>
      </c>
      <c r="DH111" s="861"/>
      <c r="DI111" s="861"/>
      <c r="DJ111" s="861"/>
      <c r="DK111" s="861"/>
      <c r="DL111" s="861" t="s">
        <v>451</v>
      </c>
      <c r="DM111" s="861"/>
      <c r="DN111" s="861"/>
      <c r="DO111" s="861"/>
      <c r="DP111" s="861"/>
      <c r="DQ111" s="861" t="s">
        <v>128</v>
      </c>
      <c r="DR111" s="861"/>
      <c r="DS111" s="861"/>
      <c r="DT111" s="861"/>
      <c r="DU111" s="861"/>
      <c r="DV111" s="838" t="s">
        <v>452</v>
      </c>
      <c r="DW111" s="838"/>
      <c r="DX111" s="838"/>
      <c r="DY111" s="838"/>
      <c r="DZ111" s="839"/>
    </row>
    <row r="112" spans="1:131" s="247" customFormat="1" ht="26.25" customHeight="1" x14ac:dyDescent="0.2">
      <c r="A112" s="963" t="s">
        <v>453</v>
      </c>
      <c r="B112" s="964"/>
      <c r="C112" s="794" t="s">
        <v>454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69842134</v>
      </c>
      <c r="AB112" s="824"/>
      <c r="AC112" s="824"/>
      <c r="AD112" s="824"/>
      <c r="AE112" s="825"/>
      <c r="AF112" s="826">
        <v>66506657</v>
      </c>
      <c r="AG112" s="824"/>
      <c r="AH112" s="824"/>
      <c r="AI112" s="824"/>
      <c r="AJ112" s="825"/>
      <c r="AK112" s="826">
        <v>61378123</v>
      </c>
      <c r="AL112" s="824"/>
      <c r="AM112" s="824"/>
      <c r="AN112" s="824"/>
      <c r="AO112" s="825"/>
      <c r="AP112" s="871">
        <v>7.3</v>
      </c>
      <c r="AQ112" s="872"/>
      <c r="AR112" s="872"/>
      <c r="AS112" s="872"/>
      <c r="AT112" s="873"/>
      <c r="AU112" s="983"/>
      <c r="AV112" s="984"/>
      <c r="AW112" s="984"/>
      <c r="AX112" s="984"/>
      <c r="AY112" s="984"/>
      <c r="AZ112" s="859" t="s">
        <v>455</v>
      </c>
      <c r="BA112" s="794"/>
      <c r="BB112" s="794"/>
      <c r="BC112" s="794"/>
      <c r="BD112" s="794"/>
      <c r="BE112" s="794"/>
      <c r="BF112" s="794"/>
      <c r="BG112" s="794"/>
      <c r="BH112" s="794"/>
      <c r="BI112" s="794"/>
      <c r="BJ112" s="794"/>
      <c r="BK112" s="794"/>
      <c r="BL112" s="794"/>
      <c r="BM112" s="794"/>
      <c r="BN112" s="794"/>
      <c r="BO112" s="794"/>
      <c r="BP112" s="795"/>
      <c r="BQ112" s="860">
        <v>552350732</v>
      </c>
      <c r="BR112" s="861"/>
      <c r="BS112" s="861"/>
      <c r="BT112" s="861"/>
      <c r="BU112" s="861"/>
      <c r="BV112" s="861">
        <v>520360618</v>
      </c>
      <c r="BW112" s="861"/>
      <c r="BX112" s="861"/>
      <c r="BY112" s="861"/>
      <c r="BZ112" s="861"/>
      <c r="CA112" s="861">
        <v>493201907</v>
      </c>
      <c r="CB112" s="861"/>
      <c r="CC112" s="861"/>
      <c r="CD112" s="861"/>
      <c r="CE112" s="861"/>
      <c r="CF112" s="922">
        <v>58.8</v>
      </c>
      <c r="CG112" s="923"/>
      <c r="CH112" s="923"/>
      <c r="CI112" s="923"/>
      <c r="CJ112" s="923"/>
      <c r="CK112" s="978"/>
      <c r="CL112" s="865"/>
      <c r="CM112" s="868" t="s">
        <v>456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452</v>
      </c>
      <c r="DR112" s="861"/>
      <c r="DS112" s="861"/>
      <c r="DT112" s="861"/>
      <c r="DU112" s="861"/>
      <c r="DV112" s="838" t="s">
        <v>128</v>
      </c>
      <c r="DW112" s="838"/>
      <c r="DX112" s="838"/>
      <c r="DY112" s="838"/>
      <c r="DZ112" s="839"/>
    </row>
    <row r="113" spans="1:130" s="247" customFormat="1" ht="26.25" customHeight="1" x14ac:dyDescent="0.2">
      <c r="A113" s="965"/>
      <c r="B113" s="966"/>
      <c r="C113" s="794" t="s">
        <v>457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56443427</v>
      </c>
      <c r="AB113" s="970"/>
      <c r="AC113" s="970"/>
      <c r="AD113" s="970"/>
      <c r="AE113" s="971"/>
      <c r="AF113" s="972">
        <v>53307656</v>
      </c>
      <c r="AG113" s="970"/>
      <c r="AH113" s="970"/>
      <c r="AI113" s="970"/>
      <c r="AJ113" s="971"/>
      <c r="AK113" s="972">
        <v>48635599</v>
      </c>
      <c r="AL113" s="970"/>
      <c r="AM113" s="970"/>
      <c r="AN113" s="970"/>
      <c r="AO113" s="971"/>
      <c r="AP113" s="973">
        <v>5.8</v>
      </c>
      <c r="AQ113" s="974"/>
      <c r="AR113" s="974"/>
      <c r="AS113" s="974"/>
      <c r="AT113" s="975"/>
      <c r="AU113" s="983"/>
      <c r="AV113" s="984"/>
      <c r="AW113" s="984"/>
      <c r="AX113" s="984"/>
      <c r="AY113" s="984"/>
      <c r="AZ113" s="859" t="s">
        <v>458</v>
      </c>
      <c r="BA113" s="794"/>
      <c r="BB113" s="794"/>
      <c r="BC113" s="794"/>
      <c r="BD113" s="794"/>
      <c r="BE113" s="794"/>
      <c r="BF113" s="794"/>
      <c r="BG113" s="794"/>
      <c r="BH113" s="794"/>
      <c r="BI113" s="794"/>
      <c r="BJ113" s="794"/>
      <c r="BK113" s="794"/>
      <c r="BL113" s="794"/>
      <c r="BM113" s="794"/>
      <c r="BN113" s="794"/>
      <c r="BO113" s="794"/>
      <c r="BP113" s="795"/>
      <c r="BQ113" s="860">
        <v>296000</v>
      </c>
      <c r="BR113" s="861"/>
      <c r="BS113" s="861"/>
      <c r="BT113" s="861"/>
      <c r="BU113" s="861"/>
      <c r="BV113" s="861">
        <v>105000</v>
      </c>
      <c r="BW113" s="861"/>
      <c r="BX113" s="861"/>
      <c r="BY113" s="861"/>
      <c r="BZ113" s="861"/>
      <c r="CA113" s="861" t="s">
        <v>452</v>
      </c>
      <c r="CB113" s="861"/>
      <c r="CC113" s="861"/>
      <c r="CD113" s="861"/>
      <c r="CE113" s="861"/>
      <c r="CF113" s="922" t="s">
        <v>128</v>
      </c>
      <c r="CG113" s="923"/>
      <c r="CH113" s="923"/>
      <c r="CI113" s="923"/>
      <c r="CJ113" s="923"/>
      <c r="CK113" s="978"/>
      <c r="CL113" s="865"/>
      <c r="CM113" s="868" t="s">
        <v>459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452</v>
      </c>
      <c r="DH113" s="824"/>
      <c r="DI113" s="824"/>
      <c r="DJ113" s="824"/>
      <c r="DK113" s="825"/>
      <c r="DL113" s="826" t="s">
        <v>452</v>
      </c>
      <c r="DM113" s="824"/>
      <c r="DN113" s="824"/>
      <c r="DO113" s="824"/>
      <c r="DP113" s="825"/>
      <c r="DQ113" s="826" t="s">
        <v>128</v>
      </c>
      <c r="DR113" s="824"/>
      <c r="DS113" s="824"/>
      <c r="DT113" s="824"/>
      <c r="DU113" s="825"/>
      <c r="DV113" s="871" t="s">
        <v>128</v>
      </c>
      <c r="DW113" s="872"/>
      <c r="DX113" s="872"/>
      <c r="DY113" s="872"/>
      <c r="DZ113" s="873"/>
    </row>
    <row r="114" spans="1:130" s="247" customFormat="1" ht="26.25" customHeight="1" x14ac:dyDescent="0.2">
      <c r="A114" s="965"/>
      <c r="B114" s="966"/>
      <c r="C114" s="794" t="s">
        <v>460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451</v>
      </c>
      <c r="AB114" s="824"/>
      <c r="AC114" s="824"/>
      <c r="AD114" s="824"/>
      <c r="AE114" s="825"/>
      <c r="AF114" s="826" t="s">
        <v>128</v>
      </c>
      <c r="AG114" s="824"/>
      <c r="AH114" s="824"/>
      <c r="AI114" s="824"/>
      <c r="AJ114" s="825"/>
      <c r="AK114" s="826" t="s">
        <v>451</v>
      </c>
      <c r="AL114" s="824"/>
      <c r="AM114" s="824"/>
      <c r="AN114" s="824"/>
      <c r="AO114" s="825"/>
      <c r="AP114" s="871" t="s">
        <v>128</v>
      </c>
      <c r="AQ114" s="872"/>
      <c r="AR114" s="872"/>
      <c r="AS114" s="872"/>
      <c r="AT114" s="873"/>
      <c r="AU114" s="983"/>
      <c r="AV114" s="984"/>
      <c r="AW114" s="984"/>
      <c r="AX114" s="984"/>
      <c r="AY114" s="984"/>
      <c r="AZ114" s="859" t="s">
        <v>461</v>
      </c>
      <c r="BA114" s="794"/>
      <c r="BB114" s="794"/>
      <c r="BC114" s="794"/>
      <c r="BD114" s="794"/>
      <c r="BE114" s="794"/>
      <c r="BF114" s="794"/>
      <c r="BG114" s="794"/>
      <c r="BH114" s="794"/>
      <c r="BI114" s="794"/>
      <c r="BJ114" s="794"/>
      <c r="BK114" s="794"/>
      <c r="BL114" s="794"/>
      <c r="BM114" s="794"/>
      <c r="BN114" s="794"/>
      <c r="BO114" s="794"/>
      <c r="BP114" s="795"/>
      <c r="BQ114" s="860">
        <v>227722147</v>
      </c>
      <c r="BR114" s="861"/>
      <c r="BS114" s="861"/>
      <c r="BT114" s="861"/>
      <c r="BU114" s="861"/>
      <c r="BV114" s="861">
        <v>207076684</v>
      </c>
      <c r="BW114" s="861"/>
      <c r="BX114" s="861"/>
      <c r="BY114" s="861"/>
      <c r="BZ114" s="861"/>
      <c r="CA114" s="861">
        <v>204782227</v>
      </c>
      <c r="CB114" s="861"/>
      <c r="CC114" s="861"/>
      <c r="CD114" s="861"/>
      <c r="CE114" s="861"/>
      <c r="CF114" s="922">
        <v>24.4</v>
      </c>
      <c r="CG114" s="923"/>
      <c r="CH114" s="923"/>
      <c r="CI114" s="923"/>
      <c r="CJ114" s="923"/>
      <c r="CK114" s="978"/>
      <c r="CL114" s="865"/>
      <c r="CM114" s="868" t="s">
        <v>462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128</v>
      </c>
      <c r="DM114" s="824"/>
      <c r="DN114" s="824"/>
      <c r="DO114" s="824"/>
      <c r="DP114" s="825"/>
      <c r="DQ114" s="826" t="s">
        <v>452</v>
      </c>
      <c r="DR114" s="824"/>
      <c r="DS114" s="824"/>
      <c r="DT114" s="824"/>
      <c r="DU114" s="825"/>
      <c r="DV114" s="871" t="s">
        <v>128</v>
      </c>
      <c r="DW114" s="872"/>
      <c r="DX114" s="872"/>
      <c r="DY114" s="872"/>
      <c r="DZ114" s="873"/>
    </row>
    <row r="115" spans="1:130" s="247" customFormat="1" ht="26.25" customHeight="1" x14ac:dyDescent="0.2">
      <c r="A115" s="965"/>
      <c r="B115" s="966"/>
      <c r="C115" s="794" t="s">
        <v>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1653976</v>
      </c>
      <c r="AB115" s="970"/>
      <c r="AC115" s="970"/>
      <c r="AD115" s="970"/>
      <c r="AE115" s="971"/>
      <c r="AF115" s="972">
        <v>1655232</v>
      </c>
      <c r="AG115" s="970"/>
      <c r="AH115" s="970"/>
      <c r="AI115" s="970"/>
      <c r="AJ115" s="971"/>
      <c r="AK115" s="972">
        <v>2555766</v>
      </c>
      <c r="AL115" s="970"/>
      <c r="AM115" s="970"/>
      <c r="AN115" s="970"/>
      <c r="AO115" s="971"/>
      <c r="AP115" s="973">
        <v>0.3</v>
      </c>
      <c r="AQ115" s="974"/>
      <c r="AR115" s="974"/>
      <c r="AS115" s="974"/>
      <c r="AT115" s="975"/>
      <c r="AU115" s="983"/>
      <c r="AV115" s="984"/>
      <c r="AW115" s="984"/>
      <c r="AX115" s="984"/>
      <c r="AY115" s="984"/>
      <c r="AZ115" s="859" t="s">
        <v>464</v>
      </c>
      <c r="BA115" s="794"/>
      <c r="BB115" s="794"/>
      <c r="BC115" s="794"/>
      <c r="BD115" s="794"/>
      <c r="BE115" s="794"/>
      <c r="BF115" s="794"/>
      <c r="BG115" s="794"/>
      <c r="BH115" s="794"/>
      <c r="BI115" s="794"/>
      <c r="BJ115" s="794"/>
      <c r="BK115" s="794"/>
      <c r="BL115" s="794"/>
      <c r="BM115" s="794"/>
      <c r="BN115" s="794"/>
      <c r="BO115" s="794"/>
      <c r="BP115" s="795"/>
      <c r="BQ115" s="860">
        <v>57499811</v>
      </c>
      <c r="BR115" s="861"/>
      <c r="BS115" s="861"/>
      <c r="BT115" s="861"/>
      <c r="BU115" s="861"/>
      <c r="BV115" s="861">
        <v>50500514</v>
      </c>
      <c r="BW115" s="861"/>
      <c r="BX115" s="861"/>
      <c r="BY115" s="861"/>
      <c r="BZ115" s="861"/>
      <c r="CA115" s="861">
        <v>38574096</v>
      </c>
      <c r="CB115" s="861"/>
      <c r="CC115" s="861"/>
      <c r="CD115" s="861"/>
      <c r="CE115" s="861"/>
      <c r="CF115" s="922">
        <v>4.5999999999999996</v>
      </c>
      <c r="CG115" s="923"/>
      <c r="CH115" s="923"/>
      <c r="CI115" s="923"/>
      <c r="CJ115" s="923"/>
      <c r="CK115" s="978"/>
      <c r="CL115" s="865"/>
      <c r="CM115" s="859" t="s">
        <v>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2">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451</v>
      </c>
      <c r="AB116" s="824"/>
      <c r="AC116" s="824"/>
      <c r="AD116" s="824"/>
      <c r="AE116" s="825"/>
      <c r="AF116" s="826" t="s">
        <v>128</v>
      </c>
      <c r="AG116" s="824"/>
      <c r="AH116" s="824"/>
      <c r="AI116" s="824"/>
      <c r="AJ116" s="825"/>
      <c r="AK116" s="826" t="s">
        <v>452</v>
      </c>
      <c r="AL116" s="824"/>
      <c r="AM116" s="824"/>
      <c r="AN116" s="824"/>
      <c r="AO116" s="825"/>
      <c r="AP116" s="871" t="s">
        <v>128</v>
      </c>
      <c r="AQ116" s="872"/>
      <c r="AR116" s="872"/>
      <c r="AS116" s="872"/>
      <c r="AT116" s="873"/>
      <c r="AU116" s="983"/>
      <c r="AV116" s="984"/>
      <c r="AW116" s="984"/>
      <c r="AX116" s="984"/>
      <c r="AY116" s="984"/>
      <c r="AZ116" s="910" t="s">
        <v>467</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128</v>
      </c>
      <c r="DM116" s="824"/>
      <c r="DN116" s="824"/>
      <c r="DO116" s="824"/>
      <c r="DP116" s="825"/>
      <c r="DQ116" s="826" t="s">
        <v>128</v>
      </c>
      <c r="DR116" s="824"/>
      <c r="DS116" s="824"/>
      <c r="DT116" s="824"/>
      <c r="DU116" s="825"/>
      <c r="DV116" s="871" t="s">
        <v>452</v>
      </c>
      <c r="DW116" s="872"/>
      <c r="DX116" s="872"/>
      <c r="DY116" s="872"/>
      <c r="DZ116" s="873"/>
    </row>
    <row r="117" spans="1:130" s="247" customFormat="1" ht="26.25" customHeight="1" x14ac:dyDescent="0.2">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259567402</v>
      </c>
      <c r="AB117" s="956"/>
      <c r="AC117" s="956"/>
      <c r="AD117" s="956"/>
      <c r="AE117" s="957"/>
      <c r="AF117" s="958">
        <v>265003199</v>
      </c>
      <c r="AG117" s="956"/>
      <c r="AH117" s="956"/>
      <c r="AI117" s="956"/>
      <c r="AJ117" s="957"/>
      <c r="AK117" s="958">
        <v>269730221</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451</v>
      </c>
      <c r="BR117" s="861"/>
      <c r="BS117" s="861"/>
      <c r="BT117" s="861"/>
      <c r="BU117" s="861"/>
      <c r="BV117" s="861" t="s">
        <v>451</v>
      </c>
      <c r="BW117" s="861"/>
      <c r="BX117" s="861"/>
      <c r="BY117" s="861"/>
      <c r="BZ117" s="861"/>
      <c r="CA117" s="861" t="s">
        <v>452</v>
      </c>
      <c r="CB117" s="861"/>
      <c r="CC117" s="861"/>
      <c r="CD117" s="861"/>
      <c r="CE117" s="861"/>
      <c r="CF117" s="922" t="s">
        <v>451</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2">
      <c r="A118" s="948" t="s">
        <v>442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440</v>
      </c>
      <c r="AB118" s="949"/>
      <c r="AC118" s="949"/>
      <c r="AD118" s="949"/>
      <c r="AE118" s="950"/>
      <c r="AF118" s="951" t="s">
        <v>304</v>
      </c>
      <c r="AG118" s="949"/>
      <c r="AH118" s="949"/>
      <c r="AI118" s="949"/>
      <c r="AJ118" s="950"/>
      <c r="AK118" s="951" t="s">
        <v>303</v>
      </c>
      <c r="AL118" s="949"/>
      <c r="AM118" s="949"/>
      <c r="AN118" s="949"/>
      <c r="AO118" s="950"/>
      <c r="AP118" s="952" t="s">
        <v>441</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452</v>
      </c>
      <c r="BW118" s="892"/>
      <c r="BX118" s="892"/>
      <c r="BY118" s="892"/>
      <c r="BZ118" s="892"/>
      <c r="CA118" s="892" t="s">
        <v>452</v>
      </c>
      <c r="CB118" s="892"/>
      <c r="CC118" s="892"/>
      <c r="CD118" s="892"/>
      <c r="CE118" s="892"/>
      <c r="CF118" s="922" t="s">
        <v>452</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452</v>
      </c>
      <c r="DH118" s="824"/>
      <c r="DI118" s="824"/>
      <c r="DJ118" s="824"/>
      <c r="DK118" s="825"/>
      <c r="DL118" s="826" t="s">
        <v>452</v>
      </c>
      <c r="DM118" s="824"/>
      <c r="DN118" s="824"/>
      <c r="DO118" s="824"/>
      <c r="DP118" s="825"/>
      <c r="DQ118" s="826" t="s">
        <v>452</v>
      </c>
      <c r="DR118" s="824"/>
      <c r="DS118" s="824"/>
      <c r="DT118" s="824"/>
      <c r="DU118" s="825"/>
      <c r="DV118" s="871" t="s">
        <v>452</v>
      </c>
      <c r="DW118" s="872"/>
      <c r="DX118" s="872"/>
      <c r="DY118" s="872"/>
      <c r="DZ118" s="873"/>
    </row>
    <row r="119" spans="1:130" s="247" customFormat="1" ht="26.25" customHeight="1" x14ac:dyDescent="0.2">
      <c r="A119" s="862" t="s">
        <v>445</v>
      </c>
      <c r="B119" s="863"/>
      <c r="C119" s="938" t="s">
        <v>446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1653976</v>
      </c>
      <c r="AB119" s="942"/>
      <c r="AC119" s="942"/>
      <c r="AD119" s="942"/>
      <c r="AE119" s="943"/>
      <c r="AF119" s="944">
        <v>1655232</v>
      </c>
      <c r="AG119" s="942"/>
      <c r="AH119" s="942"/>
      <c r="AI119" s="942"/>
      <c r="AJ119" s="943"/>
      <c r="AK119" s="944">
        <v>2555766</v>
      </c>
      <c r="AL119" s="942"/>
      <c r="AM119" s="942"/>
      <c r="AN119" s="942"/>
      <c r="AO119" s="943"/>
      <c r="AP119" s="945">
        <v>0.3</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474</v>
      </c>
      <c r="BP119" s="925"/>
      <c r="BQ119" s="929">
        <v>3464695809</v>
      </c>
      <c r="BR119" s="892"/>
      <c r="BS119" s="892"/>
      <c r="BT119" s="892"/>
      <c r="BU119" s="892"/>
      <c r="BV119" s="892">
        <v>3459368708</v>
      </c>
      <c r="BW119" s="892"/>
      <c r="BX119" s="892"/>
      <c r="BY119" s="892"/>
      <c r="BZ119" s="892"/>
      <c r="CA119" s="892">
        <v>3503640472</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18192211</v>
      </c>
      <c r="DH119" s="807"/>
      <c r="DI119" s="807"/>
      <c r="DJ119" s="807"/>
      <c r="DK119" s="808"/>
      <c r="DL119" s="809">
        <v>33919368</v>
      </c>
      <c r="DM119" s="807"/>
      <c r="DN119" s="807"/>
      <c r="DO119" s="807"/>
      <c r="DP119" s="808"/>
      <c r="DQ119" s="809">
        <v>58093784</v>
      </c>
      <c r="DR119" s="807"/>
      <c r="DS119" s="807"/>
      <c r="DT119" s="807"/>
      <c r="DU119" s="808"/>
      <c r="DV119" s="895">
        <v>6.9</v>
      </c>
      <c r="DW119" s="896"/>
      <c r="DX119" s="896"/>
      <c r="DY119" s="896"/>
      <c r="DZ119" s="897"/>
    </row>
    <row r="120" spans="1:130" s="247" customFormat="1" ht="26.25" customHeight="1" x14ac:dyDescent="0.2">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155642897</v>
      </c>
      <c r="BR120" s="889"/>
      <c r="BS120" s="889"/>
      <c r="BT120" s="889"/>
      <c r="BU120" s="889"/>
      <c r="BV120" s="889">
        <v>182347479</v>
      </c>
      <c r="BW120" s="889"/>
      <c r="BX120" s="889"/>
      <c r="BY120" s="889"/>
      <c r="BZ120" s="889"/>
      <c r="CA120" s="889">
        <v>181000492</v>
      </c>
      <c r="CB120" s="889"/>
      <c r="CC120" s="889"/>
      <c r="CD120" s="889"/>
      <c r="CE120" s="889"/>
      <c r="CF120" s="913">
        <v>21.6</v>
      </c>
      <c r="CG120" s="914"/>
      <c r="CH120" s="914"/>
      <c r="CI120" s="914"/>
      <c r="CJ120" s="914"/>
      <c r="CK120" s="915" t="s">
        <v>478</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415252280</v>
      </c>
      <c r="DH120" s="889"/>
      <c r="DI120" s="889"/>
      <c r="DJ120" s="889"/>
      <c r="DK120" s="889"/>
      <c r="DL120" s="889">
        <v>394481260</v>
      </c>
      <c r="DM120" s="889"/>
      <c r="DN120" s="889"/>
      <c r="DO120" s="889"/>
      <c r="DP120" s="889"/>
      <c r="DQ120" s="889">
        <v>361378735</v>
      </c>
      <c r="DR120" s="889"/>
      <c r="DS120" s="889"/>
      <c r="DT120" s="889"/>
      <c r="DU120" s="889"/>
      <c r="DV120" s="890">
        <v>43.1</v>
      </c>
      <c r="DW120" s="890"/>
      <c r="DX120" s="890"/>
      <c r="DY120" s="890"/>
      <c r="DZ120" s="891"/>
    </row>
    <row r="121" spans="1:130" s="247" customFormat="1" ht="26.25" customHeight="1" x14ac:dyDescent="0.2">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452</v>
      </c>
      <c r="AB121" s="824"/>
      <c r="AC121" s="824"/>
      <c r="AD121" s="824"/>
      <c r="AE121" s="825"/>
      <c r="AF121" s="826" t="s">
        <v>128</v>
      </c>
      <c r="AG121" s="824"/>
      <c r="AH121" s="824"/>
      <c r="AI121" s="824"/>
      <c r="AJ121" s="825"/>
      <c r="AK121" s="826" t="s">
        <v>452</v>
      </c>
      <c r="AL121" s="824"/>
      <c r="AM121" s="824"/>
      <c r="AN121" s="824"/>
      <c r="AO121" s="825"/>
      <c r="AP121" s="871" t="s">
        <v>128</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714999638</v>
      </c>
      <c r="BR121" s="861"/>
      <c r="BS121" s="861"/>
      <c r="BT121" s="861"/>
      <c r="BU121" s="861"/>
      <c r="BV121" s="861">
        <v>746715673</v>
      </c>
      <c r="BW121" s="861"/>
      <c r="BX121" s="861"/>
      <c r="BY121" s="861"/>
      <c r="BZ121" s="861"/>
      <c r="CA121" s="861">
        <v>777314112</v>
      </c>
      <c r="CB121" s="861"/>
      <c r="CC121" s="861"/>
      <c r="CD121" s="861"/>
      <c r="CE121" s="861"/>
      <c r="CF121" s="922">
        <v>92.7</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66223083</v>
      </c>
      <c r="DH121" s="861"/>
      <c r="DI121" s="861"/>
      <c r="DJ121" s="861"/>
      <c r="DK121" s="861"/>
      <c r="DL121" s="861">
        <v>62787081</v>
      </c>
      <c r="DM121" s="861"/>
      <c r="DN121" s="861"/>
      <c r="DO121" s="861"/>
      <c r="DP121" s="861"/>
      <c r="DQ121" s="861">
        <v>53897335</v>
      </c>
      <c r="DR121" s="861"/>
      <c r="DS121" s="861"/>
      <c r="DT121" s="861"/>
      <c r="DU121" s="861"/>
      <c r="DV121" s="838">
        <v>6.4</v>
      </c>
      <c r="DW121" s="838"/>
      <c r="DX121" s="838"/>
      <c r="DY121" s="838"/>
      <c r="DZ121" s="839"/>
    </row>
    <row r="122" spans="1:130" s="247" customFormat="1" ht="26.25" customHeight="1" x14ac:dyDescent="0.2">
      <c r="A122" s="864"/>
      <c r="B122" s="865"/>
      <c r="C122" s="868" t="s">
        <v>462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452</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1392552202</v>
      </c>
      <c r="BR122" s="892"/>
      <c r="BS122" s="892"/>
      <c r="BT122" s="892"/>
      <c r="BU122" s="892"/>
      <c r="BV122" s="892">
        <v>1377857726</v>
      </c>
      <c r="BW122" s="892"/>
      <c r="BX122" s="892"/>
      <c r="BY122" s="892"/>
      <c r="BZ122" s="892"/>
      <c r="CA122" s="892">
        <v>1367851993</v>
      </c>
      <c r="CB122" s="892"/>
      <c r="CC122" s="892"/>
      <c r="CD122" s="892"/>
      <c r="CE122" s="892"/>
      <c r="CF122" s="893">
        <v>163.19999999999999</v>
      </c>
      <c r="CG122" s="894"/>
      <c r="CH122" s="894"/>
      <c r="CI122" s="894"/>
      <c r="CJ122" s="894"/>
      <c r="CK122" s="916"/>
      <c r="CL122" s="902"/>
      <c r="CM122" s="902"/>
      <c r="CN122" s="902"/>
      <c r="CO122" s="903"/>
      <c r="CP122" s="882" t="s">
        <v>416</v>
      </c>
      <c r="CQ122" s="883"/>
      <c r="CR122" s="883"/>
      <c r="CS122" s="883"/>
      <c r="CT122" s="883"/>
      <c r="CU122" s="883"/>
      <c r="CV122" s="883"/>
      <c r="CW122" s="883"/>
      <c r="CX122" s="883"/>
      <c r="CY122" s="883"/>
      <c r="CZ122" s="883"/>
      <c r="DA122" s="883"/>
      <c r="DB122" s="883"/>
      <c r="DC122" s="883"/>
      <c r="DD122" s="883"/>
      <c r="DE122" s="883"/>
      <c r="DF122" s="884"/>
      <c r="DG122" s="860">
        <v>33739966</v>
      </c>
      <c r="DH122" s="861"/>
      <c r="DI122" s="861"/>
      <c r="DJ122" s="861"/>
      <c r="DK122" s="861"/>
      <c r="DL122" s="861">
        <v>34437594</v>
      </c>
      <c r="DM122" s="861"/>
      <c r="DN122" s="861"/>
      <c r="DO122" s="861"/>
      <c r="DP122" s="861"/>
      <c r="DQ122" s="861">
        <v>51001979</v>
      </c>
      <c r="DR122" s="861"/>
      <c r="DS122" s="861"/>
      <c r="DT122" s="861"/>
      <c r="DU122" s="861"/>
      <c r="DV122" s="838">
        <v>6.1</v>
      </c>
      <c r="DW122" s="838"/>
      <c r="DX122" s="838"/>
      <c r="DY122" s="838"/>
      <c r="DZ122" s="839"/>
    </row>
    <row r="123" spans="1:130" s="247" customFormat="1" ht="26.25" customHeight="1" x14ac:dyDescent="0.2">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128</v>
      </c>
      <c r="AG123" s="824"/>
      <c r="AH123" s="824"/>
      <c r="AI123" s="824"/>
      <c r="AJ123" s="825"/>
      <c r="AK123" s="826" t="s">
        <v>128</v>
      </c>
      <c r="AL123" s="824"/>
      <c r="AM123" s="824"/>
      <c r="AN123" s="824"/>
      <c r="AO123" s="825"/>
      <c r="AP123" s="871" t="s">
        <v>128</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483</v>
      </c>
      <c r="BP123" s="925"/>
      <c r="BQ123" s="879">
        <v>2263194737</v>
      </c>
      <c r="BR123" s="880"/>
      <c r="BS123" s="880"/>
      <c r="BT123" s="880"/>
      <c r="BU123" s="880"/>
      <c r="BV123" s="880">
        <v>2306920878</v>
      </c>
      <c r="BW123" s="880"/>
      <c r="BX123" s="880"/>
      <c r="BY123" s="880"/>
      <c r="BZ123" s="880"/>
      <c r="CA123" s="880">
        <v>2326166597</v>
      </c>
      <c r="CB123" s="880"/>
      <c r="CC123" s="880"/>
      <c r="CD123" s="880"/>
      <c r="CE123" s="880"/>
      <c r="CF123" s="790"/>
      <c r="CG123" s="791"/>
      <c r="CH123" s="791"/>
      <c r="CI123" s="791"/>
      <c r="CJ123" s="881"/>
      <c r="CK123" s="916"/>
      <c r="CL123" s="902"/>
      <c r="CM123" s="902"/>
      <c r="CN123" s="902"/>
      <c r="CO123" s="903"/>
      <c r="CP123" s="882" t="s">
        <v>417</v>
      </c>
      <c r="CQ123" s="883"/>
      <c r="CR123" s="883"/>
      <c r="CS123" s="883"/>
      <c r="CT123" s="883"/>
      <c r="CU123" s="883"/>
      <c r="CV123" s="883"/>
      <c r="CW123" s="883"/>
      <c r="CX123" s="883"/>
      <c r="CY123" s="883"/>
      <c r="CZ123" s="883"/>
      <c r="DA123" s="883"/>
      <c r="DB123" s="883"/>
      <c r="DC123" s="883"/>
      <c r="DD123" s="883"/>
      <c r="DE123" s="883"/>
      <c r="DF123" s="884"/>
      <c r="DG123" s="823">
        <v>23714159</v>
      </c>
      <c r="DH123" s="824"/>
      <c r="DI123" s="824"/>
      <c r="DJ123" s="824"/>
      <c r="DK123" s="825"/>
      <c r="DL123" s="826">
        <v>16465704</v>
      </c>
      <c r="DM123" s="824"/>
      <c r="DN123" s="824"/>
      <c r="DO123" s="824"/>
      <c r="DP123" s="825"/>
      <c r="DQ123" s="826">
        <v>15797618</v>
      </c>
      <c r="DR123" s="824"/>
      <c r="DS123" s="824"/>
      <c r="DT123" s="824"/>
      <c r="DU123" s="825"/>
      <c r="DV123" s="871">
        <v>1.9</v>
      </c>
      <c r="DW123" s="872"/>
      <c r="DX123" s="872"/>
      <c r="DY123" s="872"/>
      <c r="DZ123" s="873"/>
    </row>
    <row r="124" spans="1:130" s="247" customFormat="1" ht="26.25" customHeight="1" thickBot="1" x14ac:dyDescent="0.25">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145.6</v>
      </c>
      <c r="BR124" s="878"/>
      <c r="BS124" s="878"/>
      <c r="BT124" s="878"/>
      <c r="BU124" s="878"/>
      <c r="BV124" s="878">
        <v>138.5</v>
      </c>
      <c r="BW124" s="878"/>
      <c r="BX124" s="878"/>
      <c r="BY124" s="878"/>
      <c r="BZ124" s="878"/>
      <c r="CA124" s="878">
        <v>140.4</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v>13421244</v>
      </c>
      <c r="DH124" s="807"/>
      <c r="DI124" s="807"/>
      <c r="DJ124" s="807"/>
      <c r="DK124" s="808"/>
      <c r="DL124" s="809">
        <v>12188979</v>
      </c>
      <c r="DM124" s="807"/>
      <c r="DN124" s="807"/>
      <c r="DO124" s="807"/>
      <c r="DP124" s="808"/>
      <c r="DQ124" s="809">
        <v>11126240</v>
      </c>
      <c r="DR124" s="807"/>
      <c r="DS124" s="807"/>
      <c r="DT124" s="807"/>
      <c r="DU124" s="808"/>
      <c r="DV124" s="895">
        <v>1.3</v>
      </c>
      <c r="DW124" s="896"/>
      <c r="DX124" s="896"/>
      <c r="DY124" s="896"/>
      <c r="DZ124" s="897"/>
    </row>
    <row r="125" spans="1:130" s="247" customFormat="1" ht="26.25" customHeight="1" x14ac:dyDescent="0.2">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486</v>
      </c>
      <c r="AB125" s="824"/>
      <c r="AC125" s="824"/>
      <c r="AD125" s="824"/>
      <c r="AE125" s="825"/>
      <c r="AF125" s="826" t="s">
        <v>128</v>
      </c>
      <c r="AG125" s="824"/>
      <c r="AH125" s="824"/>
      <c r="AI125" s="824"/>
      <c r="AJ125" s="825"/>
      <c r="AK125" s="826" t="s">
        <v>128</v>
      </c>
      <c r="AL125" s="824"/>
      <c r="AM125" s="824"/>
      <c r="AN125" s="824"/>
      <c r="AO125" s="825"/>
      <c r="AP125" s="871" t="s">
        <v>451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486</v>
      </c>
      <c r="DW125" s="890"/>
      <c r="DX125" s="890"/>
      <c r="DY125" s="890"/>
      <c r="DZ125" s="891"/>
    </row>
    <row r="126" spans="1:130" s="247" customFormat="1" ht="26.25" customHeight="1" thickBot="1" x14ac:dyDescent="0.25">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489</v>
      </c>
      <c r="AG126" s="824"/>
      <c r="AH126" s="824"/>
      <c r="AI126" s="824"/>
      <c r="AJ126" s="825"/>
      <c r="AK126" s="826" t="s">
        <v>490</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t="s">
        <v>492</v>
      </c>
      <c r="DH126" s="861"/>
      <c r="DI126" s="861"/>
      <c r="DJ126" s="861"/>
      <c r="DK126" s="861"/>
      <c r="DL126" s="861" t="s">
        <v>493</v>
      </c>
      <c r="DM126" s="861"/>
      <c r="DN126" s="861"/>
      <c r="DO126" s="861"/>
      <c r="DP126" s="861"/>
      <c r="DQ126" s="861" t="s">
        <v>490</v>
      </c>
      <c r="DR126" s="861"/>
      <c r="DS126" s="861"/>
      <c r="DT126" s="861"/>
      <c r="DU126" s="861"/>
      <c r="DV126" s="838" t="s">
        <v>128</v>
      </c>
      <c r="DW126" s="838"/>
      <c r="DX126" s="838"/>
      <c r="DY126" s="838"/>
      <c r="DZ126" s="839"/>
    </row>
    <row r="127" spans="1:130" s="247" customFormat="1" ht="26.25" customHeight="1" x14ac:dyDescent="0.2">
      <c r="A127" s="866"/>
      <c r="B127" s="867"/>
      <c r="C127" s="885" t="s">
        <v>494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490</v>
      </c>
      <c r="AL127" s="824"/>
      <c r="AM127" s="824"/>
      <c r="AN127" s="824"/>
      <c r="AO127" s="825"/>
      <c r="AP127" s="871" t="s">
        <v>128</v>
      </c>
      <c r="AQ127" s="872"/>
      <c r="AR127" s="872"/>
      <c r="AS127" s="872"/>
      <c r="AT127" s="873"/>
      <c r="AU127" s="283"/>
      <c r="AV127" s="283"/>
      <c r="AW127" s="283"/>
      <c r="AX127" s="888" t="s">
        <v>495</v>
      </c>
      <c r="AY127" s="856"/>
      <c r="AZ127" s="856"/>
      <c r="BA127" s="856"/>
      <c r="BB127" s="856"/>
      <c r="BC127" s="856"/>
      <c r="BD127" s="856"/>
      <c r="BE127" s="857"/>
      <c r="BF127" s="855" t="s">
        <v>496</v>
      </c>
      <c r="BG127" s="856"/>
      <c r="BH127" s="856"/>
      <c r="BI127" s="856"/>
      <c r="BJ127" s="856"/>
      <c r="BK127" s="856"/>
      <c r="BL127" s="857"/>
      <c r="BM127" s="855" t="s">
        <v>497</v>
      </c>
      <c r="BN127" s="856"/>
      <c r="BO127" s="856"/>
      <c r="BP127" s="856"/>
      <c r="BQ127" s="856"/>
      <c r="BR127" s="856"/>
      <c r="BS127" s="857"/>
      <c r="BT127" s="855" t="s">
        <v>498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499</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490</v>
      </c>
      <c r="DR127" s="861"/>
      <c r="DS127" s="861"/>
      <c r="DT127" s="861"/>
      <c r="DU127" s="861"/>
      <c r="DV127" s="838" t="s">
        <v>490</v>
      </c>
      <c r="DW127" s="838"/>
      <c r="DX127" s="838"/>
      <c r="DY127" s="838"/>
      <c r="DZ127" s="839"/>
    </row>
    <row r="128" spans="1:130" s="247" customFormat="1" ht="26.25" customHeight="1" thickBot="1" x14ac:dyDescent="0.25">
      <c r="A128" s="840" t="s">
        <v>500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501</v>
      </c>
      <c r="X128" s="842"/>
      <c r="Y128" s="842"/>
      <c r="Z128" s="843"/>
      <c r="AA128" s="844">
        <v>68461861</v>
      </c>
      <c r="AB128" s="845"/>
      <c r="AC128" s="845"/>
      <c r="AD128" s="845"/>
      <c r="AE128" s="846"/>
      <c r="AF128" s="847">
        <v>74736847</v>
      </c>
      <c r="AG128" s="845"/>
      <c r="AH128" s="845"/>
      <c r="AI128" s="845"/>
      <c r="AJ128" s="846"/>
      <c r="AK128" s="847">
        <v>69123807</v>
      </c>
      <c r="AL128" s="845"/>
      <c r="AM128" s="845"/>
      <c r="AN128" s="845"/>
      <c r="AO128" s="846"/>
      <c r="AP128" s="848"/>
      <c r="AQ128" s="849"/>
      <c r="AR128" s="849"/>
      <c r="AS128" s="849"/>
      <c r="AT128" s="850"/>
      <c r="AU128" s="283"/>
      <c r="AV128" s="283"/>
      <c r="AW128" s="283"/>
      <c r="AX128" s="851" t="s">
        <v>502</v>
      </c>
      <c r="AY128" s="852"/>
      <c r="AZ128" s="852"/>
      <c r="BA128" s="852"/>
      <c r="BB128" s="852"/>
      <c r="BC128" s="852"/>
      <c r="BD128" s="852"/>
      <c r="BE128" s="853"/>
      <c r="BF128" s="830" t="s">
        <v>128</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503</v>
      </c>
      <c r="CQ128" s="772"/>
      <c r="CR128" s="772"/>
      <c r="CS128" s="772"/>
      <c r="CT128" s="772"/>
      <c r="CU128" s="772"/>
      <c r="CV128" s="772"/>
      <c r="CW128" s="772"/>
      <c r="CX128" s="772"/>
      <c r="CY128" s="772"/>
      <c r="CZ128" s="772"/>
      <c r="DA128" s="772"/>
      <c r="DB128" s="772"/>
      <c r="DC128" s="772"/>
      <c r="DD128" s="772"/>
      <c r="DE128" s="772"/>
      <c r="DF128" s="773"/>
      <c r="DG128" s="834">
        <v>57499811</v>
      </c>
      <c r="DH128" s="835"/>
      <c r="DI128" s="835"/>
      <c r="DJ128" s="835"/>
      <c r="DK128" s="835"/>
      <c r="DL128" s="835">
        <v>50500514</v>
      </c>
      <c r="DM128" s="835"/>
      <c r="DN128" s="835"/>
      <c r="DO128" s="835"/>
      <c r="DP128" s="835"/>
      <c r="DQ128" s="835">
        <v>38574096</v>
      </c>
      <c r="DR128" s="835"/>
      <c r="DS128" s="835"/>
      <c r="DT128" s="835"/>
      <c r="DU128" s="835"/>
      <c r="DV128" s="836">
        <v>4.5999999999999996</v>
      </c>
      <c r="DW128" s="836"/>
      <c r="DX128" s="836"/>
      <c r="DY128" s="836"/>
      <c r="DZ128" s="837"/>
    </row>
    <row r="129" spans="1:131" s="247" customFormat="1" ht="26.25" customHeight="1" x14ac:dyDescent="0.2">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504</v>
      </c>
      <c r="X129" s="821"/>
      <c r="Y129" s="821"/>
      <c r="Z129" s="822"/>
      <c r="AA129" s="823">
        <v>936031148</v>
      </c>
      <c r="AB129" s="824"/>
      <c r="AC129" s="824"/>
      <c r="AD129" s="824"/>
      <c r="AE129" s="825"/>
      <c r="AF129" s="826">
        <v>940364001</v>
      </c>
      <c r="AG129" s="824"/>
      <c r="AH129" s="824"/>
      <c r="AI129" s="824"/>
      <c r="AJ129" s="825"/>
      <c r="AK129" s="826">
        <v>944806570</v>
      </c>
      <c r="AL129" s="824"/>
      <c r="AM129" s="824"/>
      <c r="AN129" s="824"/>
      <c r="AO129" s="825"/>
      <c r="AP129" s="827"/>
      <c r="AQ129" s="828"/>
      <c r="AR129" s="828"/>
      <c r="AS129" s="828"/>
      <c r="AT129" s="829"/>
      <c r="AU129" s="285"/>
      <c r="AV129" s="285"/>
      <c r="AW129" s="285"/>
      <c r="AX129" s="793" t="s">
        <v>505</v>
      </c>
      <c r="AY129" s="794"/>
      <c r="AZ129" s="794"/>
      <c r="BA129" s="794"/>
      <c r="BB129" s="794"/>
      <c r="BC129" s="794"/>
      <c r="BD129" s="794"/>
      <c r="BE129" s="795"/>
      <c r="BF129" s="813" t="s">
        <v>128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507</v>
      </c>
      <c r="X130" s="821"/>
      <c r="Y130" s="821"/>
      <c r="Z130" s="822"/>
      <c r="AA130" s="823">
        <v>111368150</v>
      </c>
      <c r="AB130" s="824"/>
      <c r="AC130" s="824"/>
      <c r="AD130" s="824"/>
      <c r="AE130" s="825"/>
      <c r="AF130" s="826">
        <v>108853909</v>
      </c>
      <c r="AG130" s="824"/>
      <c r="AH130" s="824"/>
      <c r="AI130" s="824"/>
      <c r="AJ130" s="825"/>
      <c r="AK130" s="826">
        <v>106730891</v>
      </c>
      <c r="AL130" s="824"/>
      <c r="AM130" s="824"/>
      <c r="AN130" s="824"/>
      <c r="AO130" s="825"/>
      <c r="AP130" s="827"/>
      <c r="AQ130" s="828"/>
      <c r="AR130" s="828"/>
      <c r="AS130" s="828"/>
      <c r="AT130" s="829"/>
      <c r="AU130" s="285"/>
      <c r="AV130" s="285"/>
      <c r="AW130" s="285"/>
      <c r="AX130" s="793" t="s">
        <v>508</v>
      </c>
      <c r="AY130" s="794"/>
      <c r="AZ130" s="794"/>
      <c r="BA130" s="794"/>
      <c r="BB130" s="794"/>
      <c r="BC130" s="794"/>
      <c r="BD130" s="794"/>
      <c r="BE130" s="795"/>
      <c r="BF130" s="796">
        <v>10.199999999999999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509</v>
      </c>
      <c r="X131" s="804"/>
      <c r="Y131" s="804"/>
      <c r="Z131" s="805"/>
      <c r="AA131" s="806">
        <v>824662998</v>
      </c>
      <c r="AB131" s="807"/>
      <c r="AC131" s="807"/>
      <c r="AD131" s="807"/>
      <c r="AE131" s="808"/>
      <c r="AF131" s="809">
        <v>831510092</v>
      </c>
      <c r="AG131" s="807"/>
      <c r="AH131" s="807"/>
      <c r="AI131" s="807"/>
      <c r="AJ131" s="808"/>
      <c r="AK131" s="809">
        <v>838075679</v>
      </c>
      <c r="AL131" s="807"/>
      <c r="AM131" s="807"/>
      <c r="AN131" s="807"/>
      <c r="AO131" s="808"/>
      <c r="AP131" s="810"/>
      <c r="AQ131" s="811"/>
      <c r="AR131" s="811"/>
      <c r="AS131" s="811"/>
      <c r="AT131" s="812"/>
      <c r="AU131" s="285"/>
      <c r="AV131" s="285"/>
      <c r="AW131" s="285"/>
      <c r="AX131" s="771" t="s">
        <v>510</v>
      </c>
      <c r="AY131" s="772"/>
      <c r="AZ131" s="772"/>
      <c r="BA131" s="772"/>
      <c r="BB131" s="772"/>
      <c r="BC131" s="772"/>
      <c r="BD131" s="772"/>
      <c r="BE131" s="773"/>
      <c r="BF131" s="774">
        <v>140.4</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512</v>
      </c>
      <c r="W132" s="784"/>
      <c r="X132" s="784"/>
      <c r="Y132" s="784"/>
      <c r="Z132" s="785"/>
      <c r="AA132" s="786">
        <v>9.6690879350000003</v>
      </c>
      <c r="AB132" s="787"/>
      <c r="AC132" s="787"/>
      <c r="AD132" s="787"/>
      <c r="AE132" s="788"/>
      <c r="AF132" s="789">
        <v>9.7909145280000001</v>
      </c>
      <c r="AG132" s="787"/>
      <c r="AH132" s="787"/>
      <c r="AI132" s="787"/>
      <c r="AJ132" s="788"/>
      <c r="AK132" s="789">
        <v>11.201318110000001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513</v>
      </c>
      <c r="W133" s="763"/>
      <c r="X133" s="763"/>
      <c r="Y133" s="763"/>
      <c r="Z133" s="764"/>
      <c r="AA133" s="765">
        <v>13.3</v>
      </c>
      <c r="AB133" s="766"/>
      <c r="AC133" s="766"/>
      <c r="AD133" s="766"/>
      <c r="AE133" s="767"/>
      <c r="AF133" s="765">
        <v>11.2</v>
      </c>
      <c r="AG133" s="766"/>
      <c r="AH133" s="766"/>
      <c r="AI133" s="766"/>
      <c r="AJ133" s="767"/>
      <c r="AK133" s="765">
        <v>10.199999999999999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kKmg9495X73SVYI7kjDhpCKsikVKOU//XNHuQk/miS+V/1zEv7k7PM3LO+H4mrGMJzmZ9HBrDAe3OkgOvcBhg==" saltValue="s1CznvnlyJC+dvqHuW/g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N65" sqref="AN65:DC69"/>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312dgH73AA84uaguRg4d8Bs6RaU/jwBHV6QV+Ht7UOQyFI8doiAKiZVfR7YXzpKF96fghTNP0GbUvg8Xof7b5g==" saltValue="TuXdsqhM95Hpzgy2gNjPe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N65" sqref="AN65:DC69"/>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3pNbZmkXfhGX7LVt5Gb95rHMR4AKgSVvEME8OaZRxSGU9qMOIQeGLgTEv4qMlbT40ZdS0wUT4D8l9d1Ogijng==" saltValue="5a8vJ/fsKzVb9qg4HRgi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AN65" sqref="AN65:DC69"/>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517</v>
      </c>
      <c r="AP7" s="304"/>
      <c r="AQ7" s="305" t="s">
        <v>518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519</v>
      </c>
      <c r="AQ8" s="311" t="s">
        <v>520</v>
      </c>
      <c r="AR8" s="312" t="s">
        <v>521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522</v>
      </c>
      <c r="AL9" s="1193"/>
      <c r="AM9" s="1193"/>
      <c r="AN9" s="1194"/>
      <c r="AO9" s="313">
        <v>352492920</v>
      </c>
      <c r="AP9" s="313">
        <v>93879</v>
      </c>
      <c r="AQ9" s="314">
        <v>103263</v>
      </c>
      <c r="AR9" s="315">
        <v>-9.1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523</v>
      </c>
      <c r="AL10" s="1193"/>
      <c r="AM10" s="1193"/>
      <c r="AN10" s="1194"/>
      <c r="AO10" s="316">
        <v>3906586</v>
      </c>
      <c r="AP10" s="316">
        <v>1040</v>
      </c>
      <c r="AQ10" s="317">
        <v>1458</v>
      </c>
      <c r="AR10" s="318">
        <v>-28.7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524</v>
      </c>
      <c r="AL11" s="1193"/>
      <c r="AM11" s="1193"/>
      <c r="AN11" s="1194"/>
      <c r="AO11" s="316">
        <v>801</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525</v>
      </c>
      <c r="AL12" s="1193"/>
      <c r="AM12" s="1193"/>
      <c r="AN12" s="1194"/>
      <c r="AO12" s="316">
        <v>2211564</v>
      </c>
      <c r="AP12" s="316">
        <v>589</v>
      </c>
      <c r="AQ12" s="317">
        <v>1204</v>
      </c>
      <c r="AR12" s="318">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526</v>
      </c>
      <c r="AL13" s="1193"/>
      <c r="AM13" s="1193"/>
      <c r="AN13" s="1194"/>
      <c r="AO13" s="316" t="s">
        <v>527</v>
      </c>
      <c r="AP13" s="316" t="s">
        <v>527</v>
      </c>
      <c r="AQ13" s="317">
        <v>5</v>
      </c>
      <c r="AR13" s="318" t="s">
        <v>527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528</v>
      </c>
      <c r="AL14" s="1193"/>
      <c r="AM14" s="1193"/>
      <c r="AN14" s="1194"/>
      <c r="AO14" s="316">
        <v>7656011</v>
      </c>
      <c r="AP14" s="316">
        <v>2039</v>
      </c>
      <c r="AQ14" s="317">
        <v>1915</v>
      </c>
      <c r="AR14" s="318">
        <v>6.5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529</v>
      </c>
      <c r="AL15" s="1193"/>
      <c r="AM15" s="1193"/>
      <c r="AN15" s="1194"/>
      <c r="AO15" s="316">
        <v>4771420</v>
      </c>
      <c r="AP15" s="316">
        <v>1271</v>
      </c>
      <c r="AQ15" s="317">
        <v>1236</v>
      </c>
      <c r="AR15" s="318">
        <v>2.8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530</v>
      </c>
      <c r="AL16" s="1196"/>
      <c r="AM16" s="1196"/>
      <c r="AN16" s="1197"/>
      <c r="AO16" s="316">
        <v>-23776791</v>
      </c>
      <c r="AP16" s="316">
        <v>-6332</v>
      </c>
      <c r="AQ16" s="317">
        <v>-7821</v>
      </c>
      <c r="AR16" s="318">
        <v>-19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347262511</v>
      </c>
      <c r="AP17" s="316">
        <v>92486</v>
      </c>
      <c r="AQ17" s="317">
        <v>101379</v>
      </c>
      <c r="AR17" s="318">
        <v>-8.8000000000000007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535</v>
      </c>
      <c r="AL21" s="1190"/>
      <c r="AM21" s="1190"/>
      <c r="AN21" s="1191"/>
      <c r="AO21" s="328">
        <v>9.8699999999999992</v>
      </c>
      <c r="AP21" s="329">
        <v>10.89</v>
      </c>
      <c r="AQ21" s="330">
        <v>-1.02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536</v>
      </c>
      <c r="AL22" s="1190"/>
      <c r="AM22" s="1190"/>
      <c r="AN22" s="1191"/>
      <c r="AO22" s="333">
        <v>100.1</v>
      </c>
      <c r="AP22" s="334">
        <v>99.9</v>
      </c>
      <c r="AQ22" s="335">
        <v>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517</v>
      </c>
      <c r="AP30" s="304"/>
      <c r="AQ30" s="305" t="s">
        <v>518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519</v>
      </c>
      <c r="AQ31" s="311" t="s">
        <v>520</v>
      </c>
      <c r="AR31" s="312" t="s">
        <v>521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540</v>
      </c>
      <c r="AL32" s="1181"/>
      <c r="AM32" s="1181"/>
      <c r="AN32" s="1182"/>
      <c r="AO32" s="343">
        <v>119475076</v>
      </c>
      <c r="AP32" s="343">
        <v>31820</v>
      </c>
      <c r="AQ32" s="344">
        <v>32340</v>
      </c>
      <c r="AR32" s="345">
        <v>-1.6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541</v>
      </c>
      <c r="AL33" s="1181"/>
      <c r="AM33" s="1181"/>
      <c r="AN33" s="1182"/>
      <c r="AO33" s="343">
        <v>37685657</v>
      </c>
      <c r="AP33" s="343">
        <v>10037</v>
      </c>
      <c r="AQ33" s="344">
        <v>3070</v>
      </c>
      <c r="AR33" s="345">
        <v>226.9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542</v>
      </c>
      <c r="AL34" s="1181"/>
      <c r="AM34" s="1181"/>
      <c r="AN34" s="1182"/>
      <c r="AO34" s="343">
        <v>61378123</v>
      </c>
      <c r="AP34" s="343">
        <v>16347</v>
      </c>
      <c r="AQ34" s="344">
        <v>20684</v>
      </c>
      <c r="AR34" s="345">
        <v>-21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543</v>
      </c>
      <c r="AL35" s="1181"/>
      <c r="AM35" s="1181"/>
      <c r="AN35" s="1182"/>
      <c r="AO35" s="343">
        <v>48635599</v>
      </c>
      <c r="AP35" s="343">
        <v>12953</v>
      </c>
      <c r="AQ35" s="344">
        <v>10383</v>
      </c>
      <c r="AR35" s="345">
        <v>24.8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544</v>
      </c>
      <c r="AL36" s="1181"/>
      <c r="AM36" s="1181"/>
      <c r="AN36" s="1182"/>
      <c r="AO36" s="343" t="s">
        <v>527</v>
      </c>
      <c r="AP36" s="343" t="s">
        <v>527</v>
      </c>
      <c r="AQ36" s="344">
        <v>181</v>
      </c>
      <c r="AR36" s="345" t="s">
        <v>527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545</v>
      </c>
      <c r="AL37" s="1181"/>
      <c r="AM37" s="1181"/>
      <c r="AN37" s="1182"/>
      <c r="AO37" s="343">
        <v>2555766</v>
      </c>
      <c r="AP37" s="343">
        <v>681</v>
      </c>
      <c r="AQ37" s="344">
        <v>1161</v>
      </c>
      <c r="AR37" s="345">
        <v>-41.3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546</v>
      </c>
      <c r="AL38" s="1184"/>
      <c r="AM38" s="1184"/>
      <c r="AN38" s="1185"/>
      <c r="AO38" s="346" t="s">
        <v>527</v>
      </c>
      <c r="AP38" s="346" t="s">
        <v>527</v>
      </c>
      <c r="AQ38" s="347">
        <v>0</v>
      </c>
      <c r="AR38" s="335" t="s">
        <v>527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547</v>
      </c>
      <c r="AL39" s="1184"/>
      <c r="AM39" s="1184"/>
      <c r="AN39" s="1185"/>
      <c r="AO39" s="343">
        <v>-69123807</v>
      </c>
      <c r="AP39" s="343">
        <v>-18410</v>
      </c>
      <c r="AQ39" s="344">
        <v>-17790</v>
      </c>
      <c r="AR39" s="345">
        <v>3.5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548</v>
      </c>
      <c r="AL40" s="1181"/>
      <c r="AM40" s="1181"/>
      <c r="AN40" s="1182"/>
      <c r="AO40" s="343">
        <v>-106730891</v>
      </c>
      <c r="AP40" s="343">
        <v>-28425</v>
      </c>
      <c r="AQ40" s="344">
        <v>-32769</v>
      </c>
      <c r="AR40" s="345">
        <v>-13.3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93875523</v>
      </c>
      <c r="AP41" s="343">
        <v>25002</v>
      </c>
      <c r="AQ41" s="344">
        <v>17259</v>
      </c>
      <c r="AR41" s="345">
        <v>44.9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517</v>
      </c>
      <c r="AN49" s="1175" t="s">
        <v>552</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553</v>
      </c>
      <c r="AO50" s="360" t="s">
        <v>554</v>
      </c>
      <c r="AP50" s="361" t="s">
        <v>555</v>
      </c>
      <c r="AQ50" s="362" t="s">
        <v>556</v>
      </c>
      <c r="AR50" s="363" t="s">
        <v>557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218055108</v>
      </c>
      <c r="AN51" s="365">
        <v>58470</v>
      </c>
      <c r="AO51" s="366">
        <v>23</v>
      </c>
      <c r="AP51" s="367">
        <v>51898</v>
      </c>
      <c r="AQ51" s="368">
        <v>-3.1</v>
      </c>
      <c r="AR51" s="369">
        <v>26.1</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118228104</v>
      </c>
      <c r="AN52" s="373">
        <v>31702</v>
      </c>
      <c r="AO52" s="374">
        <v>28.2</v>
      </c>
      <c r="AP52" s="375">
        <v>25986</v>
      </c>
      <c r="AQ52" s="376">
        <v>2.9</v>
      </c>
      <c r="AR52" s="377">
        <v>25.3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217342707</v>
      </c>
      <c r="AN53" s="365">
        <v>58178</v>
      </c>
      <c r="AO53" s="366">
        <v>-0.5</v>
      </c>
      <c r="AP53" s="367">
        <v>51684</v>
      </c>
      <c r="AQ53" s="368">
        <v>-0.4</v>
      </c>
      <c r="AR53" s="369">
        <v>-0.1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126935454</v>
      </c>
      <c r="AN54" s="373">
        <v>33978</v>
      </c>
      <c r="AO54" s="374">
        <v>7.2</v>
      </c>
      <c r="AP54" s="375">
        <v>26671</v>
      </c>
      <c r="AQ54" s="376">
        <v>2.6</v>
      </c>
      <c r="AR54" s="377">
        <v>4.5999999999999996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202469546</v>
      </c>
      <c r="AN55" s="365">
        <v>54167</v>
      </c>
      <c r="AO55" s="366">
        <v>-6.9</v>
      </c>
      <c r="AP55" s="367">
        <v>52897</v>
      </c>
      <c r="AQ55" s="368">
        <v>2.2999999999999998</v>
      </c>
      <c r="AR55" s="369">
        <v>-9.1999999999999993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115507904</v>
      </c>
      <c r="AN56" s="373">
        <v>30902</v>
      </c>
      <c r="AO56" s="374">
        <v>-9.1</v>
      </c>
      <c r="AP56" s="375">
        <v>27013</v>
      </c>
      <c r="AQ56" s="376">
        <v>1.3</v>
      </c>
      <c r="AR56" s="377">
        <v>-10.4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235234575</v>
      </c>
      <c r="AN57" s="365">
        <v>62800</v>
      </c>
      <c r="AO57" s="366">
        <v>15.9</v>
      </c>
      <c r="AP57" s="367">
        <v>54945</v>
      </c>
      <c r="AQ57" s="368">
        <v>3.9</v>
      </c>
      <c r="AR57" s="369">
        <v>12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156061437</v>
      </c>
      <c r="AN58" s="373">
        <v>41663</v>
      </c>
      <c r="AO58" s="374">
        <v>34.799999999999997</v>
      </c>
      <c r="AP58" s="375">
        <v>29293</v>
      </c>
      <c r="AQ58" s="376">
        <v>8.4</v>
      </c>
      <c r="AR58" s="377">
        <v>26.4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235246591</v>
      </c>
      <c r="AN59" s="365">
        <v>62653</v>
      </c>
      <c r="AO59" s="366">
        <v>-0.2</v>
      </c>
      <c r="AP59" s="367">
        <v>57132</v>
      </c>
      <c r="AQ59" s="368">
        <v>4</v>
      </c>
      <c r="AR59" s="369">
        <v>-4.2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149855391</v>
      </c>
      <c r="AN60" s="373">
        <v>39911</v>
      </c>
      <c r="AO60" s="374">
        <v>-4.2</v>
      </c>
      <c r="AP60" s="375">
        <v>30126</v>
      </c>
      <c r="AQ60" s="376">
        <v>2.8</v>
      </c>
      <c r="AR60" s="377">
        <v>-7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221669705</v>
      </c>
      <c r="AN61" s="380">
        <v>59254</v>
      </c>
      <c r="AO61" s="381">
        <v>6.3</v>
      </c>
      <c r="AP61" s="382">
        <v>53711</v>
      </c>
      <c r="AQ61" s="383">
        <v>1.3</v>
      </c>
      <c r="AR61" s="369">
        <v>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133317658</v>
      </c>
      <c r="AN62" s="373">
        <v>35631</v>
      </c>
      <c r="AO62" s="374">
        <v>11.4</v>
      </c>
      <c r="AP62" s="375">
        <v>27818</v>
      </c>
      <c r="AQ62" s="376">
        <v>3.6</v>
      </c>
      <c r="AR62" s="377">
        <v>7.8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nGPMk0LltF49w9QtiZ+f3LaQ+I+jJ65j92WjesAqfhZfLibmzTMFCZcE2ciCYsBi6xBw5d03SOZxjxlDfDf/CA==" saltValue="0MF6B0oAry3O3ESnEMnB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N65" sqref="AN65:DC69"/>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20" spans="125:125" ht="13.5" hidden="1" customHeight="1" x14ac:dyDescent="0.2"/>
    <row r="121" spans="125:125" ht="13.5" hidden="1" customHeight="1" x14ac:dyDescent="0.2">
      <c r="DU121" s="291"/>
    </row>
  </sheetData>
  <sheetProtection algorithmName="SHA-512" hashValue="eUvd4iqRCfHwS1a7YYvXSBZcaLGEh0KGSkeGzxJH31lJA5FyrCF7/+M0eku0FXhYlIKu9bMNTqNtDl6Ep5/eUw==" saltValue="IeeJPw4BMtu/lNrzADwP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N65" sqref="AN65:DC69"/>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sheetData>
  <sheetProtection algorithmName="SHA-512" hashValue="rpFI6+f1OcW623EZHvkKiEiYCDZdkX4JiWACg8GGisZZ1PKxYknQxljq/pWQNALtc8QJCHmMxjOndfE9iTmplQ==" saltValue="awjrvdQfk6cfFTVDZTPG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AN65" sqref="AN65:DC6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98" t="s">
        <v>3</v>
      </c>
      <c r="D47" s="1198"/>
      <c r="E47" s="1199"/>
      <c r="F47" s="11">
        <v>2.84</v>
      </c>
      <c r="G47" s="12">
        <v>2.12</v>
      </c>
      <c r="H47" s="12">
        <v>2.8</v>
      </c>
      <c r="I47" s="12">
        <v>2.31</v>
      </c>
      <c r="J47" s="13">
        <v>0.84</v>
      </c>
    </row>
    <row r="48" spans="2:10" ht="57.75" customHeight="1" x14ac:dyDescent="0.2">
      <c r="B48" s="14"/>
      <c r="C48" s="1200" t="s">
        <v>4</v>
      </c>
      <c r="D48" s="1200"/>
      <c r="E48" s="1201"/>
      <c r="F48" s="15">
        <v>1.59</v>
      </c>
      <c r="G48" s="16">
        <v>1</v>
      </c>
      <c r="H48" s="16">
        <v>1.39</v>
      </c>
      <c r="I48" s="16">
        <v>0.51</v>
      </c>
      <c r="J48" s="17">
        <v>0.86</v>
      </c>
    </row>
    <row r="49" spans="2:10" ht="57.75" customHeight="1" thickBot="1" x14ac:dyDescent="0.25">
      <c r="B49" s="18"/>
      <c r="C49" s="1202" t="s">
        <v>5</v>
      </c>
      <c r="D49" s="1202"/>
      <c r="E49" s="1203"/>
      <c r="F49" s="19">
        <v>0.64</v>
      </c>
      <c r="G49" s="20" t="s">
        <v>573</v>
      </c>
      <c r="H49" s="20">
        <v>1.33</v>
      </c>
      <c r="I49" s="20" t="s">
        <v>574</v>
      </c>
      <c r="J49" s="21" t="s">
        <v>575</v>
      </c>
    </row>
    <row r="50" spans="2:10" ht="13.5" customHeight="1" x14ac:dyDescent="0.2"/>
  </sheetData>
  <sheetProtection algorithmName="SHA-512" hashValue="eKn7jksogrUFms4dpS5IBbCg1H6OhAhyDiYnQBunAuyytaM/qEb0b9dgZ+dvx1QRaonhjmnVwaFIYNWK//cLbg==" saltValue="6jszuH45PKh9oMFuLm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2021-03-11T06:20:09Z</cp:lastPrinted>
  <dcterms:created xsi:type="dcterms:W3CDTF">2021-02-05T02:07:01Z</dcterms:created>
  <dcterms:modified xsi:type="dcterms:W3CDTF">2021-10-29T02:49:47Z</dcterms:modified>
  <cp:category/>
</cp:coreProperties>
</file>