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1580D9C0-F7A5-40FB-B797-AD5A835D0B09}" xr6:coauthVersionLast="36" xr6:coauthVersionMax="36" xr10:uidLastSave="{00000000-0000-0000-0000-000000000000}"/>
  <bookViews>
    <workbookView xWindow="0" yWindow="0" windowWidth="20490" windowHeight="76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9" i="12" l="1"/>
  <c r="AA78" i="12"/>
  <c r="AF78" i="12" s="1"/>
  <c r="AA77" i="12"/>
  <c r="AF77" i="12" s="1"/>
  <c r="AA76" i="12"/>
  <c r="AF76" i="12" s="1"/>
  <c r="AA75" i="12"/>
  <c r="AF75" i="12" s="1"/>
  <c r="AA74" i="12"/>
  <c r="AF74" i="12" s="1"/>
  <c r="AA73" i="12"/>
  <c r="AF73" i="12" s="1"/>
  <c r="AA72" i="12"/>
  <c r="AF72" i="12" s="1"/>
  <c r="AA71" i="12"/>
  <c r="AF71" i="12" s="1"/>
  <c r="AA70" i="12"/>
  <c r="AF70" i="12" s="1"/>
  <c r="AA69" i="12"/>
  <c r="AA68" i="12"/>
  <c r="AF68" i="12" s="1"/>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BE36" i="10"/>
  <c r="C34" i="10"/>
  <c r="C35" i="10" l="1"/>
  <c r="C36" i="10" s="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<sst xmlns="http://schemas.openxmlformats.org/spreadsheetml/2006/main" count="1016" uniqueCount="621">
  <si>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</si>
  <si>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</si>
  <si>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</si>
  <si>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</si>
  <si>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</si>
  <si>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</si>
  <si>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</si>
  <si>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</si>
  <si>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</si>
  <si>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</si>
  <si>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</si>
  <si>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</si>
  <si>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</si>
  <si>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</si>
  <si>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</si>
  <si>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</si>
  <si>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</si>
  <si>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</si>
  <si>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</si>
  <si>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</si>
  <si>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</si>
  <si>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</si>
  <si>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</si>
  <si>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</si>
  <si>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</si>
  <si>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</si>
  <si>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</si>
  <si>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</si>
  <si>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</si>
  <si>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</si>
  <si>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</si>
  <si>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</si>
  <si>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</si>
  <si>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</si>
  <si>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</si>
  <si>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</si>
  <si>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</si>
  <si>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</si>
  <si>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</si>
  <si>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</si>
  <si>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</si>
  <si>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</si>
  <si>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</si>
  <si>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</si>
  <si>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</si>
  <si>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</si>
  <si>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</si>
  <si>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</si>
  <si>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</si>
  <si>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</si>
  <si>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</si>
  <si>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</si>
  <si>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</si>
  <si>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</si>
  <si>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</si>
  <si>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</si>
  <si>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</si>
  <si>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</si>
  <si>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</si>
  <si>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</si>
  <si>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</si>
  <si>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</si>
  <si>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</si>
  <si>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</si>
  <si>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</si>
  <si>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</si>
  <si>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</si>
  <si>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</si>
  <si>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</si>
  <si>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</si>
  <si>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</si>
  <si>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</si>
  <si>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</si>
  <si>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</si>
  <si>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</si>
  <si>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</si>
  <si>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</si>
  <si>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</si>
  <si>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</si>
  <si>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</si>
  <si>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</si>
  <si>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</si>
  <si>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</si>
  <si>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</si>
  <si>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</si>
  <si>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</si>
  <si>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</si>
  <si>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</si>
  <si>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</si>
  <si>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</si>
  <si>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</si>
  <si>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</si>
  <si>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</si>
  <si>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</si>
  <si>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</si>
  <si>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</si>
  <si>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</si>
  <si>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</si>
  <si>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</si>
  <si>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</si>
  <si>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</si>
  <si>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</si>
  <si>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</si>
  <si>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</si>
  <si>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</si>
  <si>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</si>
  <si>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</si>
  <si>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</si>
  <si>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</si>
  <si>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</si>
  <si>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</si>
  <si>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</si>
  <si>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</si>
  <si>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</si>
  <si>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</si>
  <si>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</si>
  <si>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</si>
  <si>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</si>
  <si>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</si>
  <si>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</si>
  <si>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</si>
  <si>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</si>
  <si>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</si>
  <si>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</si>
  <si>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</si>
  <si>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</si>
  <si>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</si>
  <si>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</si>
  <si>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</si>
  <si>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</si>
  <si>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</si>
  <si>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</si>
  <si>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</si>
  <si>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</si>
  <si>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</si>
  <si>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</si>
  <si>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</si>
  <si>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</si>
  <si>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</si>
  <si>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</si>
  <si>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</si>
  <si>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</si>
  <si>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</si>
  <si>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</si>
  <si>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</si>
  <si>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</si>
  <si>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</si>
  <si>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</si>
  <si>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</si>
  <si>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</si>
  <si>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</si>
  <si>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</si>
  <si>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</si>
  <si>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</si>
  <si>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</si>
  <si>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</si>
  <si>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</si>
  <si>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</si>
  <si>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</si>
  <si>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</si>
  <si>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</si>
  <si>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</si>
  <si>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</si>
  <si>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</si>
  <si>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</si>
  <si>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</si>
  <si>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</si>
  <si>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</si>
  <si>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</si>
  <si>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</si>
  <si>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</si>
  <si>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</si>
  <si>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</si>
  <si>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</si>
  <si>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</si>
  <si>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</si>
  <si>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</si>
  <si>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</si>
  <si>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</si>
  <si>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</si>
  <si>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</si>
  <si>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</si>
  <si>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</si>
  <si>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</si>
  <si>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</si>
  <si>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</si>
  <si>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</si>
  <si>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</si>
  <si>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</si>
  <si>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</si>
  <si>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</si>
  <si>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</si>
  <si>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</si>
  <si>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</si>
  <si>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</si>
  <si>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</si>
  <si>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</si>
  <si>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</si>
  <si>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</si>
  <si>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</si>
  <si>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</si>
  <si>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</si>
  <si>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</si>
  <si>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</si>
  <si>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</si>
  <si>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</si>
  <si>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</si>
  <si>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</si>
  <si>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</si>
  <si>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</si>
  <si>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</si>
  <si>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</si>
  <si>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</si>
  <si>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</si>
  <si>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</si>
  <si>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新潟県新潟市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</si>
  <si>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</si>
  <si>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</si>
  <si>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</si>
  <si>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</si>
  <si>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</si>
  <si>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</si>
  <si>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</si>
  <si>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</si>
  <si>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</si>
  <si>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</si>
  <si>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</si>
  <si>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</si>
  <si>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</si>
  <si>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</si>
  <si>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</si>
  <si>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</si>
  <si>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</si>
  <si>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</si>
  <si>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</si>
  <si>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</si>
  <si>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</si>
  <si>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</si>
  <si>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</si>
  <si>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</si>
  <si>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</si>
  <si>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</si>
  <si>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</si>
  <si>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</si>
  <si>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</si>
  <si>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</si>
  <si>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</si>
  <si>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</si>
  <si>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</si>
  <si>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</si>
  <si>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</si>
  <si>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</si>
  <si>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</si>
  <si>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</si>
  <si>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</si>
  <si>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</si>
  <si>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</si>
  <si>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</si>
  <si>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</si>
  <si>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</si>
  <si>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</si>
  <si>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</si>
  <si>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</si>
  <si>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</si>
  <si>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</si>
  <si>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</si>
  <si>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</si>
  <si>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</si>
  <si>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</si>
  <si>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</si>
  <si>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</si>
  <si>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</si>
  <si>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</si>
  <si>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</si>
  <si>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</si>
  <si>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</si>
  <si>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</si>
  <si>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</si>
  <si>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</si>
  <si>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</si>
  <si>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</si>
  <si>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</si>
  <si>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</si>
  <si>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</si>
  <si>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</si>
  <si>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</si>
  <si>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</si>
  <si>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</si>
  <si>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</si>
  <si>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</si>
  <si>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</si>
  <si>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</si>
  <si>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</si>
  <si>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</si>
  <si>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</si>
  <si>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</si>
  <si>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</si>
  <si>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</si>
  <si>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</si>
  <si>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</si>
  <si>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</si>
  <si>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</si>
  <si>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</si>
  <si>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</si>
  <si>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</si>
  <si>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</si>
  <si>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</si>
  <si>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</si>
  <si>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</si>
  <si>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</si>
  <si>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</si>
  <si>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</si>
  <si>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</si>
  <si>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</si>
  <si>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</si>
  <si>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</si>
  <si>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</si>
  <si>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</si>
  <si>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</si>
  <si>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</si>
  <si>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</si>
  <si>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</si>
  <si>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</si>
  <si>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</si>
  <si>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</si>
  <si>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</si>
  <si>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</si>
  <si>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</si>
  <si>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</si>
  <si>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</si>
  <si>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</si>
  <si>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</si>
  <si>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</si>
  <si>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</si>
  <si>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</si>
  <si>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</si>
  <si>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</si>
  <si>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</si>
  <si>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</si>
  <si>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</si>
  <si>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</si>
  <si>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</si>
  <si>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</si>
  <si>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</si>
  <si>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</si>
  <si>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</si>
  <si>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</si>
  <si>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</si>
  <si>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</si>
  <si>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</si>
  <si>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</si>
  <si>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</si>
  <si>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</si>
  <si>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</si>
  <si>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</si>
  <si>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</si>
  <si>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</si>
  <si>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</si>
  <si>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</si>
  <si>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</si>
  <si>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</si>
  <si>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</si>
  <si>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</si>
  <si>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</si>
  <si>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</si>
  <si>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</si>
  <si>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</si>
  <si>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</si>
  <si>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</si>
  <si>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新潟県新潟市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</si>
  <si>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</si>
  <si>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</si>
  <si>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</si>
  <si>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</si>
  <si>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</si>
  <si>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</si>
  <si>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</si>
  <si>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</si>
  <si>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</si>
  <si>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</si>
  <si>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</si>
  <si>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</si>
  <si>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</si>
  <si>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</si>
  <si>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</si>
  <si>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</si>
  <si>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</si>
  <si>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</si>
  <si>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</si>
  <si>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</si>
  <si>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公債管理事業会計</t>
    <phoneticPr fontId="5"/>
  </si>
  <si>
    <t>母子父子寡婦福祉資金貸付事業会計</t>
    <phoneticPr fontId="5"/>
  </si>
  <si>
    <t>土地取得事業会計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</si>
  <si>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</si>
  <si>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</si>
  <si>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</si>
  <si>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</si>
  <si>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</si>
  <si>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</si>
  <si>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</si>
  <si>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</si>
  <si>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</si>
  <si>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</si>
  <si>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</si>
  <si>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</si>
  <si>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</si>
  <si>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後期高齢者医療事業会計</t>
    <phoneticPr fontId="5"/>
  </si>
  <si>
    <t>水道事業会計</t>
    <phoneticPr fontId="5"/>
  </si>
  <si>
    <t>法適用企業</t>
    <phoneticPr fontId="5"/>
  </si>
  <si>
    <t>病院事業会計</t>
    <phoneticPr fontId="5"/>
  </si>
  <si>
    <t>中央卸売市場事業会計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</si>
  <si>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</si>
  <si>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</si>
  <si>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</si>
  <si>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</si>
  <si>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</si>
  <si>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</si>
  <si>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</si>
  <si>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</si>
  <si>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</si>
  <si>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</si>
  <si>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</si>
  <si>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</si>
  <si>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</si>
  <si>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</si>
  <si>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</si>
  <si>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</si>
  <si>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</si>
  <si>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</si>
  <si>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</si>
  <si>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</si>
  <si>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</si>
  <si>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</si>
  <si>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</si>
  <si>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</si>
  <si>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</si>
  <si>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</si>
  <si>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</si>
  <si>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</si>
  <si>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</si>
  <si>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</si>
  <si>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</si>
  <si>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</si>
  <si>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</si>
  <si>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</si>
  <si>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</si>
  <si>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</si>
  <si>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</si>
  <si>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</si>
  <si>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</si>
  <si>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</si>
  <si>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</si>
  <si>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</si>
  <si>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</si>
  <si>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</si>
  <si>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</si>
  <si>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</si>
  <si>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</si>
  <si>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</si>
  <si>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</si>
  <si>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</si>
  <si>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</si>
  <si>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</si>
  <si>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</si>
  <si>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</si>
  <si>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</si>
  <si>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</si>
  <si>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</si>
  <si>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</si>
  <si>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</si>
  <si>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</si>
  <si>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</si>
  <si>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</si>
  <si>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</si>
  <si>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</si>
  <si>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</si>
  <si>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</si>
  <si>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</si>
  <si>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</si>
  <si>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</si>
  <si>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</si>
  <si>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</si>
  <si>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</si>
  <si>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</si>
  <si>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</si>
  <si>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</si>
  <si>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</si>
  <si>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</si>
  <si>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</si>
  <si>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</si>
  <si>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</si>
  <si>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</si>
  <si>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</si>
  <si>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</si>
  <si>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</si>
  <si>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</si>
  <si>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</si>
  <si>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</si>
  <si>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</si>
  <si>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</si>
  <si>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</si>
  <si>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</si>
  <si>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</si>
  <si>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</si>
  <si>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</si>
  <si>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</si>
  <si>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</si>
  <si>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</si>
  <si>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</si>
  <si>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</si>
  <si>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</si>
  <si>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</si>
  <si>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</si>
  <si>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</si>
  <si>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</si>
  <si>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</si>
  <si>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</si>
  <si>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</si>
  <si>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</si>
  <si>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</si>
  <si>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</si>
  <si>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</si>
  <si>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</si>
  <si>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</si>
  <si>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</si>
  <si>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</si>
  <si>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</si>
  <si>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</si>
  <si>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</si>
  <si>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</si>
  <si>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</si>
  <si>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</si>
  <si>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</si>
  <si>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</si>
  <si>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</si>
  <si>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</si>
  <si>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</si>
  <si>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</si>
  <si>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</si>
  <si>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</si>
  <si>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</si>
  <si>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</si>
  <si>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</si>
  <si>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</si>
  <si>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</si>
  <si>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</si>
  <si>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</si>
  <si>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</si>
  <si>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</si>
  <si>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</si>
  <si>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</si>
  <si>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</si>
  <si>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</si>
  <si>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</si>
  <si>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</si>
  <si>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1.99</t>
  </si>
  <si>
    <t>▲ 1.10</t>
  </si>
  <si>
    <t>病院事業会計</t>
  </si>
  <si>
    <t>水道事業会計</t>
  </si>
  <si>
    <t>一般会計</t>
  </si>
  <si>
    <t>下水道事業会計</t>
  </si>
  <si>
    <t>介護保険事業会計</t>
  </si>
  <si>
    <t>母子父子寡婦福祉資金貸付事業会計</t>
  </si>
  <si>
    <t>国民健康保険事業会計</t>
  </si>
  <si>
    <t>後期高齢者医療事業会計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</si>
  <si>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</si>
  <si>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</si>
  <si>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</si>
  <si>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</si>
  <si>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</si>
  <si>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</si>
  <si>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</si>
  <si>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</si>
  <si>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国民健康保険事業会計</t>
    <phoneticPr fontId="5"/>
  </si>
  <si>
    <t>介護保険事業会計</t>
    <phoneticPr fontId="5"/>
  </si>
  <si>
    <t>法適用企業</t>
    <phoneticPr fontId="5"/>
  </si>
  <si>
    <t>下水道事業会計</t>
    <phoneticPr fontId="5"/>
  </si>
  <si>
    <t>中央卸売市場事業会計</t>
    <phoneticPr fontId="5"/>
  </si>
  <si>
    <t>法非適用企業</t>
    <phoneticPr fontId="5"/>
  </si>
  <si>
    <t>と畜場事業会計</t>
    <phoneticPr fontId="5"/>
  </si>
  <si>
    <t>さくら福祉保健事務組合（一般会計分）</t>
    <rPh sb="3" eb="5">
      <t>フクシ</t>
    </rPh>
    <rPh sb="5" eb="7">
      <t>ホケン</t>
    </rPh>
    <rPh sb="7" eb="9">
      <t>ジム</t>
    </rPh>
    <rPh sb="9" eb="11">
      <t>クミアイ</t>
    </rPh>
    <rPh sb="12" eb="14">
      <t>イッパン</t>
    </rPh>
    <rPh sb="14" eb="16">
      <t>カイケイ</t>
    </rPh>
    <rPh sb="16" eb="17">
      <t>ブン</t>
    </rPh>
    <phoneticPr fontId="32"/>
  </si>
  <si>
    <t>さくら福祉保健事務組合（病院分）</t>
    <rPh sb="3" eb="5">
      <t>フクシ</t>
    </rPh>
    <rPh sb="5" eb="7">
      <t>ホケン</t>
    </rPh>
    <rPh sb="7" eb="9">
      <t>ジム</t>
    </rPh>
    <rPh sb="9" eb="11">
      <t>クミアイ</t>
    </rPh>
    <rPh sb="12" eb="14">
      <t>ビョウイン</t>
    </rPh>
    <rPh sb="14" eb="15">
      <t>ブン</t>
    </rPh>
    <phoneticPr fontId="32"/>
  </si>
  <si>
    <t>法適用企業</t>
    <rPh sb="0" eb="1">
      <t>ホウ</t>
    </rPh>
    <rPh sb="1" eb="3">
      <t>テキヨウ</t>
    </rPh>
    <rPh sb="3" eb="5">
      <t>キギョウ</t>
    </rPh>
    <phoneticPr fontId="33"/>
  </si>
  <si>
    <t>下越障害福祉事務組合</t>
    <rPh sb="0" eb="1">
      <t>カ</t>
    </rPh>
    <rPh sb="1" eb="2">
      <t>エツ</t>
    </rPh>
    <rPh sb="2" eb="4">
      <t>ショウガイ</t>
    </rPh>
    <rPh sb="4" eb="6">
      <t>フクシ</t>
    </rPh>
    <rPh sb="6" eb="8">
      <t>ジム</t>
    </rPh>
    <rPh sb="8" eb="10">
      <t>クミアイ</t>
    </rPh>
    <phoneticPr fontId="32"/>
  </si>
  <si>
    <t>新潟県中東福祉事務組合</t>
    <rPh sb="0" eb="3">
      <t>ニイガタケン</t>
    </rPh>
    <rPh sb="3" eb="5">
      <t>チュウトウ</t>
    </rPh>
    <rPh sb="5" eb="7">
      <t>フクシ</t>
    </rPh>
    <rPh sb="7" eb="9">
      <t>ジム</t>
    </rPh>
    <rPh sb="9" eb="11">
      <t>クミアイ</t>
    </rPh>
    <phoneticPr fontId="32"/>
  </si>
  <si>
    <t>西蒲原福祉事務組合（一般・急患分）</t>
    <rPh sb="0" eb="3">
      <t>ニシカンバラ</t>
    </rPh>
    <rPh sb="3" eb="5">
      <t>フクシ</t>
    </rPh>
    <rPh sb="5" eb="7">
      <t>ジム</t>
    </rPh>
    <rPh sb="7" eb="9">
      <t>クミアイ</t>
    </rPh>
    <rPh sb="10" eb="12">
      <t>イッパン</t>
    </rPh>
    <rPh sb="13" eb="15">
      <t>キュウカン</t>
    </rPh>
    <rPh sb="15" eb="16">
      <t>ブン</t>
    </rPh>
    <phoneticPr fontId="32"/>
  </si>
  <si>
    <t>三条・燕・西蒲・南蒲広域養護老人ホーム施設組合</t>
    <rPh sb="0" eb="2">
      <t>サンジョウ</t>
    </rPh>
    <rPh sb="3" eb="4">
      <t>ツバメ</t>
    </rPh>
    <rPh sb="5" eb="6">
      <t>ニシ</t>
    </rPh>
    <rPh sb="6" eb="7">
      <t>ガマ</t>
    </rPh>
    <rPh sb="8" eb="9">
      <t>ミナミ</t>
    </rPh>
    <rPh sb="9" eb="10">
      <t>ガマ</t>
    </rPh>
    <rPh sb="10" eb="12">
      <t>コウイキ</t>
    </rPh>
    <rPh sb="12" eb="14">
      <t>ヨウゴ</t>
    </rPh>
    <rPh sb="14" eb="16">
      <t>ロウジン</t>
    </rPh>
    <rPh sb="19" eb="21">
      <t>シセツ</t>
    </rPh>
    <rPh sb="21" eb="23">
      <t>クミアイ</t>
    </rPh>
    <phoneticPr fontId="32"/>
  </si>
  <si>
    <t>豊栄郷清掃施設処理組合</t>
    <rPh sb="0" eb="2">
      <t>トヨサカ</t>
    </rPh>
    <rPh sb="2" eb="3">
      <t>ゴウ</t>
    </rPh>
    <rPh sb="3" eb="5">
      <t>セイソウ</t>
    </rPh>
    <rPh sb="5" eb="7">
      <t>シセツ</t>
    </rPh>
    <rPh sb="7" eb="9">
      <t>ショリ</t>
    </rPh>
    <rPh sb="9" eb="11">
      <t>クミアイ</t>
    </rPh>
    <phoneticPr fontId="32"/>
  </si>
  <si>
    <t>阿賀北広域組合</t>
    <rPh sb="0" eb="2">
      <t>アガ</t>
    </rPh>
    <rPh sb="2" eb="3">
      <t>キタ</t>
    </rPh>
    <rPh sb="3" eb="5">
      <t>コウイキ</t>
    </rPh>
    <rPh sb="5" eb="7">
      <t>クミアイ</t>
    </rPh>
    <phoneticPr fontId="3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</si>
  <si>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32"/>
  </si>
  <si>
    <t>新潟県後期高齢者医療広域連合（後期高齢会計）</t>
    <rPh sb="0" eb="3">
      <t>ニイガタケン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32"/>
  </si>
  <si>
    <t>新潟県市町村総合事務組合（全体分）</t>
    <rPh sb="0" eb="3">
      <t>ニイガタケン</t>
    </rPh>
    <rPh sb="3" eb="6">
      <t>シチョウソン</t>
    </rPh>
    <rPh sb="6" eb="8">
      <t>ソウゴウ</t>
    </rPh>
    <rPh sb="8" eb="10">
      <t>ジム</t>
    </rPh>
    <rPh sb="10" eb="12">
      <t>クミアイ</t>
    </rPh>
    <rPh sb="13" eb="15">
      <t>ゼンタイ</t>
    </rPh>
    <rPh sb="15" eb="16">
      <t>ブン</t>
    </rPh>
    <phoneticPr fontId="32"/>
  </si>
  <si>
    <t>新潟東港地域水道用水供給企業団</t>
    <rPh sb="0" eb="2">
      <t>ニイガタ</t>
    </rPh>
    <rPh sb="2" eb="3">
      <t>ヒガシ</t>
    </rPh>
    <rPh sb="3" eb="4">
      <t>コウ</t>
    </rPh>
    <rPh sb="4" eb="6">
      <t>チイキ</t>
    </rPh>
    <rPh sb="6" eb="8">
      <t>スイドウ</t>
    </rPh>
    <rPh sb="8" eb="10">
      <t>ヨウスイ</t>
    </rPh>
    <rPh sb="10" eb="12">
      <t>キョウキュウ</t>
    </rPh>
    <rPh sb="12" eb="14">
      <t>キギョウ</t>
    </rPh>
    <rPh sb="14" eb="15">
      <t>ダン</t>
    </rPh>
    <phoneticPr fontId="32"/>
  </si>
  <si>
    <t>公益財団法人新潟市国際交流協会</t>
    <rPh sb="0" eb="2">
      <t>コウエキ</t>
    </rPh>
    <rPh sb="2" eb="4">
      <t>ザイダン</t>
    </rPh>
    <rPh sb="4" eb="6">
      <t>ホウジン</t>
    </rPh>
    <rPh sb="6" eb="9">
      <t>ニイガタシ</t>
    </rPh>
    <rPh sb="9" eb="11">
      <t>コクサイ</t>
    </rPh>
    <rPh sb="11" eb="13">
      <t>コウリュウ</t>
    </rPh>
    <rPh sb="13" eb="15">
      <t>キョウカイ</t>
    </rPh>
    <phoneticPr fontId="5"/>
  </si>
  <si>
    <t>公益財団法人新潟市芸術文化振興財団</t>
    <rPh sb="0" eb="2">
      <t>コウエキ</t>
    </rPh>
    <rPh sb="2" eb="4">
      <t>ザイダン</t>
    </rPh>
    <rPh sb="4" eb="6">
      <t>ホウジン</t>
    </rPh>
    <rPh sb="6" eb="9">
      <t>ニイガタシ</t>
    </rPh>
    <rPh sb="9" eb="11">
      <t>ゲイジュツ</t>
    </rPh>
    <rPh sb="11" eb="13">
      <t>ブンカ</t>
    </rPh>
    <rPh sb="13" eb="15">
      <t>シンコウ</t>
    </rPh>
    <rPh sb="15" eb="17">
      <t>ザイダン</t>
    </rPh>
    <phoneticPr fontId="5"/>
  </si>
  <si>
    <t>公益財団法人會津八一記念館</t>
    <rPh sb="0" eb="2">
      <t>コウエキ</t>
    </rPh>
    <rPh sb="2" eb="4">
      <t>ザイダン</t>
    </rPh>
    <rPh sb="4" eb="6">
      <t>ホウジン</t>
    </rPh>
    <rPh sb="6" eb="8">
      <t>アイヅ</t>
    </rPh>
    <rPh sb="8" eb="10">
      <t>ヤイチ</t>
    </rPh>
    <rPh sb="10" eb="12">
      <t>キネン</t>
    </rPh>
    <rPh sb="12" eb="13">
      <t>カン</t>
    </rPh>
    <phoneticPr fontId="5"/>
  </si>
  <si>
    <t>公益財団法人新潟市産業振興財団</t>
    <rPh sb="0" eb="2">
      <t>コウエキ</t>
    </rPh>
    <rPh sb="2" eb="4">
      <t>ザイダン</t>
    </rPh>
    <rPh sb="4" eb="6">
      <t>ホウジン</t>
    </rPh>
    <rPh sb="6" eb="9">
      <t>ニイガタシ</t>
    </rPh>
    <rPh sb="9" eb="11">
      <t>サンギョウ</t>
    </rPh>
    <rPh sb="11" eb="13">
      <t>シンコウ</t>
    </rPh>
    <rPh sb="13" eb="15">
      <t>ザイダン</t>
    </rPh>
    <phoneticPr fontId="5"/>
  </si>
  <si>
    <t>公益財団法人新潟観光コンベンション協会</t>
    <rPh sb="0" eb="2">
      <t>コウエキ</t>
    </rPh>
    <rPh sb="2" eb="4">
      <t>ザイダン</t>
    </rPh>
    <rPh sb="4" eb="6">
      <t>ホウジン</t>
    </rPh>
    <rPh sb="6" eb="8">
      <t>ニイガタ</t>
    </rPh>
    <rPh sb="8" eb="10">
      <t>カンコウ</t>
    </rPh>
    <rPh sb="17" eb="19">
      <t>キョウカイ</t>
    </rPh>
    <phoneticPr fontId="5"/>
  </si>
  <si>
    <t>公益財団法人新潟市勤労者福祉サービスセンター</t>
    <rPh sb="0" eb="2">
      <t>コウエキ</t>
    </rPh>
    <rPh sb="2" eb="4">
      <t>ザイダン</t>
    </rPh>
    <rPh sb="4" eb="6">
      <t>ホウジン</t>
    </rPh>
    <rPh sb="6" eb="9">
      <t>ニイガタシ</t>
    </rPh>
    <rPh sb="9" eb="12">
      <t>キンロウシャ</t>
    </rPh>
    <rPh sb="12" eb="14">
      <t>フクシ</t>
    </rPh>
    <phoneticPr fontId="5"/>
  </si>
  <si>
    <t>公益財団法人新潟ミートプラント</t>
    <rPh sb="0" eb="2">
      <t>コウエキ</t>
    </rPh>
    <rPh sb="2" eb="4">
      <t>ザイダン</t>
    </rPh>
    <rPh sb="4" eb="6">
      <t>ホウジン</t>
    </rPh>
    <rPh sb="6" eb="8">
      <t>ニイガタ</t>
    </rPh>
    <phoneticPr fontId="5"/>
  </si>
  <si>
    <t>公益財団法人新潟市スポーツ協会</t>
  </si>
  <si>
    <t>公益財団法人新潟水道サービス</t>
    <rPh sb="0" eb="2">
      <t>コウエキ</t>
    </rPh>
    <phoneticPr fontId="2"/>
  </si>
  <si>
    <t>株式会社新潟市環境事業公社</t>
  </si>
  <si>
    <t>新潟地下開発株式会社</t>
  </si>
  <si>
    <t>新潟市土地開発公社</t>
  </si>
  <si>
    <t>株式会社エフエム新津</t>
  </si>
  <si>
    <t>新潟市南区農業振興公社</t>
  </si>
  <si>
    <t>株式会社まちづくり豊栄</t>
  </si>
  <si>
    <t>公益財団法人新潟市海洋河川文化財団</t>
    <rPh sb="0" eb="2">
      <t>コウエキ</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</si>
  <si>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</si>
  <si>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</si>
  <si>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</si>
  <si>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</si>
  <si>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</si>
  <si>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平成29年度の義務教職員の権限移譲による財政規模の増加により、平成29年、30年の実質公債費比率は低下している。
実質公債比率は、建設事業債を20年償還している影響もあり、政令市平均と比較して高い値となっている。
福祉施設の建設補助に対する債務負担行為に基づく支出予定額や職員数の削減に伴う退職手当負担見込額は減少しているものの、一般会計等に係る地方債の現在高が増加傾向にあったため、両指数とも高止まりしている。
将来負担比率については、令和2年度以降、毎年度低減していく見込みとなっており、投資的経費の厳正な選択を着実に推進し、財政の健全化に努める。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</si>
  <si>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</si>
  <si>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</si>
  <si>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</si>
  <si>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平成26年度まで合併建設計画により施設整備を進めてきたことから、新規施設が多く有形固定資産減価償却率は低い傾向にあり、建設事業債の発行により将来負担比率が高くなっている。
今後は、有形固定資産の減価償却額が増加するため、減価償却率も上昇傾向となっており、維持管理、更新費用の増加が見込まれることから、平成27年に策定した「新潟市財産推進計画」や令和2年3月に策定した「市公共施設の種類ごとの配置方針」に基づき、施設の最適化を進めていく。
</t>
    <rPh sb="59" eb="61">
      <t>ケンセツ</t>
    </rPh>
    <rPh sb="61" eb="63">
      <t>ジギョウ</t>
    </rPh>
    <rPh sb="63" eb="64">
      <t>サイ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</si>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</sst>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5" xfId="15" applyFont="1" applyBorder="1" applyAlignment="1" applyProtection="1">
      <alignment horizontal="center" vertical="center" shrinkToFit="1"/>
      <protection locked="0"/>
    </xf>
    <xf numFmtId="0" fontId="34" fillId="0" borderId="107" xfId="12" applyFont="1" applyBorder="1" applyAlignment="1" applyProtection="1">
      <alignment horizontal="center" vertical="center" shrinkToFit="1"/>
      <protection locked="0"/>
    </xf>
    <xf numFmtId="0" fontId="34" fillId="0" borderId="107" xfId="12" applyFont="1" applyFill="1" applyBorder="1" applyAlignment="1" applyProtection="1">
      <alignment horizontal="center" vertical="center" shrinkToFit="1"/>
      <protection locked="0"/>
    </xf>
    <xf numFmtId="0" fontId="34" fillId="0" borderId="118"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1" xfId="12" applyFont="1" applyBorder="1" applyAlignment="1" applyProtection="1">
      <alignment horizontal="center" vertical="center" shrinkToFit="1"/>
      <protection locked="0"/>
    </xf>
    <xf numFmtId="0" fontId="34" fillId="6" borderId="118"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36"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78"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79"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78"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78"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78"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78"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78"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6"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3" xfId="14" applyNumberFormat="1" applyFont="1" applyFill="1" applyBorder="1" applyAlignment="1" applyProtection="1">
      <alignment horizontal="right" vertical="center" shrinkToFit="1"/>
    </xf>
    <xf numFmtId="188" fontId="34" fillId="6" borderId="174" xfId="14" applyNumberFormat="1" applyFont="1" applyFill="1" applyBorder="1" applyAlignment="1" applyProtection="1">
      <alignment horizontal="right" vertical="center" shrinkToFit="1"/>
    </xf>
    <xf numFmtId="188" fontId="34" fillId="6" borderId="17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48" xfId="14" applyNumberFormat="1" applyFont="1" applyFill="1" applyBorder="1" applyAlignment="1" applyProtection="1">
      <alignment horizontal="right" vertical="center" shrinkToFit="1"/>
    </xf>
    <xf numFmtId="187" fontId="34" fillId="6" borderId="149"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4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46"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4" xfId="14" applyNumberFormat="1" applyFont="1" applyFill="1" applyBorder="1" applyAlignment="1" applyProtection="1">
      <alignment horizontal="right" vertical="center" shrinkToFit="1"/>
    </xf>
    <xf numFmtId="187" fontId="34" fillId="6" borderId="12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45"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3"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44"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48" xfId="14" applyNumberFormat="1" applyFont="1" applyFill="1" applyBorder="1" applyAlignment="1" applyProtection="1">
      <alignment horizontal="right" vertical="center" shrinkToFit="1"/>
    </xf>
    <xf numFmtId="177" fontId="34" fillId="6" borderId="149" xfId="14" applyNumberFormat="1" applyFont="1" applyFill="1" applyBorder="1" applyAlignment="1" applyProtection="1">
      <alignment horizontal="right" vertical="center" shrinkToFit="1"/>
    </xf>
    <xf numFmtId="177" fontId="34" fillId="6" borderId="150" xfId="14" applyNumberFormat="1" applyFont="1" applyFill="1" applyBorder="1" applyAlignment="1" applyProtection="1">
      <alignment horizontal="right" vertical="center" shrinkToFit="1"/>
    </xf>
    <xf numFmtId="177" fontId="34" fillId="6" borderId="151" xfId="14" applyNumberFormat="1" applyFont="1" applyFill="1" applyBorder="1" applyAlignment="1" applyProtection="1">
      <alignment horizontal="right" vertical="center" shrinkToFit="1"/>
    </xf>
    <xf numFmtId="177" fontId="34" fillId="6" borderId="152"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08" xfId="12" applyNumberFormat="1" applyFont="1" applyFill="1" applyBorder="1" applyAlignment="1" applyProtection="1">
      <alignment horizontal="left" vertical="center" shrinkToFit="1"/>
      <protection locked="0"/>
    </xf>
    <xf numFmtId="0" fontId="34" fillId="6" borderId="109" xfId="12" applyNumberFormat="1" applyFont="1" applyFill="1" applyBorder="1" applyAlignment="1" applyProtection="1">
      <alignment horizontal="left" vertical="center" shrinkToFit="1"/>
      <protection locked="0"/>
    </xf>
    <xf numFmtId="0" fontId="34" fillId="6" borderId="115"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08" xfId="12" applyFont="1" applyFill="1" applyBorder="1" applyAlignment="1" applyProtection="1">
      <alignment horizontal="left" vertical="center" shrinkToFit="1"/>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177" fontId="34" fillId="6" borderId="108" xfId="12" applyNumberFormat="1" applyFont="1" applyFill="1" applyBorder="1" applyAlignment="1" applyProtection="1">
      <alignment horizontal="righ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8" borderId="125" xfId="12" applyNumberFormat="1" applyFont="1" applyFill="1" applyBorder="1" applyAlignment="1" applyProtection="1">
      <alignment horizontal="right" vertical="center" shrinkToFit="1"/>
      <protection locked="0"/>
    </xf>
    <xf numFmtId="0" fontId="34" fillId="8" borderId="125" xfId="12" applyNumberFormat="1" applyFont="1" applyFill="1" applyBorder="1" applyAlignment="1" applyProtection="1">
      <alignment horizontal="left" vertical="center" shrinkToFit="1"/>
      <protection locked="0"/>
    </xf>
    <xf numFmtId="0" fontId="34" fillId="8" borderId="128" xfId="12" applyNumberFormat="1" applyFont="1" applyFill="1" applyBorder="1" applyAlignment="1" applyProtection="1">
      <alignment horizontal="lef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0" fontId="34" fillId="6" borderId="137" xfId="12" applyFont="1" applyFill="1" applyBorder="1" applyAlignment="1" applyProtection="1">
      <alignment horizontal="left" vertical="center" shrinkToFit="1"/>
      <protection locked="0"/>
    </xf>
    <xf numFmtId="0" fontId="34" fillId="6" borderId="138" xfId="12" applyFont="1" applyFill="1" applyBorder="1" applyAlignment="1" applyProtection="1">
      <alignment horizontal="left" vertical="center" shrinkToFit="1"/>
      <protection locked="0"/>
    </xf>
    <xf numFmtId="0" fontId="34" fillId="6" borderId="139" xfId="12" applyFont="1" applyFill="1" applyBorder="1" applyAlignment="1" applyProtection="1">
      <alignment horizontal="left" vertical="center" shrinkToFit="1"/>
      <protection locked="0"/>
    </xf>
    <xf numFmtId="177" fontId="34" fillId="6" borderId="119" xfId="12" applyNumberFormat="1" applyFont="1" applyFill="1" applyBorder="1" applyAlignment="1" applyProtection="1">
      <alignment horizontal="right" vertical="center" shrinkToFit="1"/>
      <protection locked="0"/>
    </xf>
    <xf numFmtId="177" fontId="34" fillId="6" borderId="120" xfId="12" applyNumberFormat="1" applyFont="1" applyFill="1" applyBorder="1" applyAlignment="1" applyProtection="1">
      <alignment horizontal="right" vertical="center" shrinkToFit="1"/>
      <protection locked="0"/>
    </xf>
    <xf numFmtId="0" fontId="34" fillId="6" borderId="120" xfId="12" applyNumberFormat="1" applyFont="1" applyFill="1" applyBorder="1" applyAlignment="1" applyProtection="1">
      <alignment horizontal="left" vertical="center" shrinkToFit="1"/>
      <protection locked="0"/>
    </xf>
    <xf numFmtId="0" fontId="34" fillId="6" borderId="123" xfId="12" applyNumberFormat="1" applyFont="1" applyFill="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2" xfId="12" applyNumberFormat="1" applyFont="1" applyBorder="1" applyAlignment="1" applyProtection="1">
      <alignment horizontal="lef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8" fillId="0" borderId="108" xfId="12" applyNumberFormat="1" applyFont="1" applyBorder="1" applyAlignment="1" applyProtection="1">
      <alignment horizontal="right" vertical="center" shrinkToFit="1"/>
      <protection locked="0"/>
    </xf>
    <xf numFmtId="177" fontId="38" fillId="0" borderId="109"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09" xfId="12" applyNumberFormat="1" applyFont="1" applyBorder="1" applyAlignment="1" applyProtection="1">
      <alignment horizontal="left" vertical="center" shrinkToFit="1"/>
      <protection locked="0"/>
    </xf>
    <xf numFmtId="0" fontId="34" fillId="0" borderId="115" xfId="12" applyNumberFormat="1" applyFont="1" applyBorder="1" applyAlignment="1" applyProtection="1">
      <alignment horizontal="left" vertical="center" shrinkToFit="1"/>
      <protection locked="0"/>
    </xf>
    <xf numFmtId="0" fontId="38" fillId="0" borderId="113" xfId="12" applyNumberFormat="1" applyFont="1" applyBorder="1" applyAlignment="1" applyProtection="1">
      <alignment horizontal="left" vertical="center" shrinkToFit="1"/>
      <protection locked="0"/>
    </xf>
    <xf numFmtId="0" fontId="38" fillId="0" borderId="109" xfId="12" applyNumberFormat="1" applyFont="1" applyBorder="1" applyAlignment="1" applyProtection="1">
      <alignment horizontal="left" vertical="center" shrinkToFit="1"/>
      <protection locked="0"/>
    </xf>
    <xf numFmtId="0" fontId="38" fillId="0" borderId="115" xfId="12" applyNumberFormat="1" applyFont="1" applyBorder="1" applyAlignment="1" applyProtection="1">
      <alignment horizontal="left" vertical="center" shrinkToFit="1"/>
      <protection locked="0"/>
    </xf>
    <xf numFmtId="177" fontId="38" fillId="0" borderId="102" xfId="12" applyNumberFormat="1" applyFont="1" applyBorder="1" applyAlignment="1" applyProtection="1">
      <alignment horizontal="right" vertical="center" shrinkToFit="1"/>
      <protection locked="0"/>
    </xf>
    <xf numFmtId="177" fontId="38" fillId="0" borderId="99" xfId="12" applyNumberFormat="1" applyFont="1" applyBorder="1" applyAlignment="1" applyProtection="1">
      <alignment horizontal="right" vertical="center" shrinkToFit="1"/>
      <protection locked="0"/>
    </xf>
    <xf numFmtId="177" fontId="38" fillId="0" borderId="103"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06"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8" fillId="0" borderId="98" xfId="12" applyNumberFormat="1" applyFont="1" applyBorder="1" applyAlignment="1" applyProtection="1">
      <alignment horizontal="right" vertical="center" shrinkToFit="1"/>
      <protection locked="0"/>
    </xf>
    <xf numFmtId="177" fontId="34" fillId="0" borderId="108" xfId="15" applyNumberFormat="1" applyFont="1" applyBorder="1" applyAlignment="1" applyProtection="1">
      <alignment horizontal="righ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08"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4"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2" xfId="13" applyNumberFormat="1" applyFont="1" applyFill="1" applyBorder="1" applyAlignment="1" applyProtection="1">
      <alignment horizontal="right" vertical="center" shrinkToFit="1"/>
      <protection locked="0"/>
    </xf>
    <xf numFmtId="187" fontId="34" fillId="6" borderId="112" xfId="13" applyNumberFormat="1" applyFont="1" applyFill="1" applyBorder="1" applyAlignment="1" applyProtection="1">
      <alignment horizontal="right" vertical="center" shrinkToFit="1"/>
      <protection locked="0"/>
    </xf>
    <xf numFmtId="187" fontId="34" fillId="8" borderId="130"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5" xfId="12" applyNumberFormat="1" applyFont="1" applyFill="1" applyBorder="1" applyAlignment="1" applyProtection="1">
      <alignment horizontal="right" vertical="center" shrinkToFit="1"/>
      <protection locked="0"/>
    </xf>
    <xf numFmtId="177" fontId="34" fillId="8" borderId="127"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8" xfId="14" applyFont="1" applyBorder="1" applyAlignment="1" applyProtection="1">
      <alignment horizontal="left" vertical="center" shrinkToFit="1"/>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177" fontId="34" fillId="6" borderId="111"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0" borderId="112" xfId="12"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8"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09"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87" fontId="34" fillId="0" borderId="102"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0" fontId="34" fillId="0" borderId="132" xfId="12" applyFont="1" applyBorder="1" applyAlignment="1" applyProtection="1">
      <alignment horizontal="left" vertical="center" shrinkToFit="1"/>
      <protection locked="0"/>
    </xf>
    <xf numFmtId="0" fontId="34" fillId="0" borderId="133"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80" xfId="14" applyNumberFormat="1" applyFont="1" applyBorder="1" applyAlignment="1" applyProtection="1">
      <alignment horizontal="right" vertical="center" shrinkToFit="1"/>
      <protection locked="0"/>
    </xf>
    <xf numFmtId="177" fontId="34" fillId="0" borderId="18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4" xfId="15" applyNumberFormat="1" applyFont="1" applyFill="1" applyBorder="1" applyAlignment="1" applyProtection="1">
      <alignment horizontal="righ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0" fontId="34" fillId="8" borderId="125" xfId="15" applyNumberFormat="1" applyFont="1" applyFill="1" applyBorder="1" applyAlignment="1" applyProtection="1">
      <alignment horizontal="left" vertical="center" shrinkToFit="1"/>
      <protection locked="0"/>
    </xf>
    <xf numFmtId="0" fontId="34" fillId="8" borderId="128" xfId="15" applyNumberFormat="1" applyFont="1" applyFill="1" applyBorder="1" applyAlignment="1" applyProtection="1">
      <alignment horizontal="left" vertical="center" shrinkToFit="1"/>
      <protection locked="0"/>
    </xf>
    <xf numFmtId="177" fontId="34" fillId="0" borderId="122"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0" fontId="34" fillId="0" borderId="120" xfId="15" applyNumberFormat="1" applyFont="1" applyBorder="1" applyAlignment="1" applyProtection="1">
      <alignment horizontal="left" vertical="center" shrinkToFit="1"/>
      <protection locked="0"/>
    </xf>
    <xf numFmtId="0" fontId="34" fillId="0" borderId="123" xfId="15" applyNumberFormat="1" applyFont="1" applyBorder="1" applyAlignment="1" applyProtection="1">
      <alignment horizontal="lef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7" xfId="15" applyNumberFormat="1" applyFont="1" applyBorder="1" applyAlignment="1" applyProtection="1">
      <alignment horizontal="lef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9" borderId="108" xfId="15" applyNumberFormat="1" applyFont="1" applyFill="1" applyBorder="1" applyAlignment="1" applyProtection="1">
      <alignment horizontal="right" vertical="center" shrinkToFit="1"/>
      <protection locked="0"/>
    </xf>
    <xf numFmtId="177" fontId="34" fillId="9" borderId="109" xfId="15" applyNumberFormat="1" applyFont="1" applyFill="1" applyBorder="1" applyAlignment="1" applyProtection="1">
      <alignment horizontal="right" vertical="center" shrinkToFit="1"/>
      <protection locked="0"/>
    </xf>
    <xf numFmtId="177" fontId="34" fillId="9" borderId="110" xfId="15" applyNumberFormat="1" applyFont="1" applyFill="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0"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1" xfId="15" applyNumberFormat="1" applyFont="1" applyBorder="1" applyAlignment="1" applyProtection="1">
      <alignment horizontal="left" vertical="center" shrinkToFit="1"/>
      <protection locked="0"/>
    </xf>
    <xf numFmtId="0" fontId="34" fillId="0" borderId="104"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6"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EE8D2FB-04E6-4A20-A99E-58AFCACF676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9542-48BD-B8BF-5B99A13ECC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69648</c:v>
                </c:pt>
                <c:pt idx="1">
                  <c:v>62054</c:v>
                </c:pt>
                <c:pt idx="2">
                  <c:v>71403</c:v>
                </c:pt>
                <c:pt idx="3">
                  <c:v>54655</c:v>
                </c:pt>
                <c:pt idx="4">
                  <c:v>70038</c:v>
                </c:pt>
              </c:numCache>
            </c:numRef>
          </c:val>
          <c:smooth val="0"/>
          <c:extLst>
            <c:ext xmlns:c16="http://schemas.microsoft.com/office/drawing/2014/chart" uri="{C3380CC4-5D6E-409C-BE32-E72D297353CC}">
              <c16:uniqueId val="{00000001-9542-48BD-B8BF-5B99A13ECC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0.56000000000000005</c:v>
                </c:pt>
                <c:pt idx="1">
                  <c:v>0.48</c:v>
                </c:pt>
                <c:pt idx="2">
                  <c:v>1.35</c:v>
                </c:pt>
                <c:pt idx="3">
                  <c:v>2.08</c:v>
                </c:pt>
                <c:pt idx="4">
                  <c:v>1.72</c:v>
                </c:pt>
              </c:numCache>
            </c:numRef>
          </c:val>
          <c:extLst>
            <c:ext xmlns:c16="http://schemas.microsoft.com/office/drawing/2014/chart" uri="{C3380CC4-5D6E-409C-BE32-E72D297353CC}">
              <c16:uniqueId val="{00000000-BB62-4411-A386-751E60019C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c:v>
                </c:pt>
                <c:pt idx="1">
                  <c:v>1.85</c:v>
                </c:pt>
                <c:pt idx="2">
                  <c:v>0.8</c:v>
                </c:pt>
                <c:pt idx="3">
                  <c:v>0.87</c:v>
                </c:pt>
                <c:pt idx="4">
                  <c:v>1.97</c:v>
                </c:pt>
              </c:numCache>
            </c:numRef>
          </c:val>
          <c:extLst>
            <c:ext xmlns:c16="http://schemas.microsoft.com/office/drawing/2014/chart" uri="{C3380CC4-5D6E-409C-BE32-E72D297353CC}">
              <c16:uniqueId val="{00000001-BB62-4411-A386-751E60019C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-1.99</c:v>
                </c:pt>
                <c:pt idx="1">
                  <c:v>-1.1000000000000001</c:v>
                </c:pt>
                <c:pt idx="2">
                  <c:v>0.14000000000000001</c:v>
                </c:pt>
                <c:pt idx="3">
                  <c:v>0.83</c:v>
                </c:pt>
                <c:pt idx="4">
                  <c:v>0.73</c:v>
                </c:pt>
              </c:numCache>
            </c:numRef>
          </c:val>
          <c:smooth val="0"/>
          <c:extLst>
            <c:ext xmlns:c16="http://schemas.microsoft.com/office/drawing/2014/chart" uri="{C3380CC4-5D6E-409C-BE32-E72D297353CC}">
              <c16:uniqueId val="{00000002-BB62-4411-A386-751E60019C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570-44C8-84D9-DBA3538BE9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70-44C8-84D9-DBA3538BE91D}"/>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0.08</c:v>
                </c:pt>
                <c:pt idx="6">
                  <c:v>#N/A</c:v>
                </c:pt>
                <c:pt idx="7">
                  <c:v>0.09</c:v>
                </c:pt>
                <c:pt idx="8">
                  <c:v>#N/A</c:v>
                </c:pt>
                <c:pt idx="9">
                  <c:v>0</c:v>
                </c:pt>
              </c:numCache>
            </c:numRef>
          </c:val>
          <c:extLst>
            <c:ext xmlns:c16="http://schemas.microsoft.com/office/drawing/2014/chart" uri="{C3380CC4-5D6E-409C-BE32-E72D297353CC}">
              <c16:uniqueId val="{00000002-1570-44C8-84D9-DBA3538BE91D}"/>
            </c:ext>
          </c:extLst>
        </c:ser>
        <c:ser>
          <c:idx val="3"/>
          <c:order val="3"/>
          <c:tx>
            <c:strRef>
              <c:f>データシート!$A$30</c:f>
              <c:strCache>
                <c:ptCount val="1"/>
                <c:pt idx="0">
                  <c:v>国民健康保険事業会計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c:v>
                </c:pt>
                <c:pt idx="2">
                  <c:v>#N/A</c:v>
                </c:pt>
                <c:pt idx="3">
                  <c:v>0.69</c:v>
                </c:pt>
                <c:pt idx="4">
                  <c:v>#N/A</c:v>
                </c:pt>
                <c:pt idx="5">
                  <c:v>0.84</c:v>
                </c:pt>
                <c:pt idx="6">
                  <c:v>#N/A</c:v>
                </c:pt>
                <c:pt idx="7">
                  <c:v>0.39</c:v>
                </c:pt>
                <c:pt idx="8">
                  <c:v>#N/A</c:v>
                </c:pt>
                <c:pt idx="9">
                  <c:v>0.11</c:v>
                </c:pt>
              </c:numCache>
            </c:numRef>
          </c:val>
          <c:extLst>
            <c:ext xmlns:c16="http://schemas.microsoft.com/office/drawing/2014/chart" uri="{C3380CC4-5D6E-409C-BE32-E72D297353CC}">
              <c16:uniqueId val="{00000003-1570-44C8-84D9-DBA3538BE91D}"/>
            </c:ext>
          </c:extLst>
        </c:ser>
        <c:ser>
          <c:idx val="4"/>
          <c:order val="4"/>
          <c:tx>
            <c:strRef>
              <c:f>データシート!$A$31</c:f>
              <c:strCache>
                <c:ptCount val="1"/>
                <c:pt idx="0">
                  <c:v>母子父子寡婦福祉資金貸付事業会計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0.22</c:v>
                </c:pt>
                <c:pt idx="2">
                  <c:v>#N/A</c:v>
                </c:pt>
                <c:pt idx="3">
                  <c:v>0.25</c:v>
                </c:pt>
                <c:pt idx="4">
                  <c:v>#N/A</c:v>
                </c:pt>
                <c:pt idx="5">
                  <c:v>0.21</c:v>
                </c:pt>
                <c:pt idx="6">
                  <c:v>#N/A</c:v>
                </c:pt>
                <c:pt idx="7">
                  <c:v>0.2</c:v>
                </c:pt>
                <c:pt idx="8">
                  <c:v>#N/A</c:v>
                </c:pt>
                <c:pt idx="9">
                  <c:v>0.21</c:v>
                </c:pt>
              </c:numCache>
            </c:numRef>
          </c:val>
          <c:extLst>
            <c:ext xmlns:c16="http://schemas.microsoft.com/office/drawing/2014/chart" uri="{C3380CC4-5D6E-409C-BE32-E72D297353CC}">
              <c16:uniqueId val="{00000004-1570-44C8-84D9-DBA3538BE91D}"/>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0.43</c:v>
                </c:pt>
                <c:pt idx="2">
                  <c:v>#N/A</c:v>
                </c:pt>
                <c:pt idx="3">
                  <c:v>0.56000000000000005</c:v>
                </c:pt>
                <c:pt idx="4">
                  <c:v>#N/A</c:v>
                </c:pt>
                <c:pt idx="5">
                  <c:v>0.86</c:v>
                </c:pt>
                <c:pt idx="6">
                  <c:v>#N/A</c:v>
                </c:pt>
                <c:pt idx="7">
                  <c:v>1.02</c:v>
                </c:pt>
                <c:pt idx="8">
                  <c:v>#N/A</c:v>
                </c:pt>
                <c:pt idx="9">
                  <c:v>0.43</c:v>
                </c:pt>
              </c:numCache>
            </c:numRef>
          </c:val>
          <c:extLst>
            <c:ext xmlns:c16="http://schemas.microsoft.com/office/drawing/2014/chart" uri="{C3380CC4-5D6E-409C-BE32-E72D297353CC}">
              <c16:uniqueId val="{00000005-1570-44C8-84D9-DBA3538BE91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0.35</c:v>
                </c:pt>
                <c:pt idx="2">
                  <c:v>#N/A</c:v>
                </c:pt>
                <c:pt idx="3">
                  <c:v>0.66</c:v>
                </c:pt>
                <c:pt idx="4">
                  <c:v>#N/A</c:v>
                </c:pt>
                <c:pt idx="5">
                  <c:v>0.66</c:v>
                </c:pt>
                <c:pt idx="6">
                  <c:v>#N/A</c:v>
                </c:pt>
                <c:pt idx="7">
                  <c:v>0.53</c:v>
                </c:pt>
                <c:pt idx="8">
                  <c:v>#N/A</c:v>
                </c:pt>
                <c:pt idx="9">
                  <c:v>0.55000000000000004</c:v>
                </c:pt>
              </c:numCache>
            </c:numRef>
          </c:val>
          <c:extLst>
            <c:ext xmlns:c16="http://schemas.microsoft.com/office/drawing/2014/chart" uri="{C3380CC4-5D6E-409C-BE32-E72D297353CC}">
              <c16:uniqueId val="{00000006-1570-44C8-84D9-DBA3538BE91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0.32</c:v>
                </c:pt>
                <c:pt idx="2">
                  <c:v>#N/A</c:v>
                </c:pt>
                <c:pt idx="3">
                  <c:v>0.22</c:v>
                </c:pt>
                <c:pt idx="4">
                  <c:v>#N/A</c:v>
                </c:pt>
                <c:pt idx="5">
                  <c:v>1.1299999999999999</c:v>
                </c:pt>
                <c:pt idx="6">
                  <c:v>#N/A</c:v>
                </c:pt>
                <c:pt idx="7">
                  <c:v>1.87</c:v>
                </c:pt>
                <c:pt idx="8">
                  <c:v>#N/A</c:v>
                </c:pt>
                <c:pt idx="9">
                  <c:v>1.49</c:v>
                </c:pt>
              </c:numCache>
            </c:numRef>
          </c:val>
          <c:extLst>
            <c:ext xmlns:c16="http://schemas.microsoft.com/office/drawing/2014/chart" uri="{C3380CC4-5D6E-409C-BE32-E72D297353CC}">
              <c16:uniqueId val="{00000007-1570-44C8-84D9-DBA3538BE91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c:v>
                </c:pt>
                <c:pt idx="2">
                  <c:v>#N/A</c:v>
                </c:pt>
                <c:pt idx="3">
                  <c:v>3.42</c:v>
                </c:pt>
                <c:pt idx="4">
                  <c:v>#N/A</c:v>
                </c:pt>
                <c:pt idx="5">
                  <c:v>3.06</c:v>
                </c:pt>
                <c:pt idx="6">
                  <c:v>#N/A</c:v>
                </c:pt>
                <c:pt idx="7">
                  <c:v>2.82</c:v>
                </c:pt>
                <c:pt idx="8">
                  <c:v>#N/A</c:v>
                </c:pt>
                <c:pt idx="9">
                  <c:v>3.01</c:v>
                </c:pt>
              </c:numCache>
            </c:numRef>
          </c:val>
          <c:extLst>
            <c:ext xmlns:c16="http://schemas.microsoft.com/office/drawing/2014/chart" uri="{C3380CC4-5D6E-409C-BE32-E72D297353CC}">
              <c16:uniqueId val="{00000008-1570-44C8-84D9-DBA3538BE91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5.76</c:v>
                </c:pt>
                <c:pt idx="2">
                  <c:v>#N/A</c:v>
                </c:pt>
                <c:pt idx="3">
                  <c:v>5.89</c:v>
                </c:pt>
                <c:pt idx="4">
                  <c:v>#N/A</c:v>
                </c:pt>
                <c:pt idx="5">
                  <c:v>4.8899999999999997</c:v>
                </c:pt>
                <c:pt idx="6">
                  <c:v>#N/A</c:v>
                </c:pt>
                <c:pt idx="7">
                  <c:v>4.49</c:v>
                </c:pt>
                <c:pt idx="8">
                  <c:v>#N/A</c:v>
                </c:pt>
                <c:pt idx="9">
                  <c:v>4.17</c:v>
                </c:pt>
              </c:numCache>
            </c:numRef>
          </c:val>
          <c:extLst>
            <c:ext xmlns:c16="http://schemas.microsoft.com/office/drawing/2014/chart" uri="{C3380CC4-5D6E-409C-BE32-E72D297353CC}">
              <c16:uniqueId val="{00000009-1570-44C8-84D9-DBA3538BE9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39466</c:v>
                </c:pt>
                <c:pt idx="5">
                  <c:v>39868</c:v>
                </c:pt>
                <c:pt idx="8">
                  <c:v>40720</c:v>
                </c:pt>
                <c:pt idx="11">
                  <c:v>38445</c:v>
                </c:pt>
                <c:pt idx="14">
                  <c:v>38532</c:v>
                </c:pt>
              </c:numCache>
            </c:numRef>
          </c:val>
          <c:extLst>
            <c:ext xmlns:c16="http://schemas.microsoft.com/office/drawing/2014/chart" uri="{C3380CC4-5D6E-409C-BE32-E72D297353CC}">
              <c16:uniqueId val="{00000000-78D5-47E1-9627-2B9B53325A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D5-47E1-9627-2B9B53325A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993</c:v>
                </c:pt>
                <c:pt idx="3">
                  <c:v>884</c:v>
                </c:pt>
                <c:pt idx="6">
                  <c:v>703</c:v>
                </c:pt>
                <c:pt idx="9">
                  <c:v>637</c:v>
                </c:pt>
                <c:pt idx="12">
                  <c:v>450</c:v>
                </c:pt>
              </c:numCache>
            </c:numRef>
          </c:val>
          <c:extLst>
            <c:ext xmlns:c16="http://schemas.microsoft.com/office/drawing/2014/chart" uri="{C3380CC4-5D6E-409C-BE32-E72D297353CC}">
              <c16:uniqueId val="{00000002-78D5-47E1-9627-2B9B53325A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92</c:v>
                </c:pt>
                <c:pt idx="3">
                  <c:v>65</c:v>
                </c:pt>
                <c:pt idx="6">
                  <c:v>35</c:v>
                </c:pt>
                <c:pt idx="9">
                  <c:v>20</c:v>
                </c:pt>
                <c:pt idx="12">
                  <c:v>24</c:v>
                </c:pt>
              </c:numCache>
            </c:numRef>
          </c:val>
          <c:extLst>
            <c:ext xmlns:c16="http://schemas.microsoft.com/office/drawing/2014/chart" uri="{C3380CC4-5D6E-409C-BE32-E72D297353CC}">
              <c16:uniqueId val="{00000003-78D5-47E1-9627-2B9B53325A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15181</c:v>
                </c:pt>
                <c:pt idx="3">
                  <c:v>15642</c:v>
                </c:pt>
                <c:pt idx="6">
                  <c:v>15751</c:v>
                </c:pt>
                <c:pt idx="9">
                  <c:v>12846</c:v>
                </c:pt>
                <c:pt idx="12">
                  <c:v>13159</c:v>
                </c:pt>
              </c:numCache>
            </c:numRef>
          </c:val>
          <c:extLst>
            <c:ext xmlns:c16="http://schemas.microsoft.com/office/drawing/2014/chart" uri="{C3380CC4-5D6E-409C-BE32-E72D297353CC}">
              <c16:uniqueId val="{00000004-78D5-47E1-9627-2B9B53325A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5600</c:v>
                </c:pt>
                <c:pt idx="3">
                  <c:v>6233</c:v>
                </c:pt>
                <c:pt idx="6">
                  <c:v>6917</c:v>
                </c:pt>
                <c:pt idx="9">
                  <c:v>7250</c:v>
                </c:pt>
                <c:pt idx="12">
                  <c:v>7580</c:v>
                </c:pt>
              </c:numCache>
            </c:numRef>
          </c:val>
          <c:extLst>
            <c:ext xmlns:c16="http://schemas.microsoft.com/office/drawing/2014/chart" uri="{C3380CC4-5D6E-409C-BE32-E72D297353CC}">
              <c16:uniqueId val="{00000005-78D5-47E1-9627-2B9B53325A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815</c:v>
                </c:pt>
                <c:pt idx="9">
                  <c:v>2283</c:v>
                </c:pt>
                <c:pt idx="12">
                  <c:v>2282</c:v>
                </c:pt>
              </c:numCache>
            </c:numRef>
          </c:val>
          <c:extLst>
            <c:ext xmlns:c16="http://schemas.microsoft.com/office/drawing/2014/chart" uri="{C3380CC4-5D6E-409C-BE32-E72D297353CC}">
              <c16:uniqueId val="{00000006-78D5-47E1-9627-2B9B53325A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36000</c:v>
                </c:pt>
                <c:pt idx="3">
                  <c:v>35525</c:v>
                </c:pt>
                <c:pt idx="6">
                  <c:v>35794</c:v>
                </c:pt>
                <c:pt idx="9">
                  <c:v>36738</c:v>
                </c:pt>
                <c:pt idx="12">
                  <c:v>36656</c:v>
                </c:pt>
              </c:numCache>
            </c:numRef>
          </c:val>
          <c:extLst>
            <c:ext xmlns:c16="http://schemas.microsoft.com/office/drawing/2014/chart" uri="{C3380CC4-5D6E-409C-BE32-E72D297353CC}">
              <c16:uniqueId val="{00000007-78D5-47E1-9627-2B9B53325A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18400</c:v>
                </c:pt>
                <c:pt idx="2">
                  <c:v>#N/A</c:v>
                </c:pt>
                <c:pt idx="3">
                  <c:v>#N/A</c:v>
                </c:pt>
                <c:pt idx="4">
                  <c:v>18481</c:v>
                </c:pt>
                <c:pt idx="5">
                  <c:v>#N/A</c:v>
                </c:pt>
                <c:pt idx="6">
                  <c:v>#N/A</c:v>
                </c:pt>
                <c:pt idx="7">
                  <c:v>19295</c:v>
                </c:pt>
                <c:pt idx="8">
                  <c:v>#N/A</c:v>
                </c:pt>
                <c:pt idx="9">
                  <c:v>#N/A</c:v>
                </c:pt>
                <c:pt idx="10">
                  <c:v>21329</c:v>
                </c:pt>
                <c:pt idx="11">
                  <c:v>#N/A</c:v>
                </c:pt>
                <c:pt idx="12">
                  <c:v>#N/A</c:v>
                </c:pt>
                <c:pt idx="13">
                  <c:v>21619</c:v>
                </c:pt>
                <c:pt idx="14">
                  <c:v>#N/A</c:v>
                </c:pt>
              </c:numCache>
            </c:numRef>
          </c:val>
          <c:smooth val="0"/>
          <c:extLst>
            <c:ext xmlns:c16="http://schemas.microsoft.com/office/drawing/2014/chart" uri="{C3380CC4-5D6E-409C-BE32-E72D297353CC}">
              <c16:uniqueId val="{00000008-78D5-47E1-9627-2B9B53325A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486609</c:v>
                </c:pt>
                <c:pt idx="5">
                  <c:v>495648</c:v>
                </c:pt>
                <c:pt idx="8">
                  <c:v>507734</c:v>
                </c:pt>
                <c:pt idx="11">
                  <c:v>520415</c:v>
                </c:pt>
                <c:pt idx="14">
                  <c:v>527413</c:v>
                </c:pt>
              </c:numCache>
            </c:numRef>
          </c:val>
          <c:extLst>
            <c:ext xmlns:c16="http://schemas.microsoft.com/office/drawing/2014/chart" uri="{C3380CC4-5D6E-409C-BE32-E72D297353CC}">
              <c16:uniqueId val="{00000000-93AA-40E8-8B0B-8DB9802A75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97862</c:v>
                </c:pt>
                <c:pt idx="5">
                  <c:v>99883</c:v>
                </c:pt>
                <c:pt idx="8">
                  <c:v>99534</c:v>
                </c:pt>
                <c:pt idx="11">
                  <c:v>93880</c:v>
                </c:pt>
                <c:pt idx="14">
                  <c:v>86795</c:v>
                </c:pt>
              </c:numCache>
            </c:numRef>
          </c:val>
          <c:extLst>
            <c:ext xmlns:c16="http://schemas.microsoft.com/office/drawing/2014/chart" uri="{C3380CC4-5D6E-409C-BE32-E72D297353CC}">
              <c16:uniqueId val="{00000001-93AA-40E8-8B0B-8DB9802A75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29167</c:v>
                </c:pt>
                <c:pt idx="5">
                  <c:v>31792</c:v>
                </c:pt>
                <c:pt idx="8">
                  <c:v>28587</c:v>
                </c:pt>
                <c:pt idx="11">
                  <c:v>29901</c:v>
                </c:pt>
                <c:pt idx="14">
                  <c:v>32389</c:v>
                </c:pt>
              </c:numCache>
            </c:numRef>
          </c:val>
          <c:extLst>
            <c:ext xmlns:c16="http://schemas.microsoft.com/office/drawing/2014/chart" uri="{C3380CC4-5D6E-409C-BE32-E72D297353CC}">
              <c16:uniqueId val="{00000002-93AA-40E8-8B0B-8DB9802A75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AA-40E8-8B0B-8DB9802A75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AA-40E8-8B0B-8DB9802A75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265</c:v>
                </c:pt>
                <c:pt idx="3">
                  <c:v>229</c:v>
                </c:pt>
                <c:pt idx="6">
                  <c:v>196</c:v>
                </c:pt>
                <c:pt idx="9">
                  <c:v>163</c:v>
                </c:pt>
                <c:pt idx="12">
                  <c:v>115</c:v>
                </c:pt>
              </c:numCache>
            </c:numRef>
          </c:val>
          <c:extLst>
            <c:ext xmlns:c16="http://schemas.microsoft.com/office/drawing/2014/chart" uri="{C3380CC4-5D6E-409C-BE32-E72D297353CC}">
              <c16:uniqueId val="{00000005-93AA-40E8-8B0B-8DB9802A75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44681</c:v>
                </c:pt>
                <c:pt idx="3">
                  <c:v>43690</c:v>
                </c:pt>
                <c:pt idx="6">
                  <c:v>82130</c:v>
                </c:pt>
                <c:pt idx="9">
                  <c:v>78103</c:v>
                </c:pt>
                <c:pt idx="12">
                  <c:v>76459</c:v>
                </c:pt>
              </c:numCache>
            </c:numRef>
          </c:val>
          <c:extLst>
            <c:ext xmlns:c16="http://schemas.microsoft.com/office/drawing/2014/chart" uri="{C3380CC4-5D6E-409C-BE32-E72D297353CC}">
              <c16:uniqueId val="{00000006-93AA-40E8-8B0B-8DB9802A75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362</c:v>
                </c:pt>
                <c:pt idx="3">
                  <c:v>322</c:v>
                </c:pt>
                <c:pt idx="6">
                  <c:v>485</c:v>
                </c:pt>
                <c:pt idx="9">
                  <c:v>454</c:v>
                </c:pt>
                <c:pt idx="12">
                  <c:v>439</c:v>
                </c:pt>
              </c:numCache>
            </c:numRef>
          </c:val>
          <c:extLst>
            <c:ext xmlns:c16="http://schemas.microsoft.com/office/drawing/2014/chart" uri="{C3380CC4-5D6E-409C-BE32-E72D297353CC}">
              <c16:uniqueId val="{00000007-93AA-40E8-8B0B-8DB9802A75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203575</c:v>
                </c:pt>
                <c:pt idx="3">
                  <c:v>200964</c:v>
                </c:pt>
                <c:pt idx="6">
                  <c:v>200664</c:v>
                </c:pt>
                <c:pt idx="9">
                  <c:v>191457</c:v>
                </c:pt>
                <c:pt idx="12">
                  <c:v>180477</c:v>
                </c:pt>
              </c:numCache>
            </c:numRef>
          </c:val>
          <c:extLst>
            <c:ext xmlns:c16="http://schemas.microsoft.com/office/drawing/2014/chart" uri="{C3380CC4-5D6E-409C-BE32-E72D297353CC}">
              <c16:uniqueId val="{00000008-93AA-40E8-8B0B-8DB9802A75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12085</c:v>
                </c:pt>
                <c:pt idx="3">
                  <c:v>11345</c:v>
                </c:pt>
                <c:pt idx="6">
                  <c:v>10585</c:v>
                </c:pt>
                <c:pt idx="9">
                  <c:v>9976</c:v>
                </c:pt>
                <c:pt idx="12">
                  <c:v>10467</c:v>
                </c:pt>
              </c:numCache>
            </c:numRef>
          </c:val>
          <c:extLst>
            <c:ext xmlns:c16="http://schemas.microsoft.com/office/drawing/2014/chart" uri="{C3380CC4-5D6E-409C-BE32-E72D297353CC}">
              <c16:uniqueId val="{00000009-93AA-40E8-8B0B-8DB9802A75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576835</c:v>
                </c:pt>
                <c:pt idx="3">
                  <c:v>598109</c:v>
                </c:pt>
                <c:pt idx="6">
                  <c:v>624914</c:v>
                </c:pt>
                <c:pt idx="9">
                  <c:v>637221</c:v>
                </c:pt>
                <c:pt idx="12">
                  <c:v>654360</c:v>
                </c:pt>
              </c:numCache>
            </c:numRef>
          </c:val>
          <c:extLst>
            <c:ext xmlns:c16="http://schemas.microsoft.com/office/drawing/2014/chart" uri="{C3380CC4-5D6E-409C-BE32-E72D297353CC}">
              <c16:uniqueId val="{0000000A-93AA-40E8-8B0B-8DB9802A75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224165</c:v>
                </c:pt>
                <c:pt idx="2">
                  <c:v>#N/A</c:v>
                </c:pt>
                <c:pt idx="3">
                  <c:v>#N/A</c:v>
                </c:pt>
                <c:pt idx="4">
                  <c:v>227336</c:v>
                </c:pt>
                <c:pt idx="5">
                  <c:v>#N/A</c:v>
                </c:pt>
                <c:pt idx="6">
                  <c:v>#N/A</c:v>
                </c:pt>
                <c:pt idx="7">
                  <c:v>283118</c:v>
                </c:pt>
                <c:pt idx="8">
                  <c:v>#N/A</c:v>
                </c:pt>
                <c:pt idx="9">
                  <c:v>#N/A</c:v>
                </c:pt>
                <c:pt idx="10">
                  <c:v>273179</c:v>
                </c:pt>
                <c:pt idx="11">
                  <c:v>#N/A</c:v>
                </c:pt>
                <c:pt idx="12">
                  <c:v>#N/A</c:v>
                </c:pt>
                <c:pt idx="13">
                  <c:v>275718</c:v>
                </c:pt>
                <c:pt idx="14">
                  <c:v>#N/A</c:v>
                </c:pt>
              </c:numCache>
            </c:numRef>
          </c:val>
          <c:smooth val="0"/>
          <c:extLst>
            <c:ext xmlns:c16="http://schemas.microsoft.com/office/drawing/2014/chart" uri="{C3380CC4-5D6E-409C-BE32-E72D297353CC}">
              <c16:uniqueId val="{0000000B-93AA-40E8-8B0B-8DB9802A75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1812</c:v>
                </c:pt>
                <c:pt idx="1">
                  <c:v>2012</c:v>
                </c:pt>
                <c:pt idx="2">
                  <c:v>4513</c:v>
                </c:pt>
              </c:numCache>
            </c:numRef>
          </c:val>
          <c:extLst>
            <c:ext xmlns:c16="http://schemas.microsoft.com/office/drawing/2014/chart" uri="{C3380CC4-5D6E-409C-BE32-E72D297353CC}">
              <c16:uniqueId val="{00000000-2115-47E5-88EB-45C4B21477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c:v>
                </c:pt>
                <c:pt idx="1">
                  <c:v>27</c:v>
                </c:pt>
                <c:pt idx="2">
                  <c:v>33</c:v>
                </c:pt>
              </c:numCache>
            </c:numRef>
          </c:val>
          <c:extLst>
            <c:ext xmlns:c16="http://schemas.microsoft.com/office/drawing/2014/chart" uri="{C3380CC4-5D6E-409C-BE32-E72D297353CC}">
              <c16:uniqueId val="{00000001-2115-47E5-88EB-45C4B21477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1545</c:v>
                </c:pt>
                <c:pt idx="1">
                  <c:v>1636</c:v>
                </c:pt>
                <c:pt idx="2">
                  <c:v>1670</c:v>
                </c:pt>
              </c:numCache>
            </c:numRef>
          </c:val>
          <c:extLst>
            <c:ext xmlns:c16="http://schemas.microsoft.com/office/drawing/2014/chart" uri="{C3380CC4-5D6E-409C-BE32-E72D297353CC}">
              <c16:uniqueId val="{00000002-2115-47E5-88EB-45C4B21477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{662721D3-ED76-4C41-8E5B-0FD7D6CA5096}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D3B-4E15-B251-41178F2EB8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{0FBD774F-7CAE-4753-BF1B-CCF45A438B6E}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3B-4E15-B251-41178F2EB8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{F1BCFD33-7C33-4D38-97B6-6F0A78EEE72E}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3B-4E15-B251-41178F2EB8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{E6E0C7AF-97A4-4776-B2B4-D6091D592C57}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3B-4E15-B251-41178F2EB8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{A079211E-323A-4E09-9E1E-C3769CBAC2CA}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3B-4E15-B251-41178F2EB82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{CCAA16DF-6B20-47EC-AEF3-9CF2E9AE5484}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D3B-4E15-B251-41178F2EB82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{82F586E1-BECE-4F68-8F88-B9F4AD4CBC03}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D3B-4E15-B251-41178F2EB82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{842DB7BA-9A7B-4315-B838-F007EB997DD5}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D3B-4E15-B251-41178F2EB82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{E782493F-89F6-43DA-B1C9-5C025BA882C6}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D3B-4E15-B251-41178F2EB8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53.3</c:v>
                </c:pt>
                <c:pt idx="16">
                  <c:v>54.2</c:v>
                </c:pt>
                <c:pt idx="24">
                  <c:v>55.8</c:v>
                </c:pt>
                <c:pt idx="32">
                  <c:v>57.1</c:v>
                </c:pt>
              </c:numCache>
            </c:numRef>
          </c:xVal>
          <c:yVal>
            <c:numRef>
              <c:f>公会計指標分析・財政指標組合せ分析表!$BP$51:$DC$51</c:f>
              <c:numCache>
                <c:formatCode>#,##0.0;"▲ "#,##0.0</c:formatCode>
                <c:ptCount val="40"/>
                <c:pt idx="0">
                  <c:v>138.9</c:v>
                </c:pt>
                <c:pt idx="8">
                  <c:v>139.6</c:v>
                </c:pt>
                <c:pt idx="16">
                  <c:v>146.1</c:v>
                </c:pt>
                <c:pt idx="24">
                  <c:v>138</c:v>
                </c:pt>
                <c:pt idx="32">
                  <c:v>139.6</c:v>
                </c:pt>
              </c:numCache>
            </c:numRef>
          </c:yVal>
          <c:smooth val="0"/>
          <c:extLst>
            <c:ext xmlns:c16="http://schemas.microsoft.com/office/drawing/2014/chart" uri="{C3380CC4-5D6E-409C-BE32-E72D297353CC}">
              <c16:uniqueId val="{00000009-0D3B-4E15-B251-41178F2EB8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{F6A7E50A-B1E4-4A91-AA1A-C04F07DC37E9}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D3B-4E15-B251-41178F2EB8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{98FE326C-4B42-4145-B90E-1369755F91DB}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3B-4E15-B251-41178F2EB8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{D5474E74-7896-4F79-B12A-B91C55992C25}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3B-4E15-B251-41178F2EB8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{5816C9F6-2596-40B0-9F73-E58FBF944207}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3B-4E15-B251-41178F2EB8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{D5B63011-0359-4EBE-88CD-7CA774CC26AA}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3B-4E15-B251-41178F2EB82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{DB882F26-65E7-4C9C-B50C-7589A3A8580B}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D3B-4E15-B251-41178F2EB82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{57EC3497-4FE9-4CBD-82BE-0E3A89EBDCA9}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D3B-4E15-B251-41178F2EB82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{2A352193-0C70-4CA5-9C1C-E2B07C72B176}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D3B-4E15-B251-41178F2EB82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{86C166F8-3C42-4FD4-A5D4-A92E39FFCFD0}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D3B-4E15-B251-41178F2EB8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0D3B-4E15-B251-41178F2EB829}"/>
            </c:ext>
          </c:extLst>
        </c:ser>
        <c:dLbls>
          <c:showLegendKey val="0"/>
          <c:showVal val="1"/>
          <c:showCatName val="0"/>
          <c:showSerName val="0"/>
          <c:showPercent val="0"/>
          <c:showBubbleSize val="0"/>
        </c:dLbls>
        <c:axId val="46179840"/>
        <c:axId val="46181760"/>
      </c:scatterChart>
      <c:valAx>
        <c:axId val="46179840"/>
        <c:scaling>
          <c:orientation val="minMax"/>
          <c:max val="6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6"/>
          <c:min val="8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5743269787445339E-2"/>
                  <c:y val="-4.7336748162725435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{FCA1952A-3F79-4BF2-82FF-D400D7A364FB}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31E-4F28-8211-DBA523F719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{0F7509A1-7E5F-42AB-8D96-665F60728330}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1E-4F28-8211-DBA523F719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{69059238-DB21-4A42-A45F-21D17EB3CCC7}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1E-4F28-8211-DBA523F719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{FDBBDCD1-31C1-4539-B59B-6BF41E2D0C90}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1E-4F28-8211-DBA523F719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{4B294D48-923D-4E98-B257-1D135BA06B3C}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1E-4F28-8211-DBA523F7193F}"/>
                </c:ext>
              </c:extLst>
            </c:dLbl>
            <c:dLbl>
              <c:idx val="8"/>
              <c:layout>
                <c:manualLayout>
                  <c:x val="-2.7652713450776193E-2"/>
                  <c:y val="-7.749654601286246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{6401DB10-6A91-40E8-ACBA-9963CD31D5B8}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31E-4F28-8211-DBA523F7193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{F7C8FFFC-285B-4A63-A7E7-7C744BF8CAC6}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31E-4F28-8211-DBA523F7193F}"/>
                </c:ext>
              </c:extLst>
            </c:dLbl>
            <c:dLbl>
              <c:idx val="24"/>
              <c:layout>
                <c:manualLayout>
                  <c:x val="-2.7588817210229964E-2"/>
                  <c:y val="-5.22749051823164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{96D78756-1C02-4B9D-B1A6-F4F846260DC6}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31E-4F28-8211-DBA523F7193F}"/>
                </c:ext>
              </c:extLst>
            </c:dLbl>
            <c:dLbl>
              <c:idx val="32"/>
              <c:layout>
                <c:manualLayout>
                  <c:x val="-3.5679517133956389E-2"/>
                  <c:y val="-7.255838899327150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{CF7B63EE-3DCD-4C9B-AF56-1EAE9C65CFBE}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31E-4F28-8211-DBA523F719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11.1</c:v>
                </c:pt>
                <c:pt idx="16">
                  <c:v>10.9</c:v>
                </c:pt>
                <c:pt idx="24">
                  <c:v>10.6</c:v>
                </c:pt>
                <c:pt idx="32">
                  <c:v>10.5</c:v>
                </c:pt>
              </c:numCache>
            </c:numRef>
          </c:xVal>
          <c:yVal>
            <c:numRef>
              <c:f>公会計指標分析・財政指標組合せ分析表!$BP$73:$DC$73</c:f>
              <c:numCache>
                <c:formatCode>#,##0.0;"▲ "#,##0.0</c:formatCode>
                <c:ptCount val="40"/>
                <c:pt idx="0">
                  <c:v>138.9</c:v>
                </c:pt>
                <c:pt idx="8">
                  <c:v>139.6</c:v>
                </c:pt>
                <c:pt idx="16">
                  <c:v>146.1</c:v>
                </c:pt>
                <c:pt idx="24">
                  <c:v>138</c:v>
                </c:pt>
                <c:pt idx="32">
                  <c:v>139.6</c:v>
                </c:pt>
              </c:numCache>
            </c:numRef>
          </c:yVal>
          <c:smooth val="0"/>
          <c:extLst>
            <c:ext xmlns:c16="http://schemas.microsoft.com/office/drawing/2014/chart" uri="{C3380CC4-5D6E-409C-BE32-E72D297353CC}">
              <c16:uniqueId val="{00000009-331E-4F28-8211-DBA523F719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{E54A28DB-B092-4369-994B-049E636FAC19}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31E-4F28-8211-DBA523F719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{748363E4-15B5-4424-B2DC-03CCB05E86CC}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1E-4F28-8211-DBA523F719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{22636F48-ACF7-45B0-B991-43DF4B270513}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1E-4F28-8211-DBA523F719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{215DD99A-0B59-46F1-B203-71763CB2B41F}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1E-4F28-8211-DBA523F719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{B8686F30-CF2A-4FA1-B94C-76FC031B5626}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1E-4F28-8211-DBA523F7193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{4ADD5B76-B180-4FA0-90F1-C7406F31BBD8}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31E-4F28-8211-DBA523F7193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{0AB4BB90-9E75-477F-800D-84FDEAA4D98B}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31E-4F28-8211-DBA523F7193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{F5CEFDAC-E397-45F4-A57F-40EFDEF1A46A}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31E-4F28-8211-DBA523F7193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{88FA5AC9-9BBD-4D11-A6DF-B6AF2914FC4D}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31E-4F28-8211-DBA523F719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331E-4F28-8211-DBA523F7193F}"/>
            </c:ext>
          </c:extLst>
        </c:ser>
        <c:dLbls>
          <c:showLegendKey val="0"/>
          <c:showVal val="1"/>
          <c:showCatName val="0"/>
          <c:showSerName val="0"/>
          <c:showPercent val="0"/>
          <c:showBubbleSize val="0"/>
        </c:dLbls>
        <c:axId val="84219776"/>
        <c:axId val="84234240"/>
      </c:scatterChart>
      <c:valAx>
        <c:axId val="84219776"/>
        <c:scaling>
          <c:orientation val="minMax"/>
          <c:max val="11.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6"/>
          <c:min val="8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のうち、元金については増加をしているが、利子については低金利の影響で減少をしており、合計としてはほぼ横ばいで推移している。「満期一括償還地方債に係る年度割相当額」は、相当額が積み立てられており、これも横ばい傾向に向か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今後も新潟市集中改革プランに基づき、投資的経費を厳正に選択することで、臨時財政対策債を除く新規発行額の抑制と市債残高の縮減に努めていく。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平成２９年度に臨時財政対策債にかかる積立ルールの変更及び豪雪に対応するための積立額抑制を行ったため一時的に積立額が減少している。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将来負担額においては、公営企業債の繰出方法の見直し等による公営企業債等繰入見込額の減少や、退職手当負担見込額が減少したが、地方債現在高が増加したことなどにより、前年度と比べて増加した。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充当可能財源等については、充当可能特定歳入の減少はあるが、充当可能基金や基準財政需要額算入見込額が増加したことから、前年度と比べ僅かに増加している。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将来負担比率の分子は、将来負担額の増加と僅かに増加した充当可能財源等により、前年度に比べ増加している。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新潟県新潟市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令和元年度当初予算編成時点では、市税をはじめとする歳入一般財源が伸び悩む中、全事務事業点検の実施など全分野にわたる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行財政改革を徹底し、従来までの基金の取り崩しに頼った財政運営から脱却し、収支均衡を堅持した財政運営となったため、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財政調整基金に５億円を積み増す予算編成となった。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小雪に伴い除排雪経費が少なかったことや、前年度からの繰越金が例年に比べ大きかったほか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歳入確保、歳出削減に取り組んだこと等に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より、財政調整基金に２５億円の積み立てを行った。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新型コロナウイルス感染症による危機的状況に立ち向かうため、これまで掲げてきた基金の積み増しの目標を一旦停止して、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必要な対策を講じるが、豪雪や災害などに備えるための残高を確保する必要があるため、引き続き、建設事業の厳正な事業選択や、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より一層の事業見直しによる歳出抑制を徹底するとともに、更なる歳入確保に努め、出来る限り早期に積み増しを行ってきたい。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都市整備基金：新潟市の健全なかつ秩序ある発展に資する都市施設の整備を目的とする事業を促進する経費。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農業成長産業化基金：農業分野の人材育成、起業、６次産業化などに資する事業を促進する経費。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森林環境譲与税活用基金：地球温暖化の防止及び災害の防止を目的として、森林整備等の必要な事業を行う経費。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都市整備基金：基金運用により、１百万円増加した。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森林環境譲与税活用基金：森林環境譲与税を財源として、新たに基金を設置。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都市整備基金：建設事業の厳正な事業選択により、基金に頼らず施策を実施。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農業成長産業化基金：農業分野の人材育成、起業、６次産業化を推進するため、基金を活用予定。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小雪に伴い除排雪経費が少なかったことや、前年度からの繰越金が例年に比べ大きかったほか、年度末にかけ歳入確保、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歳出削減に取り組んだこと等により、２５億円の積み立てを行った。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新型コロナウイルス感染症による危機的状況に立ち向かうため、これまで掲げてきた基金の積み増しの目標を一旦停止して、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必要な対策を講じるが、豪雪や災害などに備えるための残高を確保する必要があるため、出来る限り早期に積み増しを行ってきたい。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基金運用により、６百万円増加した。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基金運用益分を積み立て予定。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6BD8545-85F2-4764-B5CA-CEDF3C0666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E461D6B-4BD4-4FBA-A533-70F39F9A0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2F344AA-632D-4DB6-82C6-B34CC70C3156}"/>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3003831-1AED-402D-9267-DCE12A8C6DA4}"/>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73BDCFA-C7BB-4F94-ACE6-DE926531FAC1}"/>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09D004B-6EF1-4F39-A1F9-A42DA82F8E3A}"/>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9471F35-081F-46A7-A929-8EC4803331A9}"/>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2488535-61F8-4EDD-B95D-A7626BB15631}"/>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8BAEA94-4757-4C7C-8D2E-CA64D808462D}"/>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CB38FAC-19C9-48B2-90C0-38249B1F9519}"/>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DB67754-8E7D-4AA5-A409-EAC48D022D04}"/>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1EBFE0E-999C-4AA1-A3EE-EF8340AB006D}"/>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788,465
782,594
726.46
401,440,624
396,836,184
3,941,174
229,508,356
630,438,853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DF7B12B-3D22-4BD1-B710-FEDC6AF07429}"/>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70D3626-C102-4F36-8BE1-610E109196A1}"/>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0B10E58-6E14-48A9-87DB-FAFC030D139F}"/>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DF9A2A8-92CD-49E2-8235-D377CC8C04F9}"/>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53E3CE5-6CED-4FC2-BCB1-F49C989CF8D0}"/>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686C145-3C84-4C34-BE91-DC698DC47C67}"/>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AFA8324-095A-4FFE-A278-B03321D1FF79}"/>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1D98C7B-D624-4DCC-9C6C-B77B96E534BB}"/>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A9B2F2B-1C0F-49DC-A64F-207D7E603F82}"/>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A1A7D01-7ACD-4A5C-9C61-C9FC29E27EA0}"/>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3ABD28A-7BF3-42AA-940F-156E7397F2AD}"/>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D09AFF0-7B2D-47FA-8835-3775B622781E}"/>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6777FA7-55A8-4B64-9E2E-03839417CD6E}"/>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31621FD-CF86-4AC4-9C74-25926057AF00}"/>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B5C2374-1824-42E0-8306-8A884AD786C4}"/>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56FEA9B-A8FB-4F64-BD11-5E4157E21166}"/>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1B65781-0EFA-4516-9160-9BFFD3D69F9B}"/>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E2FEA53-765A-4D09-98A4-5A4A07FE9140}"/>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23CC624-39F6-4DCE-B934-C914D26193D0}"/>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4046F79-4E43-44AB-A2DB-5C53BE30D60F}"/>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D2DA225-A289-47D6-8A6D-B61CBABAC181}"/>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6AD464F-E2F6-4C8A-8EDC-9E68D6A98906}"/>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D50D09A-2EFD-4634-B721-17EE40ED4371}"/>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2CB4792-230B-435E-BDC2-6FB832AE36AD}"/>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89D339C-1F3E-43CF-8AC6-B9ABAB907211}"/>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A76D8C3-D460-4448-8DB7-52BFCDC7A5F1}"/>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E34F856-4CB7-4A2D-A802-948D8CCE0764}"/>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D17D56B-54B7-4C93-A1F3-34904D497F93}"/>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385E83C-0C50-4A9C-B2EB-6F63DCC979EC}"/>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C9E81C4-AA1F-4123-AC47-117F0DAB1139}"/>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DEDCDDA-B605-4147-BAD9-22EBE6E8F2A7}"/>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5CEC4F6-E0FA-474B-AA3F-76C678917BF6}"/>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6CDEDC7-584C-4864-A4C7-614A44259BBE}"/>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4808A45-FF1A-4AC1-BF51-2A27588C6A13}"/>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3037AA8-C662-4E9D-B693-D70B2432A4E7}"/>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年度まで合併建設計画により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道路等のインフラ整備をはじめ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文化・スポーツ施設の整備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学校の改築等を進めてきたことから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減価償却率は低い傾向にある。今後も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減価償却率が上昇する見込みであるため、平成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年に策定した「新潟市財産推進計画」や令和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月に策定した「市公共施設の種類ごとの配置方針」に基づき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施設の最適化を進めていく。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A9406BD-9EF2-4E7C-BED1-15C1E256A298}"/>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BCBF1B2-7E2C-4261-87BB-EF20B8DFAECB}"/>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D442FF1-FE0A-4379-944B-162190CA7A38}"/>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3A392B1-3E3E-4F93-93B1-F0C1BD27D1BE}"/>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6CE9D08A-43A7-4896-BF88-062A0A41C79D}"/>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C256778-E6F2-4FF4-9ABD-23FB6888839B}"/>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ECF5611-E43F-4903-9432-1F076EFF9AA0}"/>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186F27A-9C51-4C25-9BE3-5BA6DEC97C0B}"/>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E58CA01-AD19-46FB-81D8-181B80B2F2DB}"/>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A2AAD612-F014-4894-B754-DB73919A1375}"/>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F8948AC-3BD3-46D4-B1E1-FEE8213B8847}"/>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E79AB0F-7B93-488D-8A71-EE90C78A6AB3}"/>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7D0ABAB-CA65-4A71-A5EA-70DEF56DF242}"/>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0D9FAF8-BBB3-479B-BCC6-E0D6DCAD71BA}"/>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B448988-86D3-4A36-9CF3-A503A90F181F}"/>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743A0C8-9F30-492D-BAC5-CBC0E4424DB3}"/>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129328</xdr:rowOff>
    </xdr:from>
    <xdr:to>
      <xdr:col>23</xdr:col>
      <xdr:colOff>85090</xdr:colOff>
      <xdr:row>35</xdr:row>
      <xdr:rowOff>8679</xdr:rowOff>
    </xdr:to>
    <xdr:cxnSp macro="">
      <xdr:nvCxnSpPr>
        <xdr:cNvPr id="65" name="直線コネクタ 64">
          <a:extLst>
            <a:ext uri="{FF2B5EF4-FFF2-40B4-BE49-F238E27FC236}">
              <a16:creationId xmlns:a16="http://schemas.microsoft.com/office/drawing/2014/main" id="{DA705AD0-9F9F-4BCC-BFB7-4ED2F81991DD}"/>
            </a:ext>
          </a:extLst>
        </xdr:cNvPr>
        <xdr:cNvCxnSpPr/>
      </xdr:nvCxnSpPr>
      <xdr:spPr>
        <a:xfrm flipV="1">
          <a:off x="4306570" y="4660053"/>
          <a:ext cx="1270" cy="101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12506</xdr:rowOff>
    </xdr:from>
    <xdr:ext cx="405111" cy="259045"/>
    <xdr:sp macro="" textlink="">
      <xdr:nvSpPr>
        <xdr:cNvPr id="66" name="有形固定資産減価償却率最小値テキスト">
          <a:extLst>
            <a:ext uri="{FF2B5EF4-FFF2-40B4-BE49-F238E27FC236}">
              <a16:creationId xmlns:a16="http://schemas.microsoft.com/office/drawing/2014/main" id="{F2F51BE5-DB60-4FD8-8F0A-E7264B83424D}"/>
            </a:ext>
          </a:extLst>
        </xdr:cNvPr>
        <xdr:cNvSpPr txBox="1"/>
      </xdr:nvSpPr>
      <xdr:spPr>
        <a:xfrm>
          <a:off x="4359275" y="567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8679</xdr:rowOff>
    </xdr:from>
    <xdr:to>
      <xdr:col>23</xdr:col>
      <xdr:colOff>174625</xdr:colOff>
      <xdr:row>35</xdr:row>
      <xdr:rowOff>8679</xdr:rowOff>
    </xdr:to>
    <xdr:cxnSp macro="">
      <xdr:nvCxnSpPr>
        <xdr:cNvPr id="67" name="直線コネクタ 66">
          <a:extLst>
            <a:ext uri="{FF2B5EF4-FFF2-40B4-BE49-F238E27FC236}">
              <a16:creationId xmlns:a16="http://schemas.microsoft.com/office/drawing/2014/main" id="{76B74E5B-5A5B-49E5-BE3E-AFE2B713990D}"/>
            </a:ext>
          </a:extLst>
        </xdr:cNvPr>
        <xdr:cNvCxnSpPr/>
      </xdr:nvCxnSpPr>
      <xdr:spPr>
        <a:xfrm>
          <a:off x="4216400" y="567922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76005</xdr:rowOff>
    </xdr:from>
    <xdr:ext cx="405111" cy="259045"/>
    <xdr:sp macro="" textlink="">
      <xdr:nvSpPr>
        <xdr:cNvPr id="68" name="有形固定資産減価償却率最大値テキスト">
          <a:extLst>
            <a:ext uri="{FF2B5EF4-FFF2-40B4-BE49-F238E27FC236}">
              <a16:creationId xmlns:a16="http://schemas.microsoft.com/office/drawing/2014/main" id="{3CDA24AA-ACFD-4D72-9FB6-B223D1E53AAB}"/>
            </a:ext>
          </a:extLst>
        </xdr:cNvPr>
        <xdr:cNvSpPr txBox="1"/>
      </xdr:nvSpPr>
      <xdr:spPr>
        <a:xfrm>
          <a:off x="4359275" y="4447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129328</xdr:rowOff>
    </xdr:from>
    <xdr:to>
      <xdr:col>23</xdr:col>
      <xdr:colOff>174625</xdr:colOff>
      <xdr:row>28</xdr:row>
      <xdr:rowOff>129328</xdr:rowOff>
    </xdr:to>
    <xdr:cxnSp macro="">
      <xdr:nvCxnSpPr>
        <xdr:cNvPr id="69" name="直線コネクタ 68">
          <a:extLst>
            <a:ext uri="{FF2B5EF4-FFF2-40B4-BE49-F238E27FC236}">
              <a16:creationId xmlns:a16="http://schemas.microsoft.com/office/drawing/2014/main" id="{8B4350A6-26DC-4C7B-8081-3C09CED9F93D}"/>
            </a:ext>
          </a:extLst>
        </xdr:cNvPr>
        <xdr:cNvCxnSpPr/>
      </xdr:nvCxnSpPr>
      <xdr:spPr>
        <a:xfrm>
          <a:off x="4216400" y="466005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a:extLst>
            <a:ext uri="{FF2B5EF4-FFF2-40B4-BE49-F238E27FC236}">
              <a16:creationId xmlns:a16="http://schemas.microsoft.com/office/drawing/2014/main" id="{8CBB9769-F1C9-44D6-9215-E6C6248A81ED}"/>
            </a:ext>
          </a:extLst>
        </xdr:cNvPr>
        <xdr:cNvSpPr txBox="1"/>
      </xdr:nvSpPr>
      <xdr:spPr>
        <a:xfrm>
          <a:off x="4359275" y="513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a:extLst>
            <a:ext uri="{FF2B5EF4-FFF2-40B4-BE49-F238E27FC236}">
              <a16:creationId xmlns:a16="http://schemas.microsoft.com/office/drawing/2014/main" id="{D5A76E5E-B1A4-4A93-9FE1-A580F4896AF1}"/>
            </a:ext>
          </a:extLst>
        </xdr:cNvPr>
        <xdr:cNvSpPr/>
      </xdr:nvSpPr>
      <xdr:spPr>
        <a:xfrm>
          <a:off x="4254500" y="5152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103928</xdr:rowOff>
    </xdr:from>
    <xdr:to>
      <xdr:col>19</xdr:col>
      <xdr:colOff>187325</xdr:colOff>
      <xdr:row>32</xdr:row>
      <xdr:rowOff>34078</xdr:rowOff>
    </xdr:to>
    <xdr:sp macro="" textlink="">
      <xdr:nvSpPr>
        <xdr:cNvPr id="72" name="フローチャート: 判断 71">
          <a:extLst>
            <a:ext uri="{FF2B5EF4-FFF2-40B4-BE49-F238E27FC236}">
              <a16:creationId xmlns:a16="http://schemas.microsoft.com/office/drawing/2014/main" id="{A53E18F3-22AE-47C7-8C82-C5B7F7CCEFB9}"/>
            </a:ext>
          </a:extLst>
        </xdr:cNvPr>
        <xdr:cNvSpPr/>
      </xdr:nvSpPr>
      <xdr:spPr>
        <a:xfrm>
          <a:off x="3616325" y="51267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39158</xdr:rowOff>
    </xdr:from>
    <xdr:to>
      <xdr:col>15</xdr:col>
      <xdr:colOff>187325</xdr:colOff>
      <xdr:row>31</xdr:row>
      <xdr:rowOff>140758</xdr:rowOff>
    </xdr:to>
    <xdr:sp macro="" textlink="">
      <xdr:nvSpPr>
        <xdr:cNvPr id="73" name="フローチャート: 判断 72">
          <a:extLst>
            <a:ext uri="{FF2B5EF4-FFF2-40B4-BE49-F238E27FC236}">
              <a16:creationId xmlns:a16="http://schemas.microsoft.com/office/drawing/2014/main" id="{B5612670-88DB-4208-A374-129A1FBDDF94}"/>
            </a:ext>
          </a:extLst>
        </xdr:cNvPr>
        <xdr:cNvSpPr/>
      </xdr:nvSpPr>
      <xdr:spPr>
        <a:xfrm>
          <a:off x="2930525" y="505883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138642</xdr:rowOff>
    </xdr:from>
    <xdr:to>
      <xdr:col>11</xdr:col>
      <xdr:colOff>187325</xdr:colOff>
      <xdr:row>31</xdr:row>
      <xdr:rowOff>68792</xdr:rowOff>
    </xdr:to>
    <xdr:sp macro="" textlink="">
      <xdr:nvSpPr>
        <xdr:cNvPr id="74" name="フローチャート: 判断 73">
          <a:extLst>
            <a:ext uri="{FF2B5EF4-FFF2-40B4-BE49-F238E27FC236}">
              <a16:creationId xmlns:a16="http://schemas.microsoft.com/office/drawing/2014/main" id="{10BC96F2-D1CE-423D-A9DF-EE8BD654B21F}"/>
            </a:ext>
          </a:extLst>
        </xdr:cNvPr>
        <xdr:cNvSpPr/>
      </xdr:nvSpPr>
      <xdr:spPr>
        <a:xfrm>
          <a:off x="2244725" y="499956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3BFD4420-1B36-4A93-97E7-719BD42F83AA}"/>
            </a:ext>
          </a:extLst>
        </xdr:cNvPr>
        <xdr:cNvSpPr/>
      </xdr:nvSpPr>
      <xdr:spPr>
        <a:xfrm>
          <a:off x="15589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564FA19-EF4A-440A-9F0D-F656CC6007B8}"/>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69C9576-4F8B-4F0D-AC46-148EEEEB5935}"/>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1F6B803-D04A-4386-93CB-1445D572A27C}"/>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0222F97-D5A3-4DF3-9164-A399B908005F}"/>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9997253-2CE6-47A6-AA53-ED78D744252A}"/>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29422</xdr:rowOff>
    </xdr:from>
    <xdr:to>
      <xdr:col>23</xdr:col>
      <xdr:colOff>136525</xdr:colOff>
      <xdr:row>29</xdr:row>
      <xdr:rowOff>131022</xdr:rowOff>
    </xdr:to>
    <xdr:sp macro="" textlink="">
      <xdr:nvSpPr>
        <xdr:cNvPr id="81" name="楕円 80">
          <a:extLst>
            <a:ext uri="{FF2B5EF4-FFF2-40B4-BE49-F238E27FC236}">
              <a16:creationId xmlns:a16="http://schemas.microsoft.com/office/drawing/2014/main" id="{A4FAA666-702A-4381-B592-1370BCB50B8B}"/>
            </a:ext>
          </a:extLst>
        </xdr:cNvPr>
        <xdr:cNvSpPr/>
      </xdr:nvSpPr>
      <xdr:spPr>
        <a:xfrm>
          <a:off x="4254500" y="472207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115799</xdr:rowOff>
    </xdr:from>
    <xdr:ext cx="405111" cy="259045"/>
    <xdr:sp macro="" textlink="">
      <xdr:nvSpPr>
        <xdr:cNvPr id="82" name="有形固定資産減価償却率該当値テキスト">
          <a:extLst>
            <a:ext uri="{FF2B5EF4-FFF2-40B4-BE49-F238E27FC236}">
              <a16:creationId xmlns:a16="http://schemas.microsoft.com/office/drawing/2014/main" id="{7732BFA4-750D-456B-BF2A-C7F887C0F944}"/>
            </a:ext>
          </a:extLst>
        </xdr:cNvPr>
        <xdr:cNvSpPr txBox="1"/>
      </xdr:nvSpPr>
      <xdr:spPr>
        <a:xfrm>
          <a:off x="4359275" y="464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83" name="楕円 82">
          <a:extLst>
            <a:ext uri="{FF2B5EF4-FFF2-40B4-BE49-F238E27FC236}">
              <a16:creationId xmlns:a16="http://schemas.microsoft.com/office/drawing/2014/main" id="{507A9E9F-88F2-41D8-91AA-7FF9C91D867E}"/>
            </a:ext>
          </a:extLst>
        </xdr:cNvPr>
        <xdr:cNvSpPr/>
      </xdr:nvSpPr>
      <xdr:spPr>
        <a:xfrm>
          <a:off x="3616325" y="46380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80222</xdr:rowOff>
    </xdr:to>
    <xdr:cxnSp macro="">
      <xdr:nvCxnSpPr>
        <xdr:cNvPr id="84" name="直線コネクタ 83">
          <a:extLst>
            <a:ext uri="{FF2B5EF4-FFF2-40B4-BE49-F238E27FC236}">
              <a16:creationId xmlns:a16="http://schemas.microsoft.com/office/drawing/2014/main" id="{2668DC46-CD75-4D5A-86F9-B2D95FF8C702}"/>
            </a:ext>
          </a:extLst>
        </xdr:cNvPr>
        <xdr:cNvCxnSpPr/>
      </xdr:nvCxnSpPr>
      <xdr:spPr>
        <a:xfrm>
          <a:off x="3673475" y="4695190"/>
          <a:ext cx="628650" cy="8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163618</xdr:rowOff>
    </xdr:from>
    <xdr:to>
      <xdr:col>15</xdr:col>
      <xdr:colOff>187325</xdr:colOff>
      <xdr:row>28</xdr:row>
      <xdr:rowOff>93768</xdr:rowOff>
    </xdr:to>
    <xdr:sp macro="" textlink="">
      <xdr:nvSpPr>
        <xdr:cNvPr id="85" name="楕円 84">
          <a:extLst>
            <a:ext uri="{FF2B5EF4-FFF2-40B4-BE49-F238E27FC236}">
              <a16:creationId xmlns:a16="http://schemas.microsoft.com/office/drawing/2014/main" id="{88893F01-44C2-4335-9C95-990B3FE6E2B4}"/>
            </a:ext>
          </a:extLst>
        </xdr:cNvPr>
        <xdr:cNvSpPr/>
      </xdr:nvSpPr>
      <xdr:spPr>
        <a:xfrm>
          <a:off x="2930525" y="45324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42968</xdr:rowOff>
    </xdr:from>
    <xdr:to>
      <xdr:col>19</xdr:col>
      <xdr:colOff>136525</xdr:colOff>
      <xdr:row>28</xdr:row>
      <xdr:rowOff>158115</xdr:rowOff>
    </xdr:to>
    <xdr:cxnSp macro="">
      <xdr:nvCxnSpPr>
        <xdr:cNvPr id="86" name="直線コネクタ 85">
          <a:extLst>
            <a:ext uri="{FF2B5EF4-FFF2-40B4-BE49-F238E27FC236}">
              <a16:creationId xmlns:a16="http://schemas.microsoft.com/office/drawing/2014/main" id="{2044D852-5D10-4630-8611-811A5FE58F9B}"/>
            </a:ext>
          </a:extLst>
        </xdr:cNvPr>
        <xdr:cNvCxnSpPr/>
      </xdr:nvCxnSpPr>
      <xdr:spPr>
        <a:xfrm>
          <a:off x="2987675" y="4580043"/>
          <a:ext cx="6858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98848</xdr:rowOff>
    </xdr:from>
    <xdr:to>
      <xdr:col>11</xdr:col>
      <xdr:colOff>187325</xdr:colOff>
      <xdr:row>28</xdr:row>
      <xdr:rowOff>28998</xdr:rowOff>
    </xdr:to>
    <xdr:sp macro="" textlink="">
      <xdr:nvSpPr>
        <xdr:cNvPr id="87" name="楕円 86">
          <a:extLst>
            <a:ext uri="{FF2B5EF4-FFF2-40B4-BE49-F238E27FC236}">
              <a16:creationId xmlns:a16="http://schemas.microsoft.com/office/drawing/2014/main" id="{545647D6-51A9-4DAE-A782-6F0DDA539C61}"/>
            </a:ext>
          </a:extLst>
        </xdr:cNvPr>
        <xdr:cNvSpPr/>
      </xdr:nvSpPr>
      <xdr:spPr>
        <a:xfrm>
          <a:off x="2244725" y="447399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149648</xdr:rowOff>
    </xdr:from>
    <xdr:to>
      <xdr:col>15</xdr:col>
      <xdr:colOff>136525</xdr:colOff>
      <xdr:row>28</xdr:row>
      <xdr:rowOff>42968</xdr:rowOff>
    </xdr:to>
    <xdr:cxnSp macro="">
      <xdr:nvCxnSpPr>
        <xdr:cNvPr id="88" name="直線コネクタ 87">
          <a:extLst>
            <a:ext uri="{FF2B5EF4-FFF2-40B4-BE49-F238E27FC236}">
              <a16:creationId xmlns:a16="http://schemas.microsoft.com/office/drawing/2014/main" id="{4A953E0E-875D-4C5F-B35D-927B654A01C5}"/>
            </a:ext>
          </a:extLst>
        </xdr:cNvPr>
        <xdr:cNvCxnSpPr/>
      </xdr:nvCxnSpPr>
      <xdr:spPr>
        <a:xfrm>
          <a:off x="2301875" y="4521623"/>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155152</xdr:rowOff>
    </xdr:from>
    <xdr:to>
      <xdr:col>7</xdr:col>
      <xdr:colOff>187325</xdr:colOff>
      <xdr:row>27</xdr:row>
      <xdr:rowOff>85302</xdr:rowOff>
    </xdr:to>
    <xdr:sp macro="" textlink="">
      <xdr:nvSpPr>
        <xdr:cNvPr id="89" name="楕円 88">
          <a:extLst>
            <a:ext uri="{FF2B5EF4-FFF2-40B4-BE49-F238E27FC236}">
              <a16:creationId xmlns:a16="http://schemas.microsoft.com/office/drawing/2014/main" id="{D2E82409-C4A5-4CFA-AE44-2FF1B46AAD4A}"/>
            </a:ext>
          </a:extLst>
        </xdr:cNvPr>
        <xdr:cNvSpPr/>
      </xdr:nvSpPr>
      <xdr:spPr>
        <a:xfrm>
          <a:off x="1558925" y="436520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34502</xdr:rowOff>
    </xdr:from>
    <xdr:to>
      <xdr:col>11</xdr:col>
      <xdr:colOff>136525</xdr:colOff>
      <xdr:row>27</xdr:row>
      <xdr:rowOff>149648</xdr:rowOff>
    </xdr:to>
    <xdr:cxnSp macro="">
      <xdr:nvCxnSpPr>
        <xdr:cNvPr id="90" name="直線コネクタ 89">
          <a:extLst>
            <a:ext uri="{FF2B5EF4-FFF2-40B4-BE49-F238E27FC236}">
              <a16:creationId xmlns:a16="http://schemas.microsoft.com/office/drawing/2014/main" id="{511FF72E-D886-4499-B4B3-4F44E2443109}"/>
            </a:ext>
          </a:extLst>
        </xdr:cNvPr>
        <xdr:cNvCxnSpPr/>
      </xdr:nvCxnSpPr>
      <xdr:spPr>
        <a:xfrm>
          <a:off x="1616075" y="4403302"/>
          <a:ext cx="685800" cy="1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25205</xdr:rowOff>
    </xdr:from>
    <xdr:ext cx="405111" cy="259045"/>
    <xdr:sp macro="" textlink="">
      <xdr:nvSpPr>
        <xdr:cNvPr id="91" name="n_1aveValue有形固定資産減価償却率">
          <a:extLst>
            <a:ext uri="{FF2B5EF4-FFF2-40B4-BE49-F238E27FC236}">
              <a16:creationId xmlns:a16="http://schemas.microsoft.com/office/drawing/2014/main" id="{4CE456D3-06AA-4A2F-9A49-ACC6C08900FA}"/>
            </a:ext>
          </a:extLst>
        </xdr:cNvPr>
        <xdr:cNvSpPr txBox="1"/>
      </xdr:nvSpPr>
      <xdr:spPr>
        <a:xfrm>
          <a:off x="3474094"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131885</xdr:rowOff>
    </xdr:from>
    <xdr:ext cx="405111" cy="259045"/>
    <xdr:sp macro="" textlink="">
      <xdr:nvSpPr>
        <xdr:cNvPr id="92" name="n_2aveValue有形固定資産減価償却率">
          <a:extLst>
            <a:ext uri="{FF2B5EF4-FFF2-40B4-BE49-F238E27FC236}">
              <a16:creationId xmlns:a16="http://schemas.microsoft.com/office/drawing/2014/main" id="{DFC739CB-1A4E-4DB8-B2CB-27CF119F50D3}"/>
            </a:ext>
          </a:extLst>
        </xdr:cNvPr>
        <xdr:cNvSpPr txBox="1"/>
      </xdr:nvSpPr>
      <xdr:spPr>
        <a:xfrm>
          <a:off x="2797819" y="515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59919</xdr:rowOff>
    </xdr:from>
    <xdr:ext cx="405111" cy="259045"/>
    <xdr:sp macro="" textlink="">
      <xdr:nvSpPr>
        <xdr:cNvPr id="93" name="n_3aveValue有形固定資産減価償却率">
          <a:extLst>
            <a:ext uri="{FF2B5EF4-FFF2-40B4-BE49-F238E27FC236}">
              <a16:creationId xmlns:a16="http://schemas.microsoft.com/office/drawing/2014/main" id="{57BF5DE0-0566-47D9-9ED6-0D8EAF422125}"/>
            </a:ext>
          </a:extLst>
        </xdr:cNvPr>
        <xdr:cNvSpPr txBox="1"/>
      </xdr:nvSpPr>
      <xdr:spPr>
        <a:xfrm>
          <a:off x="2112019" y="507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A53658CF-91F4-49F3-BC86-8EB1776C46E0}"/>
            </a:ext>
          </a:extLst>
        </xdr:cNvPr>
        <xdr:cNvSpPr txBox="1"/>
      </xdr:nvSpPr>
      <xdr:spPr>
        <a:xfrm>
          <a:off x="1426219" y="497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5" name="n_1mainValue有形固定資産減価償却率">
          <a:extLst>
            <a:ext uri="{FF2B5EF4-FFF2-40B4-BE49-F238E27FC236}">
              <a16:creationId xmlns:a16="http://schemas.microsoft.com/office/drawing/2014/main" id="{03D69134-4DD1-49B3-A9B3-3DA2E79CBED6}"/>
            </a:ext>
          </a:extLst>
        </xdr:cNvPr>
        <xdr:cNvSpPr txBox="1"/>
      </xdr:nvSpPr>
      <xdr:spPr>
        <a:xfrm>
          <a:off x="3474094" y="442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110295</xdr:rowOff>
    </xdr:from>
    <xdr:ext cx="405111" cy="259045"/>
    <xdr:sp macro="" textlink="">
      <xdr:nvSpPr>
        <xdr:cNvPr id="96" name="n_2mainValue有形固定資産減価償却率">
          <a:extLst>
            <a:ext uri="{FF2B5EF4-FFF2-40B4-BE49-F238E27FC236}">
              <a16:creationId xmlns:a16="http://schemas.microsoft.com/office/drawing/2014/main" id="{5D641A56-E031-4028-899F-AFEE39FBA788}"/>
            </a:ext>
          </a:extLst>
        </xdr:cNvPr>
        <xdr:cNvSpPr txBox="1"/>
      </xdr:nvSpPr>
      <xdr:spPr>
        <a:xfrm>
          <a:off x="2797819" y="431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45525</xdr:rowOff>
    </xdr:from>
    <xdr:ext cx="405111" cy="259045"/>
    <xdr:sp macro="" textlink="">
      <xdr:nvSpPr>
        <xdr:cNvPr id="97" name="n_3mainValue有形固定資産減価償却率">
          <a:extLst>
            <a:ext uri="{FF2B5EF4-FFF2-40B4-BE49-F238E27FC236}">
              <a16:creationId xmlns:a16="http://schemas.microsoft.com/office/drawing/2014/main" id="{1D78A893-8EA5-45D7-AA46-DE6AA5CD584F}"/>
            </a:ext>
          </a:extLst>
        </xdr:cNvPr>
        <xdr:cNvSpPr txBox="1"/>
      </xdr:nvSpPr>
      <xdr:spPr>
        <a:xfrm>
          <a:off x="2112019" y="425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101829</xdr:rowOff>
    </xdr:from>
    <xdr:ext cx="405111" cy="259045"/>
    <xdr:sp macro="" textlink="">
      <xdr:nvSpPr>
        <xdr:cNvPr id="98" name="n_4mainValue有形固定資産減価償却率">
          <a:extLst>
            <a:ext uri="{FF2B5EF4-FFF2-40B4-BE49-F238E27FC236}">
              <a16:creationId xmlns:a16="http://schemas.microsoft.com/office/drawing/2014/main" id="{4624FDFA-7DA1-44C6-B6AF-81231286B9CF}"/>
            </a:ext>
          </a:extLst>
        </xdr:cNvPr>
        <xdr:cNvSpPr txBox="1"/>
      </xdr:nvSpPr>
      <xdr:spPr>
        <a:xfrm>
          <a:off x="1426219" y="415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06B3B2F-6A55-4F62-BA01-DA94D652F051}"/>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6515880-DBE9-44BB-B6A9-8E585CE07BE8}"/>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5F525CDE-B9C4-4F40-96BF-2563B11FF010}"/>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[ 1,239.3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5597F8E-B366-4361-A428-BD88911BFC49}"/>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AD2FD4A-6189-40E8-B8D8-304D6FC74B1E}"/>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C9EBDC8-41BB-4737-B485-961B8C72AB81}"/>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3BB5E2D-B619-456D-B26E-334EF159F1B7}"/>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D3A3C84-4EC4-4DEA-A805-0D34F240C3EF}"/>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70E227CA-B692-49E2-98C9-DF3D138ED255}"/>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15075C5-4BC0-486E-AF18-7E16AA702BD0}"/>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88F0342-AD53-44A9-ABEB-E63F403FB9FB}"/>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2874E1C-3B6F-42B2-894F-69F7F2D913AE}"/>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93AF215-B214-4B35-B563-CED7CBE13B3E}"/>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全国平均に比べ</a:t>
          </a:r>
          <a:r>
            <a:rPr kumimoji="1" lang="ja-JP" altLang="en-US" sz="1000">
              <a:solidFill>
                <a:schemeClr val="dk1"/>
              </a:solidFill>
              <a:effectLst/>
              <a:latin typeface="+mn-lt"/>
              <a:ea typeface="+mn-ea"/>
              <a:cs typeface="+mn-cs"/>
            </a:rPr>
            <a:t>比率が高い</a:t>
          </a:r>
          <a:r>
            <a:rPr kumimoji="1" lang="ja-JP" altLang="ja-JP" sz="1000">
              <a:solidFill>
                <a:schemeClr val="dk1"/>
              </a:solidFill>
              <a:effectLst/>
              <a:latin typeface="+mn-lt"/>
              <a:ea typeface="+mn-ea"/>
              <a:cs typeface="+mn-cs"/>
            </a:rPr>
            <a:t>のは、市債残高が多いのに対し</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基金残高</a:t>
          </a:r>
          <a:r>
            <a:rPr kumimoji="1" lang="ja-JP" altLang="en-US" sz="1000">
              <a:solidFill>
                <a:schemeClr val="dk1"/>
              </a:solidFill>
              <a:effectLst/>
              <a:latin typeface="+mn-lt"/>
              <a:ea typeface="+mn-ea"/>
              <a:cs typeface="+mn-cs"/>
            </a:rPr>
            <a:t>など</a:t>
          </a:r>
          <a:r>
            <a:rPr kumimoji="1" lang="ja-JP" altLang="ja-JP" sz="1000">
              <a:solidFill>
                <a:schemeClr val="dk1"/>
              </a:solidFill>
              <a:effectLst/>
              <a:latin typeface="+mn-lt"/>
              <a:ea typeface="+mn-ea"/>
              <a:cs typeface="+mn-cs"/>
            </a:rPr>
            <a:t>充当可能財源が少ないことが影響している。令和元年度から</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年間を集中改革期間と位置づけ</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行財政改革を進め</a:t>
          </a:r>
          <a:r>
            <a:rPr kumimoji="1" lang="ja-JP" altLang="en-US" sz="1000">
              <a:solidFill>
                <a:schemeClr val="dk1"/>
              </a:solidFill>
              <a:effectLst/>
              <a:latin typeface="+mn-lt"/>
              <a:ea typeface="+mn-ea"/>
              <a:cs typeface="+mn-cs"/>
            </a:rPr>
            <a:t>ており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年度以降、</a:t>
          </a:r>
          <a:r>
            <a:rPr kumimoji="1" lang="ja-JP" altLang="ja-JP" sz="1000">
              <a:solidFill>
                <a:schemeClr val="dk1"/>
              </a:solidFill>
              <a:effectLst/>
              <a:latin typeface="+mn-lt"/>
              <a:ea typeface="+mn-ea"/>
              <a:cs typeface="+mn-cs"/>
            </a:rPr>
            <a:t>将来負担比率</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毎年度低減</a:t>
          </a:r>
          <a:r>
            <a:rPr kumimoji="1" lang="ja-JP" altLang="en-US" sz="1000">
              <a:solidFill>
                <a:schemeClr val="dk1"/>
              </a:solidFill>
              <a:effectLst/>
              <a:latin typeface="+mn-lt"/>
              <a:ea typeface="+mn-ea"/>
              <a:cs typeface="+mn-cs"/>
            </a:rPr>
            <a:t>していく見込みとなっている</a:t>
          </a:r>
          <a:r>
            <a:rPr kumimoji="1" lang="ja-JP"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新型コロナウイルス感染症拡大により、税収等の大幅な減少</a:t>
          </a:r>
          <a:r>
            <a:rPr lang="ja-JP" altLang="en-US" sz="1000">
              <a:solidFill>
                <a:schemeClr val="dk1"/>
              </a:solidFill>
              <a:effectLst/>
              <a:latin typeface="+mn-lt"/>
              <a:ea typeface="+mn-ea"/>
              <a:cs typeface="+mn-cs"/>
            </a:rPr>
            <a:t>や、それに伴う</a:t>
          </a:r>
          <a:r>
            <a:rPr lang="ja-JP" altLang="ja-JP" sz="1000">
              <a:solidFill>
                <a:schemeClr val="dk1"/>
              </a:solidFill>
              <a:effectLst/>
              <a:latin typeface="+mn-lt"/>
              <a:ea typeface="+mn-ea"/>
              <a:cs typeface="+mn-cs"/>
            </a:rPr>
            <a:t>基金の活用</a:t>
          </a:r>
          <a:r>
            <a:rPr lang="ja-JP" altLang="en-US" sz="1000">
              <a:solidFill>
                <a:schemeClr val="dk1"/>
              </a:solidFill>
              <a:effectLst/>
              <a:latin typeface="+mn-lt"/>
              <a:ea typeface="+mn-ea"/>
              <a:cs typeface="+mn-cs"/>
            </a:rPr>
            <a:t>が</a:t>
          </a:r>
          <a:r>
            <a:rPr lang="ja-JP" altLang="ja-JP" sz="1000">
              <a:solidFill>
                <a:schemeClr val="dk1"/>
              </a:solidFill>
              <a:effectLst/>
              <a:latin typeface="+mn-lt"/>
              <a:ea typeface="+mn-ea"/>
              <a:cs typeface="+mn-cs"/>
            </a:rPr>
            <a:t>想定されるが、</a:t>
          </a:r>
          <a:r>
            <a:rPr kumimoji="1" lang="ja-JP" altLang="ja-JP" sz="1000">
              <a:solidFill>
                <a:schemeClr val="dk1"/>
              </a:solidFill>
              <a:effectLst/>
              <a:latin typeface="+mn-lt"/>
              <a:ea typeface="+mn-ea"/>
              <a:cs typeface="+mn-cs"/>
            </a:rPr>
            <a:t>今後も、投資的経費の厳正な選択を行い、財政の健全化に努める。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54B101A1-C5CB-4A7E-BE36-7786E49DBE33}"/>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AE4FC259-EEC7-4A2C-B9B9-15A2D3360507}"/>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061F0D3-9756-47B9-97DE-D0135EB76E1D}"/>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77BAA035-0DAE-4B7A-9AC6-F9880DA3D43C}"/>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72F64C95-9ACD-4F63-B1BF-98945B808246}"/>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8D94E098-075B-477C-BCA5-303EC4664625}"/>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68BDD754-2E0A-4C66-8061-AE5E442A6313}"/>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555293FE-94ED-4FAE-A4D4-BD36B1E268E5}"/>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0" name="テキスト ボックス 119">
          <a:extLst>
            <a:ext uri="{FF2B5EF4-FFF2-40B4-BE49-F238E27FC236}">
              <a16:creationId xmlns:a16="http://schemas.microsoft.com/office/drawing/2014/main" id="{35C258FB-6C9D-4B85-A873-FA058A6DFD16}"/>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736BE13D-BC1D-46F0-B47B-2B532B5B0947}"/>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5AD556B-02EE-402E-9305-21DA495A4400}"/>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DC6F3820-E244-459F-A18C-817D706065BA}"/>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C38319A0-C1F0-4783-9C9B-78DA24F627E3}"/>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E1F51729-CFD4-41EA-94D8-CD09C466A393}"/>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2ECDB22D-8484-482C-BEA1-11C36998299E}"/>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9BFC64F4-21E5-4B43-97AD-00113A2817BC}"/>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8" name="直線コネクタ 127">
          <a:extLst>
            <a:ext uri="{FF2B5EF4-FFF2-40B4-BE49-F238E27FC236}">
              <a16:creationId xmlns:a16="http://schemas.microsoft.com/office/drawing/2014/main" id="{D9AD8D73-132A-42B7-8053-240F101CFDE0}"/>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9" name="債務償還比率最小値テキスト">
          <a:extLst>
            <a:ext uri="{FF2B5EF4-FFF2-40B4-BE49-F238E27FC236}">
              <a16:creationId xmlns:a16="http://schemas.microsoft.com/office/drawing/2014/main" id="{394FC3D1-CEC6-4455-BE66-4AC941115A11}"/>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30" name="直線コネクタ 129">
          <a:extLst>
            <a:ext uri="{FF2B5EF4-FFF2-40B4-BE49-F238E27FC236}">
              <a16:creationId xmlns:a16="http://schemas.microsoft.com/office/drawing/2014/main" id="{4B2D1A10-0652-4B6F-A3B3-3CE40F66338B}"/>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31" name="債務償還比率最大値テキスト">
          <a:extLst>
            <a:ext uri="{FF2B5EF4-FFF2-40B4-BE49-F238E27FC236}">
              <a16:creationId xmlns:a16="http://schemas.microsoft.com/office/drawing/2014/main" id="{E924244E-7469-4CFC-8A5C-714ED2FF448F}"/>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2" name="直線コネクタ 131">
          <a:extLst>
            <a:ext uri="{FF2B5EF4-FFF2-40B4-BE49-F238E27FC236}">
              <a16:creationId xmlns:a16="http://schemas.microsoft.com/office/drawing/2014/main" id="{239AFA52-2BF2-4C6E-A917-EDF2216CB848}"/>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64533</xdr:rowOff>
    </xdr:from>
    <xdr:ext cx="560923" cy="259045"/>
    <xdr:sp macro="" textlink="">
      <xdr:nvSpPr>
        <xdr:cNvPr id="133" name="債務償還比率平均値テキスト">
          <a:extLst>
            <a:ext uri="{FF2B5EF4-FFF2-40B4-BE49-F238E27FC236}">
              <a16:creationId xmlns:a16="http://schemas.microsoft.com/office/drawing/2014/main" id="{17303EB3-34DE-49F7-83BD-E0EE1910BE1B}"/>
            </a:ext>
          </a:extLst>
        </xdr:cNvPr>
        <xdr:cNvSpPr txBox="1"/>
      </xdr:nvSpPr>
      <xdr:spPr>
        <a:xfrm>
          <a:off x="13379450" y="46016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4" name="フローチャート: 判断 133">
          <a:extLst>
            <a:ext uri="{FF2B5EF4-FFF2-40B4-BE49-F238E27FC236}">
              <a16:creationId xmlns:a16="http://schemas.microsoft.com/office/drawing/2014/main" id="{38B25916-D3C9-46AF-ADFB-C532AE3DB9B9}"/>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5" name="フローチャート: 判断 134">
          <a:extLst>
            <a:ext uri="{FF2B5EF4-FFF2-40B4-BE49-F238E27FC236}">
              <a16:creationId xmlns:a16="http://schemas.microsoft.com/office/drawing/2014/main" id="{428C647E-7430-4540-96CC-9B44B4A6DAD6}"/>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6" name="フローチャート: 判断 135">
          <a:extLst>
            <a:ext uri="{FF2B5EF4-FFF2-40B4-BE49-F238E27FC236}">
              <a16:creationId xmlns:a16="http://schemas.microsoft.com/office/drawing/2014/main" id="{C0656D7D-1501-4DD0-8C0A-ECDCC2158EEC}"/>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7" name="フローチャート: 判断 136">
          <a:extLst>
            <a:ext uri="{FF2B5EF4-FFF2-40B4-BE49-F238E27FC236}">
              <a16:creationId xmlns:a16="http://schemas.microsoft.com/office/drawing/2014/main" id="{E215DCE2-24B2-4992-AC05-7F71D275B3F0}"/>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8" name="フローチャート: 判断 137">
          <a:extLst>
            <a:ext uri="{FF2B5EF4-FFF2-40B4-BE49-F238E27FC236}">
              <a16:creationId xmlns:a16="http://schemas.microsoft.com/office/drawing/2014/main" id="{9AD266B3-8A42-4E4B-8167-6A608E568890}"/>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84D8674-A1EF-49F6-A097-45C6F663B660}"/>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BF8E3AE-101D-49C0-B154-A6033EDBD5C6}"/>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0950AD7-C6A8-4469-B879-418CD595148D}"/>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428FD71-B303-4166-91BF-FC1A648112F2}"/>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7129380-19EC-40C6-A3AD-6D05D28F8E2A}"/>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113813</xdr:rowOff>
    </xdr:from>
    <xdr:to>
      <xdr:col>76</xdr:col>
      <xdr:colOff>73025</xdr:colOff>
      <xdr:row>31</xdr:row>
      <xdr:rowOff>43963</xdr:rowOff>
    </xdr:to>
    <xdr:sp macro="" textlink="">
      <xdr:nvSpPr>
        <xdr:cNvPr id="144" name="楕円 143">
          <a:extLst>
            <a:ext uri="{FF2B5EF4-FFF2-40B4-BE49-F238E27FC236}">
              <a16:creationId xmlns:a16="http://schemas.microsoft.com/office/drawing/2014/main" id="{646E79F7-ADE5-41E4-A5CF-FA7369C3A242}"/>
            </a:ext>
          </a:extLst>
        </xdr:cNvPr>
        <xdr:cNvSpPr/>
      </xdr:nvSpPr>
      <xdr:spPr>
        <a:xfrm>
          <a:off x="13293725" y="49715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92240</xdr:rowOff>
    </xdr:from>
    <xdr:ext cx="560923" cy="259045"/>
    <xdr:sp macro="" textlink="">
      <xdr:nvSpPr>
        <xdr:cNvPr id="145" name="債務償還比率該当値テキスト">
          <a:extLst>
            <a:ext uri="{FF2B5EF4-FFF2-40B4-BE49-F238E27FC236}">
              <a16:creationId xmlns:a16="http://schemas.microsoft.com/office/drawing/2014/main" id="{40215B0C-E146-46A7-9C94-21C149901772}"/>
            </a:ext>
          </a:extLst>
        </xdr:cNvPr>
        <xdr:cNvSpPr txBox="1"/>
      </xdr:nvSpPr>
      <xdr:spPr>
        <a:xfrm>
          <a:off x="13379450" y="49499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41607</xdr:rowOff>
    </xdr:from>
    <xdr:to>
      <xdr:col>72</xdr:col>
      <xdr:colOff>123825</xdr:colOff>
      <xdr:row>30</xdr:row>
      <xdr:rowOff>143207</xdr:rowOff>
    </xdr:to>
    <xdr:sp macro="" textlink="">
      <xdr:nvSpPr>
        <xdr:cNvPr id="146" name="楕円 145">
          <a:extLst>
            <a:ext uri="{FF2B5EF4-FFF2-40B4-BE49-F238E27FC236}">
              <a16:creationId xmlns:a16="http://schemas.microsoft.com/office/drawing/2014/main" id="{7B62E905-5C50-4005-A730-6E168AAED6F0}"/>
            </a:ext>
          </a:extLst>
        </xdr:cNvPr>
        <xdr:cNvSpPr/>
      </xdr:nvSpPr>
      <xdr:spPr>
        <a:xfrm>
          <a:off x="12646025" y="49025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92407</xdr:rowOff>
    </xdr:from>
    <xdr:to>
      <xdr:col>76</xdr:col>
      <xdr:colOff>22225</xdr:colOff>
      <xdr:row>30</xdr:row>
      <xdr:rowOff>164613</xdr:rowOff>
    </xdr:to>
    <xdr:cxnSp macro="">
      <xdr:nvCxnSpPr>
        <xdr:cNvPr id="147" name="直線コネクタ 146">
          <a:extLst>
            <a:ext uri="{FF2B5EF4-FFF2-40B4-BE49-F238E27FC236}">
              <a16:creationId xmlns:a16="http://schemas.microsoft.com/office/drawing/2014/main" id="{1308763D-E80E-4D14-9DD1-BA9DA4B09B78}"/>
            </a:ext>
          </a:extLst>
        </xdr:cNvPr>
        <xdr:cNvCxnSpPr/>
      </xdr:nvCxnSpPr>
      <xdr:spPr>
        <a:xfrm>
          <a:off x="12693650" y="4950157"/>
          <a:ext cx="638175" cy="6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44126</xdr:rowOff>
    </xdr:from>
    <xdr:to>
      <xdr:col>68</xdr:col>
      <xdr:colOff>123825</xdr:colOff>
      <xdr:row>30</xdr:row>
      <xdr:rowOff>145726</xdr:rowOff>
    </xdr:to>
    <xdr:sp macro="" textlink="">
      <xdr:nvSpPr>
        <xdr:cNvPr id="148" name="楕円 147">
          <a:extLst>
            <a:ext uri="{FF2B5EF4-FFF2-40B4-BE49-F238E27FC236}">
              <a16:creationId xmlns:a16="http://schemas.microsoft.com/office/drawing/2014/main" id="{CBCA6E66-7A5F-406B-BAE3-623E3F399F0F}"/>
            </a:ext>
          </a:extLst>
        </xdr:cNvPr>
        <xdr:cNvSpPr/>
      </xdr:nvSpPr>
      <xdr:spPr>
        <a:xfrm>
          <a:off x="11960225" y="49050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92407</xdr:rowOff>
    </xdr:from>
    <xdr:to>
      <xdr:col>72</xdr:col>
      <xdr:colOff>73025</xdr:colOff>
      <xdr:row>30</xdr:row>
      <xdr:rowOff>94926</xdr:rowOff>
    </xdr:to>
    <xdr:cxnSp macro="">
      <xdr:nvCxnSpPr>
        <xdr:cNvPr id="149" name="直線コネクタ 148">
          <a:extLst>
            <a:ext uri="{FF2B5EF4-FFF2-40B4-BE49-F238E27FC236}">
              <a16:creationId xmlns:a16="http://schemas.microsoft.com/office/drawing/2014/main" id="{65513DEF-B40B-4BB6-A109-2BA777151F39}"/>
            </a:ext>
          </a:extLst>
        </xdr:cNvPr>
        <xdr:cNvCxnSpPr/>
      </xdr:nvCxnSpPr>
      <xdr:spPr>
        <a:xfrm flipV="1">
          <a:off x="12007850" y="4950157"/>
          <a:ext cx="6858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143249</xdr:rowOff>
    </xdr:from>
    <xdr:to>
      <xdr:col>64</xdr:col>
      <xdr:colOff>123825</xdr:colOff>
      <xdr:row>30</xdr:row>
      <xdr:rowOff>73399</xdr:rowOff>
    </xdr:to>
    <xdr:sp macro="" textlink="">
      <xdr:nvSpPr>
        <xdr:cNvPr id="150" name="楕円 149">
          <a:extLst>
            <a:ext uri="{FF2B5EF4-FFF2-40B4-BE49-F238E27FC236}">
              <a16:creationId xmlns:a16="http://schemas.microsoft.com/office/drawing/2014/main" id="{0FB858A0-F2BA-459D-BB1E-6F3ACD708077}"/>
            </a:ext>
          </a:extLst>
        </xdr:cNvPr>
        <xdr:cNvSpPr/>
      </xdr:nvSpPr>
      <xdr:spPr>
        <a:xfrm>
          <a:off x="11274425" y="48358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22599</xdr:rowOff>
    </xdr:from>
    <xdr:to>
      <xdr:col>68</xdr:col>
      <xdr:colOff>73025</xdr:colOff>
      <xdr:row>30</xdr:row>
      <xdr:rowOff>94926</xdr:rowOff>
    </xdr:to>
    <xdr:cxnSp macro="">
      <xdr:nvCxnSpPr>
        <xdr:cNvPr id="151" name="直線コネクタ 150">
          <a:extLst>
            <a:ext uri="{FF2B5EF4-FFF2-40B4-BE49-F238E27FC236}">
              <a16:creationId xmlns:a16="http://schemas.microsoft.com/office/drawing/2014/main" id="{D9656641-2DC6-4859-B4A3-097AE8374AB4}"/>
            </a:ext>
          </a:extLst>
        </xdr:cNvPr>
        <xdr:cNvCxnSpPr/>
      </xdr:nvCxnSpPr>
      <xdr:spPr>
        <a:xfrm>
          <a:off x="11322050" y="4883524"/>
          <a:ext cx="6858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144328</xdr:rowOff>
    </xdr:from>
    <xdr:to>
      <xdr:col>60</xdr:col>
      <xdr:colOff>123825</xdr:colOff>
      <xdr:row>30</xdr:row>
      <xdr:rowOff>74478</xdr:rowOff>
    </xdr:to>
    <xdr:sp macro="" textlink="">
      <xdr:nvSpPr>
        <xdr:cNvPr id="152" name="楕円 151">
          <a:extLst>
            <a:ext uri="{FF2B5EF4-FFF2-40B4-BE49-F238E27FC236}">
              <a16:creationId xmlns:a16="http://schemas.microsoft.com/office/drawing/2014/main" id="{1B8DEA3D-1178-463B-A961-B57B22DD81FB}"/>
            </a:ext>
          </a:extLst>
        </xdr:cNvPr>
        <xdr:cNvSpPr/>
      </xdr:nvSpPr>
      <xdr:spPr>
        <a:xfrm>
          <a:off x="10588625" y="48369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22599</xdr:rowOff>
    </xdr:from>
    <xdr:to>
      <xdr:col>64</xdr:col>
      <xdr:colOff>73025</xdr:colOff>
      <xdr:row>30</xdr:row>
      <xdr:rowOff>23678</xdr:rowOff>
    </xdr:to>
    <xdr:cxnSp macro="">
      <xdr:nvCxnSpPr>
        <xdr:cNvPr id="153" name="直線コネクタ 152">
          <a:extLst>
            <a:ext uri="{FF2B5EF4-FFF2-40B4-BE49-F238E27FC236}">
              <a16:creationId xmlns:a16="http://schemas.microsoft.com/office/drawing/2014/main" id="{25D6192D-B250-4D6D-B0F3-B88590AE2EAB}"/>
            </a:ext>
          </a:extLst>
        </xdr:cNvPr>
        <xdr:cNvCxnSpPr/>
      </xdr:nvCxnSpPr>
      <xdr:spPr>
        <a:xfrm flipV="1">
          <a:off x="10636250" y="4883524"/>
          <a:ext cx="6858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144670</xdr:rowOff>
    </xdr:from>
    <xdr:ext cx="560923" cy="259045"/>
    <xdr:sp macro="" textlink="">
      <xdr:nvSpPr>
        <xdr:cNvPr id="154" name="n_1aveValue債務償還比率">
          <a:extLst>
            <a:ext uri="{FF2B5EF4-FFF2-40B4-BE49-F238E27FC236}">
              <a16:creationId xmlns:a16="http://schemas.microsoft.com/office/drawing/2014/main" id="{5DAA1DBB-E9D8-4C94-8CCF-57F6C7DCB09B}"/>
            </a:ext>
          </a:extLst>
        </xdr:cNvPr>
        <xdr:cNvSpPr txBox="1"/>
      </xdr:nvSpPr>
      <xdr:spPr>
        <a:xfrm>
          <a:off x="12441763" y="4513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161942</xdr:rowOff>
    </xdr:from>
    <xdr:ext cx="560923" cy="259045"/>
    <xdr:sp macro="" textlink="">
      <xdr:nvSpPr>
        <xdr:cNvPr id="155" name="n_2aveValue債務償還比率">
          <a:extLst>
            <a:ext uri="{FF2B5EF4-FFF2-40B4-BE49-F238E27FC236}">
              <a16:creationId xmlns:a16="http://schemas.microsoft.com/office/drawing/2014/main" id="{9C4518F8-3FDE-4889-9A97-648BC736D46B}"/>
            </a:ext>
          </a:extLst>
        </xdr:cNvPr>
        <xdr:cNvSpPr txBox="1"/>
      </xdr:nvSpPr>
      <xdr:spPr>
        <a:xfrm>
          <a:off x="117654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16160</xdr:rowOff>
    </xdr:from>
    <xdr:ext cx="560923" cy="259045"/>
    <xdr:sp macro="" textlink="">
      <xdr:nvSpPr>
        <xdr:cNvPr id="156" name="n_3aveValue債務償還比率">
          <a:extLst>
            <a:ext uri="{FF2B5EF4-FFF2-40B4-BE49-F238E27FC236}">
              <a16:creationId xmlns:a16="http://schemas.microsoft.com/office/drawing/2014/main" id="{C754CEA8-7F27-46A1-ACB2-5E9FBB4FD9DF}"/>
            </a:ext>
          </a:extLst>
        </xdr:cNvPr>
        <xdr:cNvSpPr txBox="1"/>
      </xdr:nvSpPr>
      <xdr:spPr>
        <a:xfrm>
          <a:off x="11079688" y="45500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89016</xdr:rowOff>
    </xdr:from>
    <xdr:ext cx="469744" cy="259045"/>
    <xdr:sp macro="" textlink="">
      <xdr:nvSpPr>
        <xdr:cNvPr id="157" name="n_4aveValue債務償還比率">
          <a:extLst>
            <a:ext uri="{FF2B5EF4-FFF2-40B4-BE49-F238E27FC236}">
              <a16:creationId xmlns:a16="http://schemas.microsoft.com/office/drawing/2014/main" id="{3233CEB8-549B-421F-909B-7BB93763651E}"/>
            </a:ext>
          </a:extLst>
        </xdr:cNvPr>
        <xdr:cNvSpPr txBox="1"/>
      </xdr:nvSpPr>
      <xdr:spPr>
        <a:xfrm>
          <a:off x="10417252" y="44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30</xdr:row>
      <xdr:rowOff>134334</xdr:rowOff>
    </xdr:from>
    <xdr:ext cx="560923" cy="259045"/>
    <xdr:sp macro="" textlink="">
      <xdr:nvSpPr>
        <xdr:cNvPr id="158" name="n_1mainValue債務償還比率">
          <a:extLst>
            <a:ext uri="{FF2B5EF4-FFF2-40B4-BE49-F238E27FC236}">
              <a16:creationId xmlns:a16="http://schemas.microsoft.com/office/drawing/2014/main" id="{71C7F4AA-06BF-408B-A10B-9391D914CF82}"/>
            </a:ext>
          </a:extLst>
        </xdr:cNvPr>
        <xdr:cNvSpPr txBox="1"/>
      </xdr:nvSpPr>
      <xdr:spPr>
        <a:xfrm>
          <a:off x="12441763" y="49920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136853</xdr:rowOff>
    </xdr:from>
    <xdr:ext cx="560923" cy="259045"/>
    <xdr:sp macro="" textlink="">
      <xdr:nvSpPr>
        <xdr:cNvPr id="159" name="n_2mainValue債務償還比率">
          <a:extLst>
            <a:ext uri="{FF2B5EF4-FFF2-40B4-BE49-F238E27FC236}">
              <a16:creationId xmlns:a16="http://schemas.microsoft.com/office/drawing/2014/main" id="{719925FA-BDAF-402E-A6E0-5E38F4D9168E}"/>
            </a:ext>
          </a:extLst>
        </xdr:cNvPr>
        <xdr:cNvSpPr txBox="1"/>
      </xdr:nvSpPr>
      <xdr:spPr>
        <a:xfrm>
          <a:off x="11765488" y="49977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64526</xdr:rowOff>
    </xdr:from>
    <xdr:ext cx="560923" cy="259045"/>
    <xdr:sp macro="" textlink="">
      <xdr:nvSpPr>
        <xdr:cNvPr id="160" name="n_3mainValue債務償還比率">
          <a:extLst>
            <a:ext uri="{FF2B5EF4-FFF2-40B4-BE49-F238E27FC236}">
              <a16:creationId xmlns:a16="http://schemas.microsoft.com/office/drawing/2014/main" id="{EB88A0FA-79BE-4B75-AF78-5DA08C00CB91}"/>
            </a:ext>
          </a:extLst>
        </xdr:cNvPr>
        <xdr:cNvSpPr txBox="1"/>
      </xdr:nvSpPr>
      <xdr:spPr>
        <a:xfrm>
          <a:off x="11079688" y="49254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65605</xdr:rowOff>
    </xdr:from>
    <xdr:ext cx="560923" cy="259045"/>
    <xdr:sp macro="" textlink="">
      <xdr:nvSpPr>
        <xdr:cNvPr id="161" name="n_4mainValue債務償還比率">
          <a:extLst>
            <a:ext uri="{FF2B5EF4-FFF2-40B4-BE49-F238E27FC236}">
              <a16:creationId xmlns:a16="http://schemas.microsoft.com/office/drawing/2014/main" id="{FCBCAF85-54BD-4EDB-8C7C-7A9CDE522DA7}"/>
            </a:ext>
          </a:extLst>
        </xdr:cNvPr>
        <xdr:cNvSpPr txBox="1"/>
      </xdr:nvSpPr>
      <xdr:spPr>
        <a:xfrm>
          <a:off x="10393888" y="49265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6556DCD4-45C7-4F82-A24A-54E5E35BFE1E}"/>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6701A6E7-EE00-4445-8BC6-BC62289283DA}"/>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354195F0-6488-4BEC-8E80-09150FB59474}"/>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F75FC2CE-D13C-4A12-A76A-C0CE7A8D87E6}"/>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A9100B94-13B0-4376-A569-D032C634E1E0}"/>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85A25596-792C-4D09-8F1A-D0575B442221}"/>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2090C07-23F2-49BE-A113-6778CFF914F5}"/>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39E188-1208-489E-B00E-0F309323A27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9B95DC-7574-49C9-A8A2-D5455EE61C6B}"/>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A7EB6D9-1C96-4FC1-BFF4-13799D116AF2}"/>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4B5B45-8D94-485A-A31D-F581CD3465A5}"/>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57ABEA-93A4-48CC-B264-D83904F7E35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2C6890-047E-46E4-A8E0-9E8F8EF8689C}"/>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FDC21E-0858-40F0-899D-69D0A85BED93}"/>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A914CB-C3FD-49D6-9D71-D2106A5DAD4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5B12B3-5269-4F18-82AA-1F949F322794}"/>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788,465
782,594
726.46
401,440,624
396,836,184
3,941,174
229,508,356
630,438,853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803DDA-0FCA-48B6-ABA9-3DBE261BF375}"/>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6A6757-F8C2-47AD-8054-F0411553EFF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4D6225-B75A-4562-AD3D-6A6F8BF64716}"/>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02E044-B463-471D-AE2B-12A09CAD9E9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F6EB09-3611-4C9B-8C60-6C5393C3498D}"/>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F4D28E6-C1C1-4A2D-BB6E-34FCB7484AA6}"/>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97865E-1FF9-498E-82D2-D7FB627F647E}"/>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8126CF-A1A2-4EF6-8D0B-37A6825D1F54}"/>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6702F7-2A4C-457F-BBC0-170AC37CBE14}"/>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B7CE37-C82B-4C30-892B-22B7C3BA0544}"/>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CCC333-8BE2-413A-833B-DF3ABEAED1A2}"/>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584458-203C-41B6-8140-1B0D7780938C}"/>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9C9024-1269-48E1-A9E2-1162A4711BE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FE05FD1-2C5C-4649-9FE5-E4A3EE06C309}"/>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2424EE3-A995-4178-A8C6-55DF363D9039}"/>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884621-2BD8-409B-AB89-E79575B5D041}"/>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6F946E-C666-490C-9DCB-90A821B5F812}"/>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B57E8C8-5FC7-49B6-9B4D-A2D480E99800}"/>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48D7F5-E804-4B27-B959-F0825EDE8540}"/>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2ACC32E-29E8-4BB5-91BF-9B501E5E7C73}"/>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7EBC2D4-3152-4309-8194-358A0EBEA86D}"/>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448E88-3292-4EEA-B2D7-79010898137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7B3A3A3-F92C-42FB-ADAE-A85C7B52EE59}"/>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12B9FC-D8AD-4534-A8A3-1E2812E98706}"/>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B2A0609-4030-4344-ACFA-872F2E6A5283}"/>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199287-355E-41E4-B484-4D5855A16A0F}"/>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8CA5B5C-D6CA-4BFF-B57D-9EE17C981CB2}"/>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54DBE0-7BE7-44F9-BA43-5177BBE8F40B}"/>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29EB37-B0B2-425B-8007-31970753BE0A}"/>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D3C022C-2013-4A42-8080-117ACACC6FAF}"/>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4BE5B54-58EB-4292-BD9C-C2D777B173D3}"/>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0720BA9-E324-4595-9E9E-6838AB305496}"/>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03D2B09-8946-4D27-A718-AC63A1675479}"/>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1E50A21B-5D1D-42CD-B9F5-5C1794130FAE}"/>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D54F258-DB97-4A6A-B993-6C7C4BDC19F4}"/>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054DBE1-444E-46E5-A585-96B5BCFA60D8}"/>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E74ECB7-7596-4487-BDBC-5DB90F9939A7}"/>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3EE0468-F8B0-4FDC-B0F4-E6D2EA9DCC58}"/>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B328597-0FBE-44B6-8C66-F0C8CB24FBC5}"/>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1CD6D9C-85E3-41C2-A1AC-7C2F847B4E21}"/>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B62EE19-935B-4429-937C-DE531DBE266C}"/>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5C1F4FC8-919C-4325-8D7C-F58B83399D6A}"/>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1264A75-7257-4D0C-AD17-DB0A034BD80C}"/>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DFEE4F3E-A0DC-4891-8D49-1D71547125D6}"/>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AD24D4E4-D9E6-4DA1-8AE5-4D9438C2830F}"/>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D1C7DF0F-E9C2-464F-92CF-C019DA4B7707}"/>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E8D37FD5-540C-4D5F-A307-CC8AB5CBA11E}"/>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F7EC8141-823A-4EBD-8755-2A4DEAB74B77}"/>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6393AA94-B02A-451C-BC70-198A2E3D6EBC}"/>
            </a:ext>
          </a:extLst>
        </xdr:cNvPr>
        <xdr:cNvSpPr txBox="1"/>
      </xdr:nvSpPr>
      <xdr:spPr>
        <a:xfrm>
          <a:off x="4219575" y="62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97DEF046-456B-4192-B31C-ED7D6DC69B4C}"/>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F1655F18-4493-4684-B6C6-C6D76E70B816}"/>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7D6F1833-F9DE-4F99-8718-86CDD4D3D39C}"/>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94535B81-A118-4262-A46E-95418A2F9E1C}"/>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092C1155-8CBA-43BC-A9AA-03120BF77884}"/>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287A02C-8A49-4777-A7E4-20A52224A1F1}"/>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F86F001-6349-4F69-A4A4-34F2F79D8842}"/>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EA8CA1-B34B-43F1-A0ED-BB12165C4311}"/>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EC2B18-4C33-4A87-9FED-ABFB7E99C56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60F5C2F-F03B-48E3-BBD4-00BC3ED57681}"/>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109982</xdr:rowOff>
    </xdr:from>
    <xdr:to>
      <xdr:col>24</xdr:col>
      <xdr:colOff>114300</xdr:colOff>
      <xdr:row>37</xdr:row>
      <xdr:rowOff>40132</xdr:rowOff>
    </xdr:to>
    <xdr:sp macro="" textlink="">
      <xdr:nvSpPr>
        <xdr:cNvPr id="71" name="楕円 70">
          <a:extLst>
            <a:ext uri="{FF2B5EF4-FFF2-40B4-BE49-F238E27FC236}">
              <a16:creationId xmlns:a16="http://schemas.microsoft.com/office/drawing/2014/main" id="{86FAB2E1-976C-4C91-AD59-F0C27CA4047F}"/>
            </a:ext>
          </a:extLst>
        </xdr:cNvPr>
        <xdr:cNvSpPr/>
      </xdr:nvSpPr>
      <xdr:spPr>
        <a:xfrm>
          <a:off x="4124325" y="59361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132859</xdr:rowOff>
    </xdr:from>
    <xdr:ext cx="405111" cy="259045"/>
    <xdr:sp macro="" textlink="">
      <xdr:nvSpPr>
        <xdr:cNvPr id="72" name="【道路】&#10;有形固定資産減価償却率該当値テキスト">
          <a:extLst>
            <a:ext uri="{FF2B5EF4-FFF2-40B4-BE49-F238E27FC236}">
              <a16:creationId xmlns:a16="http://schemas.microsoft.com/office/drawing/2014/main" id="{0513F845-1082-4641-8CCA-879BF5E616BD}"/>
            </a:ext>
          </a:extLst>
        </xdr:cNvPr>
        <xdr:cNvSpPr txBox="1"/>
      </xdr:nvSpPr>
      <xdr:spPr>
        <a:xfrm>
          <a:off x="4219575" y="5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64262</xdr:rowOff>
    </xdr:from>
    <xdr:to>
      <xdr:col>20</xdr:col>
      <xdr:colOff>38100</xdr:colOff>
      <xdr:row>36</xdr:row>
      <xdr:rowOff>165862</xdr:rowOff>
    </xdr:to>
    <xdr:sp macro="" textlink="">
      <xdr:nvSpPr>
        <xdr:cNvPr id="73" name="楕円 72">
          <a:extLst>
            <a:ext uri="{FF2B5EF4-FFF2-40B4-BE49-F238E27FC236}">
              <a16:creationId xmlns:a16="http://schemas.microsoft.com/office/drawing/2014/main" id="{14C3EFB0-7719-4B69-9A4B-E21D2407CEA6}"/>
            </a:ext>
          </a:extLst>
        </xdr:cNvPr>
        <xdr:cNvSpPr/>
      </xdr:nvSpPr>
      <xdr:spPr>
        <a:xfrm>
          <a:off x="3381375" y="58967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115062</xdr:rowOff>
    </xdr:from>
    <xdr:to>
      <xdr:col>24</xdr:col>
      <xdr:colOff>63500</xdr:colOff>
      <xdr:row>36</xdr:row>
      <xdr:rowOff>160782</xdr:rowOff>
    </xdr:to>
    <xdr:cxnSp macro="">
      <xdr:nvCxnSpPr>
        <xdr:cNvPr id="74" name="直線コネクタ 73">
          <a:extLst>
            <a:ext uri="{FF2B5EF4-FFF2-40B4-BE49-F238E27FC236}">
              <a16:creationId xmlns:a16="http://schemas.microsoft.com/office/drawing/2014/main" id="{B8B04078-B63A-42E3-A18B-3C7797F58949}"/>
            </a:ext>
          </a:extLst>
        </xdr:cNvPr>
        <xdr:cNvCxnSpPr/>
      </xdr:nvCxnSpPr>
      <xdr:spPr>
        <a:xfrm>
          <a:off x="3429000" y="5944362"/>
          <a:ext cx="7524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20828</xdr:rowOff>
    </xdr:from>
    <xdr:to>
      <xdr:col>15</xdr:col>
      <xdr:colOff>101600</xdr:colOff>
      <xdr:row>36</xdr:row>
      <xdr:rowOff>122428</xdr:rowOff>
    </xdr:to>
    <xdr:sp macro="" textlink="">
      <xdr:nvSpPr>
        <xdr:cNvPr id="75" name="楕円 74">
          <a:extLst>
            <a:ext uri="{FF2B5EF4-FFF2-40B4-BE49-F238E27FC236}">
              <a16:creationId xmlns:a16="http://schemas.microsoft.com/office/drawing/2014/main" id="{8D68F61B-1AF8-4312-881F-CCDF405470FD}"/>
            </a:ext>
          </a:extLst>
        </xdr:cNvPr>
        <xdr:cNvSpPr/>
      </xdr:nvSpPr>
      <xdr:spPr>
        <a:xfrm>
          <a:off x="2571750" y="585012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71628</xdr:rowOff>
    </xdr:from>
    <xdr:to>
      <xdr:col>19</xdr:col>
      <xdr:colOff>177800</xdr:colOff>
      <xdr:row>36</xdr:row>
      <xdr:rowOff>115062</xdr:rowOff>
    </xdr:to>
    <xdr:cxnSp macro="">
      <xdr:nvCxnSpPr>
        <xdr:cNvPr id="76" name="直線コネクタ 75">
          <a:extLst>
            <a:ext uri="{FF2B5EF4-FFF2-40B4-BE49-F238E27FC236}">
              <a16:creationId xmlns:a16="http://schemas.microsoft.com/office/drawing/2014/main" id="{B472ACD9-D9CD-436D-832E-9E619DF40A90}"/>
            </a:ext>
          </a:extLst>
        </xdr:cNvPr>
        <xdr:cNvCxnSpPr/>
      </xdr:nvCxnSpPr>
      <xdr:spPr>
        <a:xfrm>
          <a:off x="2619375" y="5897753"/>
          <a:ext cx="809625"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160274</xdr:rowOff>
    </xdr:from>
    <xdr:to>
      <xdr:col>10</xdr:col>
      <xdr:colOff>165100</xdr:colOff>
      <xdr:row>36</xdr:row>
      <xdr:rowOff>90424</xdr:rowOff>
    </xdr:to>
    <xdr:sp macro="" textlink="">
      <xdr:nvSpPr>
        <xdr:cNvPr id="77" name="楕円 76">
          <a:extLst>
            <a:ext uri="{FF2B5EF4-FFF2-40B4-BE49-F238E27FC236}">
              <a16:creationId xmlns:a16="http://schemas.microsoft.com/office/drawing/2014/main" id="{EC7E333E-2848-4F72-AAD6-F1223FDE3DBD}"/>
            </a:ext>
          </a:extLst>
        </xdr:cNvPr>
        <xdr:cNvSpPr/>
      </xdr:nvSpPr>
      <xdr:spPr>
        <a:xfrm>
          <a:off x="1781175" y="583082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39624</xdr:rowOff>
    </xdr:from>
    <xdr:to>
      <xdr:col>15</xdr:col>
      <xdr:colOff>50800</xdr:colOff>
      <xdr:row>36</xdr:row>
      <xdr:rowOff>71628</xdr:rowOff>
    </xdr:to>
    <xdr:cxnSp macro="">
      <xdr:nvCxnSpPr>
        <xdr:cNvPr id="78" name="直線コネクタ 77">
          <a:extLst>
            <a:ext uri="{FF2B5EF4-FFF2-40B4-BE49-F238E27FC236}">
              <a16:creationId xmlns:a16="http://schemas.microsoft.com/office/drawing/2014/main" id="{6F95F27B-A527-4D6D-9184-B072564DE8A8}"/>
            </a:ext>
          </a:extLst>
        </xdr:cNvPr>
        <xdr:cNvCxnSpPr/>
      </xdr:nvCxnSpPr>
      <xdr:spPr>
        <a:xfrm>
          <a:off x="1828800" y="5868924"/>
          <a:ext cx="790575"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116840</xdr:rowOff>
    </xdr:from>
    <xdr:to>
      <xdr:col>6</xdr:col>
      <xdr:colOff>38100</xdr:colOff>
      <xdr:row>36</xdr:row>
      <xdr:rowOff>46990</xdr:rowOff>
    </xdr:to>
    <xdr:sp macro="" textlink="">
      <xdr:nvSpPr>
        <xdr:cNvPr id="79" name="楕円 78">
          <a:extLst>
            <a:ext uri="{FF2B5EF4-FFF2-40B4-BE49-F238E27FC236}">
              <a16:creationId xmlns:a16="http://schemas.microsoft.com/office/drawing/2014/main" id="{60EBDC72-0633-4FC6-A6CB-203C59023A94}"/>
            </a:ext>
          </a:extLst>
        </xdr:cNvPr>
        <xdr:cNvSpPr/>
      </xdr:nvSpPr>
      <xdr:spPr>
        <a:xfrm>
          <a:off x="981075" y="57842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167640</xdr:rowOff>
    </xdr:from>
    <xdr:to>
      <xdr:col>10</xdr:col>
      <xdr:colOff>114300</xdr:colOff>
      <xdr:row>36</xdr:row>
      <xdr:rowOff>39624</xdr:rowOff>
    </xdr:to>
    <xdr:cxnSp macro="">
      <xdr:nvCxnSpPr>
        <xdr:cNvPr id="80" name="直線コネクタ 79">
          <a:extLst>
            <a:ext uri="{FF2B5EF4-FFF2-40B4-BE49-F238E27FC236}">
              <a16:creationId xmlns:a16="http://schemas.microsoft.com/office/drawing/2014/main" id="{8DA98F4F-785E-479A-88A0-974DE186BDA9}"/>
            </a:ext>
          </a:extLst>
        </xdr:cNvPr>
        <xdr:cNvCxnSpPr/>
      </xdr:nvCxnSpPr>
      <xdr:spPr>
        <a:xfrm>
          <a:off x="1028700" y="5831840"/>
          <a:ext cx="8001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81" name="n_1aveValue【道路】&#10;有形固定資産減価償却率">
          <a:extLst>
            <a:ext uri="{FF2B5EF4-FFF2-40B4-BE49-F238E27FC236}">
              <a16:creationId xmlns:a16="http://schemas.microsoft.com/office/drawing/2014/main" id="{5DC24A73-3039-422A-873E-A847F3AD16B0}"/>
            </a:ext>
          </a:extLst>
        </xdr:cNvPr>
        <xdr:cNvSpPr txBox="1"/>
      </xdr:nvSpPr>
      <xdr:spPr>
        <a:xfrm>
          <a:off x="3239144" y="639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2" name="n_2aveValue【道路】&#10;有形固定資産減価償却率">
          <a:extLst>
            <a:ext uri="{FF2B5EF4-FFF2-40B4-BE49-F238E27FC236}">
              <a16:creationId xmlns:a16="http://schemas.microsoft.com/office/drawing/2014/main" id="{828EE209-1EE4-488C-B12C-49E2E0CDA7AD}"/>
            </a:ext>
          </a:extLst>
        </xdr:cNvPr>
        <xdr:cNvSpPr txBox="1"/>
      </xdr:nvSpPr>
      <xdr:spPr>
        <a:xfrm>
          <a:off x="2439044"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3" name="n_3aveValue【道路】&#10;有形固定資産減価償却率">
          <a:extLst>
            <a:ext uri="{FF2B5EF4-FFF2-40B4-BE49-F238E27FC236}">
              <a16:creationId xmlns:a16="http://schemas.microsoft.com/office/drawing/2014/main" id="{79D005E9-7DA7-45B7-B76B-6BBD1A0AB9CB}"/>
            </a:ext>
          </a:extLst>
        </xdr:cNvPr>
        <xdr:cNvSpPr txBox="1"/>
      </xdr:nvSpPr>
      <xdr:spPr>
        <a:xfrm>
          <a:off x="16484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136415</xdr:rowOff>
    </xdr:from>
    <xdr:ext cx="405111" cy="259045"/>
    <xdr:sp macro="" textlink="">
      <xdr:nvSpPr>
        <xdr:cNvPr id="84" name="n_4aveValue【道路】&#10;有形固定資産減価償却率">
          <a:extLst>
            <a:ext uri="{FF2B5EF4-FFF2-40B4-BE49-F238E27FC236}">
              <a16:creationId xmlns:a16="http://schemas.microsoft.com/office/drawing/2014/main" id="{ADF25D9D-4481-4D3E-B574-C22780B50014}"/>
            </a:ext>
          </a:extLst>
        </xdr:cNvPr>
        <xdr:cNvSpPr txBox="1"/>
      </xdr:nvSpPr>
      <xdr:spPr>
        <a:xfrm>
          <a:off x="848369" y="62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10939</xdr:rowOff>
    </xdr:from>
    <xdr:ext cx="405111" cy="259045"/>
    <xdr:sp macro="" textlink="">
      <xdr:nvSpPr>
        <xdr:cNvPr id="85" name="n_1mainValue【道路】&#10;有形固定資産減価償却率">
          <a:extLst>
            <a:ext uri="{FF2B5EF4-FFF2-40B4-BE49-F238E27FC236}">
              <a16:creationId xmlns:a16="http://schemas.microsoft.com/office/drawing/2014/main" id="{D20A05FA-89F9-476B-8764-D69A969C98D4}"/>
            </a:ext>
          </a:extLst>
        </xdr:cNvPr>
        <xdr:cNvSpPr txBox="1"/>
      </xdr:nvSpPr>
      <xdr:spPr>
        <a:xfrm>
          <a:off x="3239144" y="567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138955</xdr:rowOff>
    </xdr:from>
    <xdr:ext cx="405111" cy="259045"/>
    <xdr:sp macro="" textlink="">
      <xdr:nvSpPr>
        <xdr:cNvPr id="86" name="n_2mainValue【道路】&#10;有形固定資産減価償却率">
          <a:extLst>
            <a:ext uri="{FF2B5EF4-FFF2-40B4-BE49-F238E27FC236}">
              <a16:creationId xmlns:a16="http://schemas.microsoft.com/office/drawing/2014/main" id="{1A3D1060-37DD-410D-BBBD-C05E6FB530FA}"/>
            </a:ext>
          </a:extLst>
        </xdr:cNvPr>
        <xdr:cNvSpPr txBox="1"/>
      </xdr:nvSpPr>
      <xdr:spPr>
        <a:xfrm>
          <a:off x="2439044" y="564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106951</xdr:rowOff>
    </xdr:from>
    <xdr:ext cx="405111" cy="259045"/>
    <xdr:sp macro="" textlink="">
      <xdr:nvSpPr>
        <xdr:cNvPr id="87" name="n_3mainValue【道路】&#10;有形固定資産減価償却率">
          <a:extLst>
            <a:ext uri="{FF2B5EF4-FFF2-40B4-BE49-F238E27FC236}">
              <a16:creationId xmlns:a16="http://schemas.microsoft.com/office/drawing/2014/main" id="{131A475E-141C-426C-9BE7-7F4839078BBB}"/>
            </a:ext>
          </a:extLst>
        </xdr:cNvPr>
        <xdr:cNvSpPr txBox="1"/>
      </xdr:nvSpPr>
      <xdr:spPr>
        <a:xfrm>
          <a:off x="1648469" y="560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88" name="n_4mainValue【道路】&#10;有形固定資産減価償却率">
          <a:extLst>
            <a:ext uri="{FF2B5EF4-FFF2-40B4-BE49-F238E27FC236}">
              <a16:creationId xmlns:a16="http://schemas.microsoft.com/office/drawing/2014/main" id="{F1E88B07-B037-47D4-AF59-9A431A443D9C}"/>
            </a:ext>
          </a:extLst>
        </xdr:cNvPr>
        <xdr:cNvSpPr txBox="1"/>
      </xdr:nvSpPr>
      <xdr:spPr>
        <a:xfrm>
          <a:off x="848369"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2AA722E-5F23-4C7F-9DEF-538FCF2D110B}"/>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F0AB2C0-B365-452A-B9CA-C97B9FFB33CC}"/>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C895B2C-A5B7-40BC-B65E-1F3AD2A6D01D}"/>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9E7F3C8-FF03-4BA6-A026-AD0C1A15A938}"/>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DF9F424-00CE-488C-9D84-E4A2C62377B7}"/>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D106400-954B-4227-BF90-67BD101A892B}"/>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28921A7-EFB0-4CAB-902E-5282422A3758}"/>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C26E203-AFD1-43A6-8722-ACB388426753}"/>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B098635-3F80-4A88-A2AE-9F758B63D5E1}"/>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17122E1-3CCC-40D4-A05E-9CB465864686}"/>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B77CF5A-8449-47C6-A855-9A73290957F7}"/>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9A1A9D2-6F45-454D-BBB5-181688053088}"/>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A466425-841D-4FB1-9CC5-7A5F9683D52D}"/>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E8A18138-06F2-4883-AB0D-2205F92F3C1C}"/>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39FE374-851F-48C1-9BB4-7347CB4A4216}"/>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6CC3D433-5F90-4A9E-8965-74EBB7C154D4}"/>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2245519-7957-4E26-B102-0ECFC50E2F33}"/>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DFBB24B5-C905-4365-A0D8-EB063A2349A9}"/>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EDFDE66-0911-4201-8AD0-2119775AC079}"/>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32517E0E-26F5-4210-82C8-22B6E26BB52F}"/>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238F879-79C2-435C-9FEC-F5B4514D057B}"/>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A0200B32-C407-4242-8516-FE84854F76A9}"/>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BD9E10D-3CD7-4530-BD04-6EE3571FE3B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CA4EB627-501B-40D8-B6EA-E03C47F68F66}"/>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9780CBC0-26F4-4F17-BDBB-8CCA74271E69}"/>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5AA114C0-5D89-4661-BB6D-F6B683EE2E79}"/>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3BE2A915-2E40-4F26-9603-FDE9DF42FCB4}"/>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4B50D114-B343-444B-A694-DEF3C7A7F2F1}"/>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68470</xdr:rowOff>
    </xdr:from>
    <xdr:ext cx="469744" cy="259045"/>
    <xdr:sp macro="" textlink="">
      <xdr:nvSpPr>
        <xdr:cNvPr id="117" name="【道路】&#10;一人当たり延長平均値テキスト">
          <a:extLst>
            <a:ext uri="{FF2B5EF4-FFF2-40B4-BE49-F238E27FC236}">
              <a16:creationId xmlns:a16="http://schemas.microsoft.com/office/drawing/2014/main" id="{F742B1B2-1D14-489E-9654-54D09FDC1284}"/>
            </a:ext>
          </a:extLst>
        </xdr:cNvPr>
        <xdr:cNvSpPr txBox="1"/>
      </xdr:nvSpPr>
      <xdr:spPr>
        <a:xfrm>
          <a:off x="9467850" y="6380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B9FFE583-5FBA-4888-BC97-7B2AE2430333}"/>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AB698E8B-7680-4413-B1D7-2B065520101C}"/>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93E8B099-9992-4019-838A-3D6585E0FA58}"/>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5A442E0A-E628-4B22-A03F-A42AAE10D32B}"/>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473F49E9-6E36-40C2-B543-610AEE9F7A83}"/>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2B914D8-1B14-491F-A91F-8998B7970E1C}"/>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4463FC3-CF5E-49F7-92E3-288A8D3D0112}"/>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93E74AE-D451-4B9C-8D33-5615F6CF212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B7C5CFB-35EC-4230-8E35-0879E13918D5}"/>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8ABC665-8E37-43E9-A372-0544CA915302}"/>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20193</xdr:rowOff>
    </xdr:from>
    <xdr:to>
      <xdr:col>55</xdr:col>
      <xdr:colOff>50800</xdr:colOff>
      <xdr:row>36</xdr:row>
      <xdr:rowOff>121793</xdr:rowOff>
    </xdr:to>
    <xdr:sp macro="" textlink="">
      <xdr:nvSpPr>
        <xdr:cNvPr id="128" name="楕円 127">
          <a:extLst>
            <a:ext uri="{FF2B5EF4-FFF2-40B4-BE49-F238E27FC236}">
              <a16:creationId xmlns:a16="http://schemas.microsoft.com/office/drawing/2014/main" id="{89B6BAE7-AF9F-43F5-8C44-5B4E9BB60199}"/>
            </a:ext>
          </a:extLst>
        </xdr:cNvPr>
        <xdr:cNvSpPr/>
      </xdr:nvSpPr>
      <xdr:spPr>
        <a:xfrm>
          <a:off x="9401175" y="584949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43070</xdr:rowOff>
    </xdr:from>
    <xdr:ext cx="469744" cy="259045"/>
    <xdr:sp macro="" textlink="">
      <xdr:nvSpPr>
        <xdr:cNvPr id="129" name="【道路】&#10;一人当たり延長該当値テキスト">
          <a:extLst>
            <a:ext uri="{FF2B5EF4-FFF2-40B4-BE49-F238E27FC236}">
              <a16:creationId xmlns:a16="http://schemas.microsoft.com/office/drawing/2014/main" id="{35FFCE8C-CA4F-4311-9672-D9A62C98302E}"/>
            </a:ext>
          </a:extLst>
        </xdr:cNvPr>
        <xdr:cNvSpPr txBox="1"/>
      </xdr:nvSpPr>
      <xdr:spPr>
        <a:xfrm>
          <a:off x="9467850" y="571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27178</xdr:rowOff>
    </xdr:from>
    <xdr:to>
      <xdr:col>50</xdr:col>
      <xdr:colOff>165100</xdr:colOff>
      <xdr:row>36</xdr:row>
      <xdr:rowOff>128778</xdr:rowOff>
    </xdr:to>
    <xdr:sp macro="" textlink="">
      <xdr:nvSpPr>
        <xdr:cNvPr id="130" name="楕円 129">
          <a:extLst>
            <a:ext uri="{FF2B5EF4-FFF2-40B4-BE49-F238E27FC236}">
              <a16:creationId xmlns:a16="http://schemas.microsoft.com/office/drawing/2014/main" id="{CF4BBA39-ED39-48C5-96FF-C1817E4C02C5}"/>
            </a:ext>
          </a:extLst>
        </xdr:cNvPr>
        <xdr:cNvSpPr/>
      </xdr:nvSpPr>
      <xdr:spPr>
        <a:xfrm>
          <a:off x="8639175" y="58596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70993</xdr:rowOff>
    </xdr:from>
    <xdr:to>
      <xdr:col>55</xdr:col>
      <xdr:colOff>0</xdr:colOff>
      <xdr:row>36</xdr:row>
      <xdr:rowOff>77978</xdr:rowOff>
    </xdr:to>
    <xdr:cxnSp macro="">
      <xdr:nvCxnSpPr>
        <xdr:cNvPr id="131" name="直線コネクタ 130">
          <a:extLst>
            <a:ext uri="{FF2B5EF4-FFF2-40B4-BE49-F238E27FC236}">
              <a16:creationId xmlns:a16="http://schemas.microsoft.com/office/drawing/2014/main" id="{7EF9574D-EA46-4BAC-A2F9-0DB97DAD616A}"/>
            </a:ext>
          </a:extLst>
        </xdr:cNvPr>
        <xdr:cNvCxnSpPr/>
      </xdr:nvCxnSpPr>
      <xdr:spPr>
        <a:xfrm flipV="1">
          <a:off x="8686800" y="5897118"/>
          <a:ext cx="74295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32131</xdr:rowOff>
    </xdr:from>
    <xdr:to>
      <xdr:col>46</xdr:col>
      <xdr:colOff>38100</xdr:colOff>
      <xdr:row>36</xdr:row>
      <xdr:rowOff>133731</xdr:rowOff>
    </xdr:to>
    <xdr:sp macro="" textlink="">
      <xdr:nvSpPr>
        <xdr:cNvPr id="132" name="楕円 131">
          <a:extLst>
            <a:ext uri="{FF2B5EF4-FFF2-40B4-BE49-F238E27FC236}">
              <a16:creationId xmlns:a16="http://schemas.microsoft.com/office/drawing/2014/main" id="{4222477D-22C1-4EB4-9DBB-881657153D06}"/>
            </a:ext>
          </a:extLst>
        </xdr:cNvPr>
        <xdr:cNvSpPr/>
      </xdr:nvSpPr>
      <xdr:spPr>
        <a:xfrm>
          <a:off x="7839075" y="585825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77978</xdr:rowOff>
    </xdr:from>
    <xdr:to>
      <xdr:col>50</xdr:col>
      <xdr:colOff>114300</xdr:colOff>
      <xdr:row>36</xdr:row>
      <xdr:rowOff>82931</xdr:rowOff>
    </xdr:to>
    <xdr:cxnSp macro="">
      <xdr:nvCxnSpPr>
        <xdr:cNvPr id="133" name="直線コネクタ 132">
          <a:extLst>
            <a:ext uri="{FF2B5EF4-FFF2-40B4-BE49-F238E27FC236}">
              <a16:creationId xmlns:a16="http://schemas.microsoft.com/office/drawing/2014/main" id="{020D99E4-9B52-4CF4-9A74-22AF7169C339}"/>
            </a:ext>
          </a:extLst>
        </xdr:cNvPr>
        <xdr:cNvCxnSpPr/>
      </xdr:nvCxnSpPr>
      <xdr:spPr>
        <a:xfrm flipV="1">
          <a:off x="7886700" y="5907278"/>
          <a:ext cx="8001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37211</xdr:rowOff>
    </xdr:from>
    <xdr:to>
      <xdr:col>41</xdr:col>
      <xdr:colOff>101600</xdr:colOff>
      <xdr:row>36</xdr:row>
      <xdr:rowOff>138811</xdr:rowOff>
    </xdr:to>
    <xdr:sp macro="" textlink="">
      <xdr:nvSpPr>
        <xdr:cNvPr id="134" name="楕円 133">
          <a:extLst>
            <a:ext uri="{FF2B5EF4-FFF2-40B4-BE49-F238E27FC236}">
              <a16:creationId xmlns:a16="http://schemas.microsoft.com/office/drawing/2014/main" id="{0F640326-67BF-4617-A6F7-CA5AF19152CF}"/>
            </a:ext>
          </a:extLst>
        </xdr:cNvPr>
        <xdr:cNvSpPr/>
      </xdr:nvSpPr>
      <xdr:spPr>
        <a:xfrm>
          <a:off x="7029450" y="58665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82931</xdr:rowOff>
    </xdr:from>
    <xdr:to>
      <xdr:col>45</xdr:col>
      <xdr:colOff>177800</xdr:colOff>
      <xdr:row>36</xdr:row>
      <xdr:rowOff>88011</xdr:rowOff>
    </xdr:to>
    <xdr:cxnSp macro="">
      <xdr:nvCxnSpPr>
        <xdr:cNvPr id="135" name="直線コネクタ 134">
          <a:extLst>
            <a:ext uri="{FF2B5EF4-FFF2-40B4-BE49-F238E27FC236}">
              <a16:creationId xmlns:a16="http://schemas.microsoft.com/office/drawing/2014/main" id="{03F2F48D-58E2-4D66-BA2C-91B847BA29B4}"/>
            </a:ext>
          </a:extLst>
        </xdr:cNvPr>
        <xdr:cNvCxnSpPr/>
      </xdr:nvCxnSpPr>
      <xdr:spPr>
        <a:xfrm flipV="1">
          <a:off x="7077075" y="591540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43053</xdr:rowOff>
    </xdr:from>
    <xdr:to>
      <xdr:col>36</xdr:col>
      <xdr:colOff>165100</xdr:colOff>
      <xdr:row>36</xdr:row>
      <xdr:rowOff>144653</xdr:rowOff>
    </xdr:to>
    <xdr:sp macro="" textlink="">
      <xdr:nvSpPr>
        <xdr:cNvPr id="136" name="楕円 135">
          <a:extLst>
            <a:ext uri="{FF2B5EF4-FFF2-40B4-BE49-F238E27FC236}">
              <a16:creationId xmlns:a16="http://schemas.microsoft.com/office/drawing/2014/main" id="{15A98EE5-C335-49DC-965A-7139A496715F}"/>
            </a:ext>
          </a:extLst>
        </xdr:cNvPr>
        <xdr:cNvSpPr/>
      </xdr:nvSpPr>
      <xdr:spPr>
        <a:xfrm>
          <a:off x="6238875" y="58755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88011</xdr:rowOff>
    </xdr:from>
    <xdr:to>
      <xdr:col>41</xdr:col>
      <xdr:colOff>50800</xdr:colOff>
      <xdr:row>36</xdr:row>
      <xdr:rowOff>93853</xdr:rowOff>
    </xdr:to>
    <xdr:cxnSp macro="">
      <xdr:nvCxnSpPr>
        <xdr:cNvPr id="137" name="直線コネクタ 136">
          <a:extLst>
            <a:ext uri="{FF2B5EF4-FFF2-40B4-BE49-F238E27FC236}">
              <a16:creationId xmlns:a16="http://schemas.microsoft.com/office/drawing/2014/main" id="{ED1FA636-E466-4152-96F7-1FABC0D24097}"/>
            </a:ext>
          </a:extLst>
        </xdr:cNvPr>
        <xdr:cNvCxnSpPr/>
      </xdr:nvCxnSpPr>
      <xdr:spPr>
        <a:xfrm flipV="1">
          <a:off x="6286500" y="5914136"/>
          <a:ext cx="790575"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12209</xdr:rowOff>
    </xdr:from>
    <xdr:ext cx="469744" cy="259045"/>
    <xdr:sp macro="" textlink="">
      <xdr:nvSpPr>
        <xdr:cNvPr id="138" name="n_1aveValue【道路】&#10;一人当たり延長">
          <a:extLst>
            <a:ext uri="{FF2B5EF4-FFF2-40B4-BE49-F238E27FC236}">
              <a16:creationId xmlns:a16="http://schemas.microsoft.com/office/drawing/2014/main" id="{6274E332-3D11-4994-9259-FE4CD1D46875}"/>
            </a:ext>
          </a:extLst>
        </xdr:cNvPr>
        <xdr:cNvSpPr txBox="1"/>
      </xdr:nvSpPr>
      <xdr:spPr>
        <a:xfrm>
          <a:off x="845827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12082</xdr:rowOff>
    </xdr:from>
    <xdr:ext cx="469744" cy="259045"/>
    <xdr:sp macro="" textlink="">
      <xdr:nvSpPr>
        <xdr:cNvPr id="139" name="n_2aveValue【道路】&#10;一人当たり延長">
          <a:extLst>
            <a:ext uri="{FF2B5EF4-FFF2-40B4-BE49-F238E27FC236}">
              <a16:creationId xmlns:a16="http://schemas.microsoft.com/office/drawing/2014/main" id="{B0BD66D5-1824-470A-B30E-DEB96C9D47EE}"/>
            </a:ext>
          </a:extLst>
        </xdr:cNvPr>
        <xdr:cNvSpPr txBox="1"/>
      </xdr:nvSpPr>
      <xdr:spPr>
        <a:xfrm>
          <a:off x="767722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170324</xdr:rowOff>
    </xdr:from>
    <xdr:ext cx="469744" cy="259045"/>
    <xdr:sp macro="" textlink="">
      <xdr:nvSpPr>
        <xdr:cNvPr id="140" name="n_3aveValue【道路】&#10;一人当たり延長">
          <a:extLst>
            <a:ext uri="{FF2B5EF4-FFF2-40B4-BE49-F238E27FC236}">
              <a16:creationId xmlns:a16="http://schemas.microsoft.com/office/drawing/2014/main" id="{6DB7072E-79E8-46F5-A949-4AD5406F933B}"/>
            </a:ext>
          </a:extLst>
        </xdr:cNvPr>
        <xdr:cNvSpPr txBox="1"/>
      </xdr:nvSpPr>
      <xdr:spPr>
        <a:xfrm>
          <a:off x="6867602" y="64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133748</xdr:rowOff>
    </xdr:from>
    <xdr:ext cx="469744" cy="259045"/>
    <xdr:sp macro="" textlink="">
      <xdr:nvSpPr>
        <xdr:cNvPr id="141" name="n_4aveValue【道路】&#10;一人当たり延長">
          <a:extLst>
            <a:ext uri="{FF2B5EF4-FFF2-40B4-BE49-F238E27FC236}">
              <a16:creationId xmlns:a16="http://schemas.microsoft.com/office/drawing/2014/main" id="{D3FB9EDA-9C3A-4BF6-A5A1-7BFDD58B878E}"/>
            </a:ext>
          </a:extLst>
        </xdr:cNvPr>
        <xdr:cNvSpPr txBox="1"/>
      </xdr:nvSpPr>
      <xdr:spPr>
        <a:xfrm>
          <a:off x="6067502" y="644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145305</xdr:rowOff>
    </xdr:from>
    <xdr:ext cx="469744" cy="259045"/>
    <xdr:sp macro="" textlink="">
      <xdr:nvSpPr>
        <xdr:cNvPr id="142" name="n_1mainValue【道路】&#10;一人当たり延長">
          <a:extLst>
            <a:ext uri="{FF2B5EF4-FFF2-40B4-BE49-F238E27FC236}">
              <a16:creationId xmlns:a16="http://schemas.microsoft.com/office/drawing/2014/main" id="{D8C3F9B7-85C8-4A28-B9AF-D3A8D3C85448}"/>
            </a:ext>
          </a:extLst>
        </xdr:cNvPr>
        <xdr:cNvSpPr txBox="1"/>
      </xdr:nvSpPr>
      <xdr:spPr>
        <a:xfrm>
          <a:off x="8458277" y="564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150258</xdr:rowOff>
    </xdr:from>
    <xdr:ext cx="469744" cy="259045"/>
    <xdr:sp macro="" textlink="">
      <xdr:nvSpPr>
        <xdr:cNvPr id="143" name="n_2mainValue【道路】&#10;一人当たり延長">
          <a:extLst>
            <a:ext uri="{FF2B5EF4-FFF2-40B4-BE49-F238E27FC236}">
              <a16:creationId xmlns:a16="http://schemas.microsoft.com/office/drawing/2014/main" id="{927A1053-8FF9-4D6F-83D1-0FE694663D9A}"/>
            </a:ext>
          </a:extLst>
        </xdr:cNvPr>
        <xdr:cNvSpPr txBox="1"/>
      </xdr:nvSpPr>
      <xdr:spPr>
        <a:xfrm>
          <a:off x="7677227" y="56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155338</xdr:rowOff>
    </xdr:from>
    <xdr:ext cx="469744" cy="259045"/>
    <xdr:sp macro="" textlink="">
      <xdr:nvSpPr>
        <xdr:cNvPr id="144" name="n_3mainValue【道路】&#10;一人当たり延長">
          <a:extLst>
            <a:ext uri="{FF2B5EF4-FFF2-40B4-BE49-F238E27FC236}">
              <a16:creationId xmlns:a16="http://schemas.microsoft.com/office/drawing/2014/main" id="{B07E3F8D-C7B6-465C-A79F-782A9D3BAEC0}"/>
            </a:ext>
          </a:extLst>
        </xdr:cNvPr>
        <xdr:cNvSpPr txBox="1"/>
      </xdr:nvSpPr>
      <xdr:spPr>
        <a:xfrm>
          <a:off x="6867602" y="566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161180</xdr:rowOff>
    </xdr:from>
    <xdr:ext cx="469744" cy="259045"/>
    <xdr:sp macro="" textlink="">
      <xdr:nvSpPr>
        <xdr:cNvPr id="145" name="n_4mainValue【道路】&#10;一人当たり延長">
          <a:extLst>
            <a:ext uri="{FF2B5EF4-FFF2-40B4-BE49-F238E27FC236}">
              <a16:creationId xmlns:a16="http://schemas.microsoft.com/office/drawing/2014/main" id="{3E200C63-D370-4541-B2B7-273A44AF9EF7}"/>
            </a:ext>
          </a:extLst>
        </xdr:cNvPr>
        <xdr:cNvSpPr txBox="1"/>
      </xdr:nvSpPr>
      <xdr:spPr>
        <a:xfrm>
          <a:off x="6067502" y="56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E9A25DE-88E7-4247-B667-D043AFE1FF9D}"/>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77048B5-1B54-488A-8366-3AF89A88F30E}"/>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003B2C0-E61A-4543-88AB-70D14505F5E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8A7DB95-8138-410A-B461-B6E72A50431C}"/>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DC8639A-4184-4A53-9FAC-58092F3AF69F}"/>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7D8A9E9-36A5-4602-95ED-F8CE970B8EFB}"/>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991CF73-9938-4FEB-93B6-5184AE5F812E}"/>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C4C5C54-81B4-4BF6-AB0E-03C01EC4E25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2CE96C2-DE22-420B-A81A-98650466E7EF}"/>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BA6141F-75D3-4FD4-9FE3-F38FDBF11D1F}"/>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DB0F208-1EBA-463C-87B0-BA6DD51357C5}"/>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5C633EA-7688-41BF-B012-7729D627CA9D}"/>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E8C5482C-3071-406E-8857-BCA20CD9CB82}"/>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A5BD0D6C-83CA-4BD7-BD4E-C820B41EEDBD}"/>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53BAC670-D6F9-4603-880C-B4BB03718EF6}"/>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948F09BF-102C-4154-98EF-90B20CF3CBCD}"/>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3DF4639A-95FA-44A6-B4BD-FAEFADC59145}"/>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44CECA9-9E9C-46FA-8B63-AD311A400E2D}"/>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5B85103E-2E36-41B1-85B8-CC0ACDDC8F9E}"/>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C5902F21-2AE0-4AFF-A41F-CCFC298AEC05}"/>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A60B712F-4D08-4E29-9FBD-A036F3305480}"/>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DA093447-63AA-47C0-99DC-0EBA5A4EF5F6}"/>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2CA5D6A4-3F6C-422D-8612-F88DF855D6EE}"/>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A98AB491-B100-41CC-B437-093DA90D918C}"/>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9475C6F2-AB73-4B3A-A531-A6BF841EAB5E}"/>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BB97F339-50DA-4944-9AD1-F50E980F96BE}"/>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E1612DB7-28B0-4AB1-A23F-7CB067305753}"/>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F0755720-8220-49C4-B8F0-D7E15A11A9E1}"/>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125747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C40FEE-158D-4C4D-8EA6-884E69EC8CC2}"/>
            </a:ext>
          </a:extLst>
        </xdr:cNvPr>
        <xdr:cNvSpPr txBox="1"/>
      </xdr:nvSpPr>
      <xdr:spPr>
        <a:xfrm>
          <a:off x="4219575"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63451D7E-5D42-4FD1-9C5B-5E9B7C467CB1}"/>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E23B51D0-B4F6-4F8C-95AB-D251AD8736BB}"/>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361CD5F6-304F-4D37-A703-0681156BAD38}"/>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63D05C18-6534-4424-B3E3-E74CEA293162}"/>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142772D1-3C3C-45FD-BFAB-B659834B39D0}"/>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552C20E-2D73-47F2-AD9B-A591F0C471ED}"/>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48A4A0-8C1F-454C-B1CC-77DDA7F27CA0}"/>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8CE5D7B-384B-45F6-AB90-B923CF08BC8D}"/>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68D8347-4EBC-4277-808C-8CAA4C74FDF4}"/>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DCE005C-4427-4843-B340-7D6F258D9E0E}"/>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141605</xdr:rowOff>
    </xdr:from>
    <xdr:to>
      <xdr:col>24</xdr:col>
      <xdr:colOff>114300</xdr:colOff>
      <xdr:row>62</xdr:row>
      <xdr:rowOff>71755</xdr:rowOff>
    </xdr:to>
    <xdr:sp macro="" textlink="">
      <xdr:nvSpPr>
        <xdr:cNvPr id="185" name="楕円 184">
          <a:extLst>
            <a:ext uri="{FF2B5EF4-FFF2-40B4-BE49-F238E27FC236}">
              <a16:creationId xmlns:a16="http://schemas.microsoft.com/office/drawing/2014/main" id="{92746FC5-D318-456C-A3B8-968AD8981E50}"/>
            </a:ext>
          </a:extLst>
        </xdr:cNvPr>
        <xdr:cNvSpPr/>
      </xdr:nvSpPr>
      <xdr:spPr>
        <a:xfrm>
          <a:off x="4124325" y="100222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164482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5C665B80-1AAC-48D5-A3FF-D062636A8428}"/>
            </a:ext>
          </a:extLst>
        </xdr:cNvPr>
        <xdr:cNvSpPr txBox="1"/>
      </xdr:nvSpPr>
      <xdr:spPr>
        <a:xfrm>
          <a:off x="4219575" y="987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187" name="楕円 186">
          <a:extLst>
            <a:ext uri="{FF2B5EF4-FFF2-40B4-BE49-F238E27FC236}">
              <a16:creationId xmlns:a16="http://schemas.microsoft.com/office/drawing/2014/main" id="{6D0551BE-4512-4938-AEA9-D3F4EA489EDC}"/>
            </a:ext>
          </a:extLst>
        </xdr:cNvPr>
        <xdr:cNvSpPr/>
      </xdr:nvSpPr>
      <xdr:spPr>
        <a:xfrm>
          <a:off x="3381375" y="100031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62</xdr:row>
      <xdr:rowOff>20955</xdr:rowOff>
    </xdr:to>
    <xdr:cxnSp macro="">
      <xdr:nvCxnSpPr>
        <xdr:cNvPr id="188" name="直線コネクタ 187">
          <a:extLst>
            <a:ext uri="{FF2B5EF4-FFF2-40B4-BE49-F238E27FC236}">
              <a16:creationId xmlns:a16="http://schemas.microsoft.com/office/drawing/2014/main" id="{55824098-C098-4269-ABAC-561408CD696B}"/>
            </a:ext>
          </a:extLst>
        </xdr:cNvPr>
        <xdr:cNvCxnSpPr/>
      </xdr:nvCxnSpPr>
      <xdr:spPr>
        <a:xfrm>
          <a:off x="3429000" y="1004125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92075</xdr:rowOff>
    </xdr:from>
    <xdr:to>
      <xdr:col>15</xdr:col>
      <xdr:colOff>101600</xdr:colOff>
      <xdr:row>62</xdr:row>
      <xdr:rowOff>22225</xdr:rowOff>
    </xdr:to>
    <xdr:sp macro="" textlink="">
      <xdr:nvSpPr>
        <xdr:cNvPr id="189" name="楕円 188">
          <a:extLst>
            <a:ext uri="{FF2B5EF4-FFF2-40B4-BE49-F238E27FC236}">
              <a16:creationId xmlns:a16="http://schemas.microsoft.com/office/drawing/2014/main" id="{292B4F69-AE58-42CF-9847-454998AA39DD}"/>
            </a:ext>
          </a:extLst>
        </xdr:cNvPr>
        <xdr:cNvSpPr/>
      </xdr:nvSpPr>
      <xdr:spPr>
        <a:xfrm>
          <a:off x="2571750" y="9969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142875</xdr:rowOff>
    </xdr:from>
    <xdr:to>
      <xdr:col>19</xdr:col>
      <xdr:colOff>177800</xdr:colOff>
      <xdr:row>62</xdr:row>
      <xdr:rowOff>1905</xdr:rowOff>
    </xdr:to>
    <xdr:cxnSp macro="">
      <xdr:nvCxnSpPr>
        <xdr:cNvPr id="190" name="直線コネクタ 189">
          <a:extLst>
            <a:ext uri="{FF2B5EF4-FFF2-40B4-BE49-F238E27FC236}">
              <a16:creationId xmlns:a16="http://schemas.microsoft.com/office/drawing/2014/main" id="{67DEB1A3-54E6-4C31-8CAA-DD1F91B9CB89}"/>
            </a:ext>
          </a:extLst>
        </xdr:cNvPr>
        <xdr:cNvCxnSpPr/>
      </xdr:nvCxnSpPr>
      <xdr:spPr>
        <a:xfrm>
          <a:off x="2619375" y="10017125"/>
          <a:ext cx="809625"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71120</xdr:rowOff>
    </xdr:from>
    <xdr:to>
      <xdr:col>10</xdr:col>
      <xdr:colOff>165100</xdr:colOff>
      <xdr:row>62</xdr:row>
      <xdr:rowOff>1270</xdr:rowOff>
    </xdr:to>
    <xdr:sp macro="" textlink="">
      <xdr:nvSpPr>
        <xdr:cNvPr id="191" name="楕円 190">
          <a:extLst>
            <a:ext uri="{FF2B5EF4-FFF2-40B4-BE49-F238E27FC236}">
              <a16:creationId xmlns:a16="http://schemas.microsoft.com/office/drawing/2014/main" id="{43510269-8DD9-4570-A345-6056C89B1E81}"/>
            </a:ext>
          </a:extLst>
        </xdr:cNvPr>
        <xdr:cNvSpPr/>
      </xdr:nvSpPr>
      <xdr:spPr>
        <a:xfrm>
          <a:off x="1781175" y="99453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121920</xdr:rowOff>
    </xdr:from>
    <xdr:to>
      <xdr:col>15</xdr:col>
      <xdr:colOff>50800</xdr:colOff>
      <xdr:row>61</xdr:row>
      <xdr:rowOff>142875</xdr:rowOff>
    </xdr:to>
    <xdr:cxnSp macro="">
      <xdr:nvCxnSpPr>
        <xdr:cNvPr id="192" name="直線コネクタ 191">
          <a:extLst>
            <a:ext uri="{FF2B5EF4-FFF2-40B4-BE49-F238E27FC236}">
              <a16:creationId xmlns:a16="http://schemas.microsoft.com/office/drawing/2014/main" id="{603962ED-3F0C-4641-9348-DCB5270B1D57}"/>
            </a:ext>
          </a:extLst>
        </xdr:cNvPr>
        <xdr:cNvCxnSpPr/>
      </xdr:nvCxnSpPr>
      <xdr:spPr>
        <a:xfrm>
          <a:off x="1828800" y="10002520"/>
          <a:ext cx="790575"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46355</xdr:rowOff>
    </xdr:from>
    <xdr:to>
      <xdr:col>6</xdr:col>
      <xdr:colOff>38100</xdr:colOff>
      <xdr:row>61</xdr:row>
      <xdr:rowOff>147955</xdr:rowOff>
    </xdr:to>
    <xdr:sp macro="" textlink="">
      <xdr:nvSpPr>
        <xdr:cNvPr id="193" name="楕円 192">
          <a:extLst>
            <a:ext uri="{FF2B5EF4-FFF2-40B4-BE49-F238E27FC236}">
              <a16:creationId xmlns:a16="http://schemas.microsoft.com/office/drawing/2014/main" id="{75899E5E-5058-4582-8290-3E46EBA809EA}"/>
            </a:ext>
          </a:extLst>
        </xdr:cNvPr>
        <xdr:cNvSpPr/>
      </xdr:nvSpPr>
      <xdr:spPr>
        <a:xfrm>
          <a:off x="981075" y="99269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97155</xdr:rowOff>
    </xdr:from>
    <xdr:to>
      <xdr:col>10</xdr:col>
      <xdr:colOff>114300</xdr:colOff>
      <xdr:row>61</xdr:row>
      <xdr:rowOff>121920</xdr:rowOff>
    </xdr:to>
    <xdr:cxnSp macro="">
      <xdr:nvCxnSpPr>
        <xdr:cNvPr id="194" name="直線コネクタ 193">
          <a:extLst>
            <a:ext uri="{FF2B5EF4-FFF2-40B4-BE49-F238E27FC236}">
              <a16:creationId xmlns:a16="http://schemas.microsoft.com/office/drawing/2014/main" id="{562F12EA-E58D-451D-A8FB-C5486F35DCBA}"/>
            </a:ext>
          </a:extLst>
        </xdr:cNvPr>
        <xdr:cNvCxnSpPr/>
      </xdr:nvCxnSpPr>
      <xdr:spPr>
        <a:xfrm>
          <a:off x="1028700" y="9974580"/>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45737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3F97771A-D907-4678-A386-EF1E535D4DE0}"/>
            </a:ext>
          </a:extLst>
        </xdr:cNvPr>
        <xdr:cNvSpPr txBox="1"/>
      </xdr:nvSpPr>
      <xdr:spPr>
        <a:xfrm>
          <a:off x="3239144" y="1008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A1061902-571D-4F8E-8897-FC1964143C50}"/>
            </a:ext>
          </a:extLst>
        </xdr:cNvPr>
        <xdr:cNvSpPr txBox="1"/>
      </xdr:nvSpPr>
      <xdr:spPr>
        <a:xfrm>
          <a:off x="2439044"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4493D693-67D5-4581-B434-4D7442D4B5E4}"/>
            </a:ext>
          </a:extLst>
        </xdr:cNvPr>
        <xdr:cNvSpPr txBox="1"/>
      </xdr:nvSpPr>
      <xdr:spPr>
        <a:xfrm>
          <a:off x="16484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8839BC86-CB2F-4F79-A835-9DE91D2C7DC8}"/>
            </a:ext>
          </a:extLst>
        </xdr:cNvPr>
        <xdr:cNvSpPr txBox="1"/>
      </xdr:nvSpPr>
      <xdr:spPr>
        <a:xfrm>
          <a:off x="848369"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69232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7C97791E-8C26-4F96-B345-07D5A520ADA3}"/>
            </a:ext>
          </a:extLst>
        </xdr:cNvPr>
        <xdr:cNvSpPr txBox="1"/>
      </xdr:nvSpPr>
      <xdr:spPr>
        <a:xfrm>
          <a:off x="3239144" y="978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D01DBF6A-230F-48D6-B550-E27EF8503E1E}"/>
            </a:ext>
          </a:extLst>
        </xdr:cNvPr>
        <xdr:cNvSpPr txBox="1"/>
      </xdr:nvSpPr>
      <xdr:spPr>
        <a:xfrm>
          <a:off x="2439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17797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B7F0AA8C-E62E-485E-8513-5F85A2854549}"/>
            </a:ext>
          </a:extLst>
        </xdr:cNvPr>
        <xdr:cNvSpPr txBox="1"/>
      </xdr:nvSpPr>
      <xdr:spPr>
        <a:xfrm>
          <a:off x="1648469"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164482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0829513-FBAA-456E-9C1E-67E5858D7F20}"/>
            </a:ext>
          </a:extLst>
        </xdr:cNvPr>
        <xdr:cNvSpPr txBox="1"/>
      </xdr:nvSpPr>
      <xdr:spPr>
        <a:xfrm>
          <a:off x="848369" y="971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95CE9091-480C-49B7-8983-E348F63DC6AA}"/>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9BCFF2B1-A51B-4E9B-BBEA-025433BEBDDA}"/>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1946F574-EDB1-4041-9332-9A62554334A4}"/>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99EAB69B-1100-4559-8DE4-229EEEF45A23}"/>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86B615C6-9300-4C8C-92DF-7715BE863BF4}"/>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7C51B758-26BE-411B-9842-E0A5789D44CE}"/>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F2921963-264B-47E9-A9A5-64C909A1F14E}"/>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8E7445CC-777D-429E-B9D7-B0C28DC4CB9D}"/>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4DFA24BC-7C0C-4ADB-BD20-64FA45B767F7}"/>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F1508B91-44FD-41A4-8DEE-989F0E58DE54}"/>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5DB190FB-1EDF-4780-A8BC-8E5E66D7F1D2}"/>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16E5CFD0-E522-45F5-B383-57BE668DA1B2}"/>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A9BFD78D-A20F-4479-845D-A9B29CC4544D}"/>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7850F60B-8954-4E55-B88B-315E9A28CBA2}"/>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B9A40F5E-F0A7-4F6F-9016-4DDDE0DC6C00}"/>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D90A87BE-5D77-4A59-8A58-83B348B80C76}"/>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24646CBD-C7D4-4BFD-8760-74E950611756}"/>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D1E7B361-D0E2-419A-8BDA-002F1F2AC496}"/>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BC1E4B1C-6DB2-4863-B133-F8DB730F4CE0}"/>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7ED79168-D917-4224-9644-80CCB971D16A}"/>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F2661D29-C475-410F-AB3E-451C26C35F8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B594AE5-4918-4073-9D37-08B7E24775DA}"/>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C8206A45-63D1-4FEB-A4B0-B92036A7532A}"/>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E8FA65E3-9A07-46A4-9865-28D6C7EF6881}"/>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62551C21-4217-4DE1-AC3F-3CD65E7B9206}"/>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417D840A-719D-4245-97AE-72D4E1F7D08C}"/>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7BD0B5FA-E417-4252-952F-19BC72713206}"/>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91DF86FD-DE05-4E01-9F7D-C7028344715F}"/>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65911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BDBBFB45-845F-4474-9F1C-E27D199CC946}"/>
            </a:ext>
          </a:extLst>
        </xdr:cNvPr>
        <xdr:cNvSpPr txBox="1"/>
      </xdr:nvSpPr>
      <xdr:spPr>
        <a:xfrm>
          <a:off x="9467850" y="9946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6679F0D3-B5DE-4A60-A609-EE3F4817B903}"/>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9B499711-F5BF-4E39-A665-496F43697B65}"/>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F35694A3-AFC4-47EF-8BDA-54A0A9267451}"/>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B75CAA1C-5B0B-4A66-A1C5-01697C8937D9}"/>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B1229C38-81CE-4F4C-B791-8B2F432AC614}"/>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A2D17E6-B22D-400E-B026-211F7638936F}"/>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D2C5F1D-384D-4FF2-B107-DD8F16E0CDC5}"/>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0674082-2028-44B7-A628-37DE1A545E48}"/>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A0B3E43-C34C-46BE-911C-9706609A4461}"/>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F8919C3-44DC-4ADC-9AC0-20C991F5A5EF}"/>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49430</xdr:rowOff>
    </xdr:from>
    <xdr:to>
      <xdr:col>55</xdr:col>
      <xdr:colOff>50800</xdr:colOff>
      <xdr:row>60</xdr:row>
      <xdr:rowOff>151030</xdr:rowOff>
    </xdr:to>
    <xdr:sp macro="" textlink="">
      <xdr:nvSpPr>
        <xdr:cNvPr id="242" name="楕円 241">
          <a:extLst>
            <a:ext uri="{FF2B5EF4-FFF2-40B4-BE49-F238E27FC236}">
              <a16:creationId xmlns:a16="http://schemas.microsoft.com/office/drawing/2014/main" id="{93B56DD1-5EA9-46A9-88C3-276363A31C99}"/>
            </a:ext>
          </a:extLst>
        </xdr:cNvPr>
        <xdr:cNvSpPr/>
      </xdr:nvSpPr>
      <xdr:spPr>
        <a:xfrm>
          <a:off x="9401175" y="976175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72307</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D4057E3D-A547-40B3-A964-0B2391157B91}"/>
            </a:ext>
          </a:extLst>
        </xdr:cNvPr>
        <xdr:cNvSpPr txBox="1"/>
      </xdr:nvSpPr>
      <xdr:spPr>
        <a:xfrm>
          <a:off x="9467850" y="962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60174</xdr:rowOff>
    </xdr:from>
    <xdr:to>
      <xdr:col>50</xdr:col>
      <xdr:colOff>165100</xdr:colOff>
      <xdr:row>60</xdr:row>
      <xdr:rowOff>161774</xdr:rowOff>
    </xdr:to>
    <xdr:sp macro="" textlink="">
      <xdr:nvSpPr>
        <xdr:cNvPr id="244" name="楕円 243">
          <a:extLst>
            <a:ext uri="{FF2B5EF4-FFF2-40B4-BE49-F238E27FC236}">
              <a16:creationId xmlns:a16="http://schemas.microsoft.com/office/drawing/2014/main" id="{F19A7878-C079-4C8D-8168-C4BC07FF514C}"/>
            </a:ext>
          </a:extLst>
        </xdr:cNvPr>
        <xdr:cNvSpPr/>
      </xdr:nvSpPr>
      <xdr:spPr>
        <a:xfrm>
          <a:off x="8639175" y="977567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100230</xdr:rowOff>
    </xdr:from>
    <xdr:to>
      <xdr:col>55</xdr:col>
      <xdr:colOff>0</xdr:colOff>
      <xdr:row>60</xdr:row>
      <xdr:rowOff>110974</xdr:rowOff>
    </xdr:to>
    <xdr:cxnSp macro="">
      <xdr:nvCxnSpPr>
        <xdr:cNvPr id="245" name="直線コネクタ 244">
          <a:extLst>
            <a:ext uri="{FF2B5EF4-FFF2-40B4-BE49-F238E27FC236}">
              <a16:creationId xmlns:a16="http://schemas.microsoft.com/office/drawing/2014/main" id="{BE8535D5-D6FB-4BE1-9200-6502C8853A95}"/>
            </a:ext>
          </a:extLst>
        </xdr:cNvPr>
        <xdr:cNvCxnSpPr/>
      </xdr:nvCxnSpPr>
      <xdr:spPr>
        <a:xfrm flipV="1">
          <a:off x="8686800" y="9818905"/>
          <a:ext cx="74295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64388</xdr:rowOff>
    </xdr:from>
    <xdr:to>
      <xdr:col>46</xdr:col>
      <xdr:colOff>38100</xdr:colOff>
      <xdr:row>60</xdr:row>
      <xdr:rowOff>165988</xdr:rowOff>
    </xdr:to>
    <xdr:sp macro="" textlink="">
      <xdr:nvSpPr>
        <xdr:cNvPr id="246" name="楕円 245">
          <a:extLst>
            <a:ext uri="{FF2B5EF4-FFF2-40B4-BE49-F238E27FC236}">
              <a16:creationId xmlns:a16="http://schemas.microsoft.com/office/drawing/2014/main" id="{50A29572-2F28-4ACE-BAB7-2CE92EA7A486}"/>
            </a:ext>
          </a:extLst>
        </xdr:cNvPr>
        <xdr:cNvSpPr/>
      </xdr:nvSpPr>
      <xdr:spPr>
        <a:xfrm>
          <a:off x="7839075" y="97830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110974</xdr:rowOff>
    </xdr:from>
    <xdr:to>
      <xdr:col>50</xdr:col>
      <xdr:colOff>114300</xdr:colOff>
      <xdr:row>60</xdr:row>
      <xdr:rowOff>115188</xdr:rowOff>
    </xdr:to>
    <xdr:cxnSp macro="">
      <xdr:nvCxnSpPr>
        <xdr:cNvPr id="247" name="直線コネクタ 246">
          <a:extLst>
            <a:ext uri="{FF2B5EF4-FFF2-40B4-BE49-F238E27FC236}">
              <a16:creationId xmlns:a16="http://schemas.microsoft.com/office/drawing/2014/main" id="{DEE6C390-6FC3-4FDA-BDFB-BDF4FBB4E202}"/>
            </a:ext>
          </a:extLst>
        </xdr:cNvPr>
        <xdr:cNvCxnSpPr/>
      </xdr:nvCxnSpPr>
      <xdr:spPr>
        <a:xfrm flipV="1">
          <a:off x="7886700" y="9823299"/>
          <a:ext cx="800100" cy="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73490</xdr:rowOff>
    </xdr:from>
    <xdr:to>
      <xdr:col>41</xdr:col>
      <xdr:colOff>101600</xdr:colOff>
      <xdr:row>61</xdr:row>
      <xdr:rowOff>3640</xdr:rowOff>
    </xdr:to>
    <xdr:sp macro="" textlink="">
      <xdr:nvSpPr>
        <xdr:cNvPr id="248" name="楕円 247">
          <a:extLst>
            <a:ext uri="{FF2B5EF4-FFF2-40B4-BE49-F238E27FC236}">
              <a16:creationId xmlns:a16="http://schemas.microsoft.com/office/drawing/2014/main" id="{0B8F1BD8-D3D4-4471-8F38-0E641210D096}"/>
            </a:ext>
          </a:extLst>
        </xdr:cNvPr>
        <xdr:cNvSpPr/>
      </xdr:nvSpPr>
      <xdr:spPr>
        <a:xfrm>
          <a:off x="7029450" y="97889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115188</xdr:rowOff>
    </xdr:from>
    <xdr:to>
      <xdr:col>45</xdr:col>
      <xdr:colOff>177800</xdr:colOff>
      <xdr:row>60</xdr:row>
      <xdr:rowOff>124290</xdr:rowOff>
    </xdr:to>
    <xdr:cxnSp macro="">
      <xdr:nvCxnSpPr>
        <xdr:cNvPr id="249" name="直線コネクタ 248">
          <a:extLst>
            <a:ext uri="{FF2B5EF4-FFF2-40B4-BE49-F238E27FC236}">
              <a16:creationId xmlns:a16="http://schemas.microsoft.com/office/drawing/2014/main" id="{AB703CC3-432C-49D1-8B4B-5EF4AE21D009}"/>
            </a:ext>
          </a:extLst>
        </xdr:cNvPr>
        <xdr:cNvCxnSpPr/>
      </xdr:nvCxnSpPr>
      <xdr:spPr>
        <a:xfrm flipV="1">
          <a:off x="7077075" y="9830688"/>
          <a:ext cx="809625"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80371</xdr:rowOff>
    </xdr:from>
    <xdr:to>
      <xdr:col>36</xdr:col>
      <xdr:colOff>165100</xdr:colOff>
      <xdr:row>61</xdr:row>
      <xdr:rowOff>10521</xdr:rowOff>
    </xdr:to>
    <xdr:sp macro="" textlink="">
      <xdr:nvSpPr>
        <xdr:cNvPr id="250" name="楕円 249">
          <a:extLst>
            <a:ext uri="{FF2B5EF4-FFF2-40B4-BE49-F238E27FC236}">
              <a16:creationId xmlns:a16="http://schemas.microsoft.com/office/drawing/2014/main" id="{3D737F9D-FA41-4461-9092-9225D4A0C75B}"/>
            </a:ext>
          </a:extLst>
        </xdr:cNvPr>
        <xdr:cNvSpPr/>
      </xdr:nvSpPr>
      <xdr:spPr>
        <a:xfrm>
          <a:off x="6238875" y="979904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124290</xdr:rowOff>
    </xdr:from>
    <xdr:to>
      <xdr:col>41</xdr:col>
      <xdr:colOff>50800</xdr:colOff>
      <xdr:row>60</xdr:row>
      <xdr:rowOff>131171</xdr:rowOff>
    </xdr:to>
    <xdr:cxnSp macro="">
      <xdr:nvCxnSpPr>
        <xdr:cNvPr id="251" name="直線コネクタ 250">
          <a:extLst>
            <a:ext uri="{FF2B5EF4-FFF2-40B4-BE49-F238E27FC236}">
              <a16:creationId xmlns:a16="http://schemas.microsoft.com/office/drawing/2014/main" id="{3F078432-CFA3-4EA6-8771-859043D0EC19}"/>
            </a:ext>
          </a:extLst>
        </xdr:cNvPr>
        <xdr:cNvCxnSpPr/>
      </xdr:nvCxnSpPr>
      <xdr:spPr>
        <a:xfrm flipV="1">
          <a:off x="6286500" y="9836615"/>
          <a:ext cx="790575" cy="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11577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6CDB6687-4C7D-4779-8ABD-8E304AEB0469}"/>
            </a:ext>
          </a:extLst>
        </xdr:cNvPr>
        <xdr:cNvSpPr txBox="1"/>
      </xdr:nvSpPr>
      <xdr:spPr>
        <a:xfrm>
          <a:off x="8399995"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168179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BCF6FC72-4854-40F5-8D40-8B00AD1CDF94}"/>
            </a:ext>
          </a:extLst>
        </xdr:cNvPr>
        <xdr:cNvSpPr txBox="1"/>
      </xdr:nvSpPr>
      <xdr:spPr>
        <a:xfrm>
          <a:off x="7609420"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158947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77A487A8-87F3-4BDA-9862-144F79DC6E40}"/>
            </a:ext>
          </a:extLst>
        </xdr:cNvPr>
        <xdr:cNvSpPr txBox="1"/>
      </xdr:nvSpPr>
      <xdr:spPr>
        <a:xfrm>
          <a:off x="6818845" y="10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ADE1354A-391E-40DE-A073-B9100905CD0A}"/>
            </a:ext>
          </a:extLst>
        </xdr:cNvPr>
        <xdr:cNvSpPr txBox="1"/>
      </xdr:nvSpPr>
      <xdr:spPr>
        <a:xfrm>
          <a:off x="6009220" y="100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6851</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5F0DE07B-65C4-4EFC-8CAE-7BB4A7947E47}"/>
            </a:ext>
          </a:extLst>
        </xdr:cNvPr>
        <xdr:cNvSpPr txBox="1"/>
      </xdr:nvSpPr>
      <xdr:spPr>
        <a:xfrm>
          <a:off x="8399995" y="95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11065</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6F01F1B6-FF56-4E0D-8A83-20E72327B1A1}"/>
            </a:ext>
          </a:extLst>
        </xdr:cNvPr>
        <xdr:cNvSpPr txBox="1"/>
      </xdr:nvSpPr>
      <xdr:spPr>
        <a:xfrm>
          <a:off x="7609420" y="956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20167</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99BB90BE-C2F6-412A-9CCE-A9F8C12AFF7B}"/>
            </a:ext>
          </a:extLst>
        </xdr:cNvPr>
        <xdr:cNvSpPr txBox="1"/>
      </xdr:nvSpPr>
      <xdr:spPr>
        <a:xfrm>
          <a:off x="6818845" y="957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27048</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B48E519E-BAA3-4575-AA7E-07502D925EAB}"/>
            </a:ext>
          </a:extLst>
        </xdr:cNvPr>
        <xdr:cNvSpPr txBox="1"/>
      </xdr:nvSpPr>
      <xdr:spPr>
        <a:xfrm>
          <a:off x="6009220" y="958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5D33A6FE-F4DD-4F43-ACE5-84DDC23F0C8D}"/>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FD96DCA-55D9-4231-A363-53421BDB9672}"/>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5DE45E65-6FF4-4282-9BAD-C1205F9644D7}"/>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BD9764C1-0ADF-4B13-AA20-2DC1D5E9C28D}"/>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D47EA0DD-369F-42E1-8DC1-B0288F180EEF}"/>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F2EA1B9A-80A4-445C-89C7-8D386B3E4ED7}"/>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4C5E8B92-E940-410F-AB72-0A543A638A1B}"/>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261CE1A9-CD96-4BB4-AA0F-D96D5F64D4D5}"/>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25D15CF-3591-40DD-8A10-E55B0D812D95}"/>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1C1ABFEF-39D8-4D5F-B2C9-612C5C8F25F5}"/>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6EC6D3D9-4F9E-4C0C-99DE-010176EE5C86}"/>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CB3C8F2F-D908-46BB-95D7-2D094EB31649}"/>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A436B91A-E5EF-4EAD-9DA2-9B1A520BB548}"/>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38C1AF34-55EC-4131-8E35-59E42A7888A3}"/>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FD89E06C-31B5-4474-9950-F03DC12DA28E}"/>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3426069B-EBF5-46F1-A8DA-AD24C2FA715A}"/>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E5569937-67CB-477A-B4B8-4CFB0FBCC310}"/>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1F318648-1B8A-473D-87D9-17991525C8D0}"/>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21BFF0FA-CE79-46C6-A920-875CA2EB6E61}"/>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37BF361E-FCA5-491A-B451-AB71BAEC8C4D}"/>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79C164F4-FF99-4340-B9E6-CA6367017364}"/>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53736946-78BD-482C-9A31-71A88600CE6D}"/>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5CF799A9-4E1D-4545-A668-B2FF1AB3019A}"/>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4806CF3D-B8DE-4CDE-BD2A-6FE8219EA82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F8C0139D-834C-4BDB-9C8A-4D7D9FEB071F}"/>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97AFE832-1108-409B-9473-E553587E3C2D}"/>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3AC9910F-C8E0-4180-A675-E7B3AFF8B9BA}"/>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4F401206-0F03-41BE-9FC7-8CF8B9228F07}"/>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5F0CB5DD-1B07-438E-BE1E-4BBA9E5029E2}"/>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6B65C1F-340F-4DF6-9D35-8E0B8572E110}"/>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37C8C648-243B-4E6A-9CD8-1886FA52CD2D}"/>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13BA1F2B-B4BD-4680-B6E9-4DC657E56BD5}"/>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6B69B89F-3D44-404D-BCB3-B778805E3EAE}"/>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063A04CD-BF5E-4BEB-AA03-5F052D64D2DE}"/>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CD0C3D22-0FC4-4471-87DC-171D67C6DC24}"/>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2B3054A-A80E-4672-80C3-813B480A6D13}"/>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7A1CAB8-803F-4B2D-AB76-445822E33EC2}"/>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EEDA1CD-B4E6-49B5-83B3-EE93AE32CC98}"/>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4F231E0-1697-4FC2-88B0-73F94FBD87B1}"/>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6A74893-2C78-485F-96D2-BBA54670B0E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166370</xdr:rowOff>
    </xdr:from>
    <xdr:to>
      <xdr:col>24</xdr:col>
      <xdr:colOff>114300</xdr:colOff>
      <xdr:row>84</xdr:row>
      <xdr:rowOff>96520</xdr:rowOff>
    </xdr:to>
    <xdr:sp macro="" textlink="">
      <xdr:nvSpPr>
        <xdr:cNvPr id="300" name="楕円 299">
          <a:extLst>
            <a:ext uri="{FF2B5EF4-FFF2-40B4-BE49-F238E27FC236}">
              <a16:creationId xmlns:a16="http://schemas.microsoft.com/office/drawing/2014/main" id="{ED83DD26-2F26-4E68-9EFB-C578278ED6AB}"/>
            </a:ext>
          </a:extLst>
        </xdr:cNvPr>
        <xdr:cNvSpPr/>
      </xdr:nvSpPr>
      <xdr:spPr>
        <a:xfrm>
          <a:off x="4124325" y="136029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144797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13C5FFA5-4E56-4215-A7BC-F78C3EDA0EE1}"/>
            </a:ext>
          </a:extLst>
        </xdr:cNvPr>
        <xdr:cNvSpPr txBox="1"/>
      </xdr:nvSpPr>
      <xdr:spPr>
        <a:xfrm>
          <a:off x="4219575"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302" name="楕円 301">
          <a:extLst>
            <a:ext uri="{FF2B5EF4-FFF2-40B4-BE49-F238E27FC236}">
              <a16:creationId xmlns:a16="http://schemas.microsoft.com/office/drawing/2014/main" id="{51835C1F-F3DF-4092-830F-F129920D51E0}"/>
            </a:ext>
          </a:extLst>
        </xdr:cNvPr>
        <xdr:cNvSpPr/>
      </xdr:nvSpPr>
      <xdr:spPr>
        <a:xfrm>
          <a:off x="3381375" y="135756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45720</xdr:rowOff>
    </xdr:to>
    <xdr:cxnSp macro="">
      <xdr:nvCxnSpPr>
        <xdr:cNvPr id="303" name="直線コネクタ 302">
          <a:extLst>
            <a:ext uri="{FF2B5EF4-FFF2-40B4-BE49-F238E27FC236}">
              <a16:creationId xmlns:a16="http://schemas.microsoft.com/office/drawing/2014/main" id="{5BEF2037-6341-40DE-AAB1-9D2303FA1001}"/>
            </a:ext>
          </a:extLst>
        </xdr:cNvPr>
        <xdr:cNvCxnSpPr/>
      </xdr:nvCxnSpPr>
      <xdr:spPr>
        <a:xfrm>
          <a:off x="3429000" y="13613764"/>
          <a:ext cx="752475"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304" name="楕円 303">
          <a:extLst>
            <a:ext uri="{FF2B5EF4-FFF2-40B4-BE49-F238E27FC236}">
              <a16:creationId xmlns:a16="http://schemas.microsoft.com/office/drawing/2014/main" id="{58EB65E6-D7C2-457F-BB33-83896044F2A6}"/>
            </a:ext>
          </a:extLst>
        </xdr:cNvPr>
        <xdr:cNvSpPr/>
      </xdr:nvSpPr>
      <xdr:spPr>
        <a:xfrm>
          <a:off x="2571750" y="134327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84</xdr:row>
      <xdr:rowOff>15239</xdr:rowOff>
    </xdr:to>
    <xdr:cxnSp macro="">
      <xdr:nvCxnSpPr>
        <xdr:cNvPr id="305" name="直線コネクタ 304">
          <a:extLst>
            <a:ext uri="{FF2B5EF4-FFF2-40B4-BE49-F238E27FC236}">
              <a16:creationId xmlns:a16="http://schemas.microsoft.com/office/drawing/2014/main" id="{9FC6990A-DFB4-4E0A-87BB-FE983B348F0A}"/>
            </a:ext>
          </a:extLst>
        </xdr:cNvPr>
        <xdr:cNvCxnSpPr/>
      </xdr:nvCxnSpPr>
      <xdr:spPr>
        <a:xfrm>
          <a:off x="2619375" y="13470889"/>
          <a:ext cx="8096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306" name="楕円 305">
          <a:extLst>
            <a:ext uri="{FF2B5EF4-FFF2-40B4-BE49-F238E27FC236}">
              <a16:creationId xmlns:a16="http://schemas.microsoft.com/office/drawing/2014/main" id="{5D011462-218D-4A4C-9CBF-345A6CEC784E}"/>
            </a:ext>
          </a:extLst>
        </xdr:cNvPr>
        <xdr:cNvSpPr/>
      </xdr:nvSpPr>
      <xdr:spPr>
        <a:xfrm>
          <a:off x="1781175" y="134372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34289</xdr:rowOff>
    </xdr:from>
    <xdr:to>
      <xdr:col>15</xdr:col>
      <xdr:colOff>50800</xdr:colOff>
      <xdr:row>83</xdr:row>
      <xdr:rowOff>41911</xdr:rowOff>
    </xdr:to>
    <xdr:cxnSp macro="">
      <xdr:nvCxnSpPr>
        <xdr:cNvPr id="307" name="直線コネクタ 306">
          <a:extLst>
            <a:ext uri="{FF2B5EF4-FFF2-40B4-BE49-F238E27FC236}">
              <a16:creationId xmlns:a16="http://schemas.microsoft.com/office/drawing/2014/main" id="{FF282E41-3CF8-42FA-A40D-00A71959E1D4}"/>
            </a:ext>
          </a:extLst>
        </xdr:cNvPr>
        <xdr:cNvCxnSpPr/>
      </xdr:nvCxnSpPr>
      <xdr:spPr>
        <a:xfrm flipV="1">
          <a:off x="1828800" y="13470889"/>
          <a:ext cx="790575"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55880</xdr:rowOff>
    </xdr:from>
    <xdr:to>
      <xdr:col>6</xdr:col>
      <xdr:colOff>38100</xdr:colOff>
      <xdr:row>82</xdr:row>
      <xdr:rowOff>157480</xdr:rowOff>
    </xdr:to>
    <xdr:sp macro="" textlink="">
      <xdr:nvSpPr>
        <xdr:cNvPr id="308" name="楕円 307">
          <a:extLst>
            <a:ext uri="{FF2B5EF4-FFF2-40B4-BE49-F238E27FC236}">
              <a16:creationId xmlns:a16="http://schemas.microsoft.com/office/drawing/2014/main" id="{2F57FCD1-C619-4E5A-A9D8-16F11F54797C}"/>
            </a:ext>
          </a:extLst>
        </xdr:cNvPr>
        <xdr:cNvSpPr/>
      </xdr:nvSpPr>
      <xdr:spPr>
        <a:xfrm>
          <a:off x="981075" y="133337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106680</xdr:rowOff>
    </xdr:from>
    <xdr:to>
      <xdr:col>10</xdr:col>
      <xdr:colOff>114300</xdr:colOff>
      <xdr:row>83</xdr:row>
      <xdr:rowOff>41911</xdr:rowOff>
    </xdr:to>
    <xdr:cxnSp macro="">
      <xdr:nvCxnSpPr>
        <xdr:cNvPr id="309" name="直線コネクタ 308">
          <a:extLst>
            <a:ext uri="{FF2B5EF4-FFF2-40B4-BE49-F238E27FC236}">
              <a16:creationId xmlns:a16="http://schemas.microsoft.com/office/drawing/2014/main" id="{DFDF82ED-BD09-4068-AFAD-9878DE9BBE28}"/>
            </a:ext>
          </a:extLst>
        </xdr:cNvPr>
        <xdr:cNvCxnSpPr/>
      </xdr:nvCxnSpPr>
      <xdr:spPr>
        <a:xfrm>
          <a:off x="1028700" y="13381355"/>
          <a:ext cx="800100" cy="10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0" name="n_1aveValue【公営住宅】&#10;有形固定資産減価償却率">
          <a:extLst>
            <a:ext uri="{FF2B5EF4-FFF2-40B4-BE49-F238E27FC236}">
              <a16:creationId xmlns:a16="http://schemas.microsoft.com/office/drawing/2014/main" id="{6B75548C-1AE7-49C4-8C98-461D363D1015}"/>
            </a:ext>
          </a:extLst>
        </xdr:cNvPr>
        <xdr:cNvSpPr txBox="1"/>
      </xdr:nvSpPr>
      <xdr:spPr>
        <a:xfrm>
          <a:off x="32391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1" name="n_2aveValue【公営住宅】&#10;有形固定資産減価償却率">
          <a:extLst>
            <a:ext uri="{FF2B5EF4-FFF2-40B4-BE49-F238E27FC236}">
              <a16:creationId xmlns:a16="http://schemas.microsoft.com/office/drawing/2014/main" id="{E718A1EF-1AB8-4AB7-9112-465629ED615D}"/>
            </a:ext>
          </a:extLst>
        </xdr:cNvPr>
        <xdr:cNvSpPr txBox="1"/>
      </xdr:nvSpPr>
      <xdr:spPr>
        <a:xfrm>
          <a:off x="2439044"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12" name="n_3aveValue【公営住宅】&#10;有形固定資産減価償却率">
          <a:extLst>
            <a:ext uri="{FF2B5EF4-FFF2-40B4-BE49-F238E27FC236}">
              <a16:creationId xmlns:a16="http://schemas.microsoft.com/office/drawing/2014/main" id="{8BB8A2AC-3FBC-4D87-9B1B-4179C3CB4A1D}"/>
            </a:ext>
          </a:extLst>
        </xdr:cNvPr>
        <xdr:cNvSpPr txBox="1"/>
      </xdr:nvSpPr>
      <xdr:spPr>
        <a:xfrm>
          <a:off x="16484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3" name="n_4aveValue【公営住宅】&#10;有形固定資産減価償却率">
          <a:extLst>
            <a:ext uri="{FF2B5EF4-FFF2-40B4-BE49-F238E27FC236}">
              <a16:creationId xmlns:a16="http://schemas.microsoft.com/office/drawing/2014/main" id="{89606F10-CB2D-4011-B6C3-1977DB4454E8}"/>
            </a:ext>
          </a:extLst>
        </xdr:cNvPr>
        <xdr:cNvSpPr txBox="1"/>
      </xdr:nvSpPr>
      <xdr:spPr>
        <a:xfrm>
          <a:off x="8483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314" name="n_1mainValue【公営住宅】&#10;有形固定資産減価償却率">
          <a:extLst>
            <a:ext uri="{FF2B5EF4-FFF2-40B4-BE49-F238E27FC236}">
              <a16:creationId xmlns:a16="http://schemas.microsoft.com/office/drawing/2014/main" id="{D2444E50-DA10-40C9-8CED-5C1BAE52193B}"/>
            </a:ext>
          </a:extLst>
        </xdr:cNvPr>
        <xdr:cNvSpPr txBox="1"/>
      </xdr:nvSpPr>
      <xdr:spPr>
        <a:xfrm>
          <a:off x="32391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315" name="n_2mainValue【公営住宅】&#10;有形固定資産減価償却率">
          <a:extLst>
            <a:ext uri="{FF2B5EF4-FFF2-40B4-BE49-F238E27FC236}">
              <a16:creationId xmlns:a16="http://schemas.microsoft.com/office/drawing/2014/main" id="{B7C330A7-AB45-4D9F-8D0E-A0163E83E235}"/>
            </a:ext>
          </a:extLst>
        </xdr:cNvPr>
        <xdr:cNvSpPr txBox="1"/>
      </xdr:nvSpPr>
      <xdr:spPr>
        <a:xfrm>
          <a:off x="2439044" y="13515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316" name="n_3mainValue【公営住宅】&#10;有形固定資産減価償却率">
          <a:extLst>
            <a:ext uri="{FF2B5EF4-FFF2-40B4-BE49-F238E27FC236}">
              <a16:creationId xmlns:a16="http://schemas.microsoft.com/office/drawing/2014/main" id="{B3ABA532-1DB1-4F79-8B52-FB13EB926F6E}"/>
            </a:ext>
          </a:extLst>
        </xdr:cNvPr>
        <xdr:cNvSpPr txBox="1"/>
      </xdr:nvSpPr>
      <xdr:spPr>
        <a:xfrm>
          <a:off x="1648469"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mainValue【公営住宅】&#10;有形固定資産減価償却率">
          <a:extLst>
            <a:ext uri="{FF2B5EF4-FFF2-40B4-BE49-F238E27FC236}">
              <a16:creationId xmlns:a16="http://schemas.microsoft.com/office/drawing/2014/main" id="{C0E304D0-3B95-4914-970F-1F47B938A686}"/>
            </a:ext>
          </a:extLst>
        </xdr:cNvPr>
        <xdr:cNvSpPr txBox="1"/>
      </xdr:nvSpPr>
      <xdr:spPr>
        <a:xfrm>
          <a:off x="848369"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8821734A-6820-4FC8-9C7F-8A3EAAAD02EE}"/>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ADDBDA05-DB5C-4023-B783-9A8DBEAECAFA}"/>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73EAE94D-0939-4BC9-8BEF-8579EF5CF276}"/>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BC7B34AD-FF15-41E4-967E-7AE6F77D0C0B}"/>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9BF91B09-69D9-4B38-A5CF-D6218E13BEC6}"/>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E218D52E-5B22-438F-B00A-BE7A3C91CBFC}"/>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9E7F3F4F-38D7-49B5-AA64-2CA8D3B063BF}"/>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F1A9BA2A-FB7B-420E-92EC-4A8BC59ECC8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22AE6F9C-40FE-4D11-AD22-1B08BC028897}"/>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E77111D-838D-4A60-B2CF-10BED2E92F5B}"/>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927C03A6-875D-415E-9BC2-82F954863D31}"/>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8D0F2CBA-FF4F-4FED-B200-C7CF0336B17F}"/>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6F8DCE39-B8EB-448F-BF92-9D39A6D6AA95}"/>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156CC7EF-3814-4DDB-A53A-1407EF346FA0}"/>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09C5930D-550A-45AE-8F17-5730A7375DC9}"/>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1C41F83D-D059-40E3-A4DD-0370D6D936C8}"/>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700E42B9-03AC-4BB8-8FDC-2F4A06068094}"/>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FB86248A-2607-48BF-A211-6FD17189E159}"/>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4ABEAEA1-1020-4D7C-B705-15D5181E0B03}"/>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445F6BAF-B14F-4BA6-B26C-5A9E9B272DE1}"/>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84FE02D0-1F7D-4222-A88A-2F41DE6BBBCD}"/>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94626A5A-AC6D-4328-A3D3-7C0E6B85381B}"/>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30FE10A4-5220-47E6-8F70-A04DF2960FB3}"/>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389C1788-1BF4-4A34-AFA5-C6F4A22531E0}"/>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F6DF8392-FF58-4EB7-9BB4-2C1712E38BDB}"/>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78F00D0F-B767-468E-9083-9C009CBD1548}"/>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169739</xdr:rowOff>
    </xdr:from>
    <xdr:ext cx="469744" cy="259045"/>
    <xdr:sp macro="" textlink="">
      <xdr:nvSpPr>
        <xdr:cNvPr id="344" name="【公営住宅】&#10;一人当たり面積平均値テキスト">
          <a:extLst>
            <a:ext uri="{FF2B5EF4-FFF2-40B4-BE49-F238E27FC236}">
              <a16:creationId xmlns:a16="http://schemas.microsoft.com/office/drawing/2014/main" id="{5E775B9F-8E02-4C30-873D-20E725EF5929}"/>
            </a:ext>
          </a:extLst>
        </xdr:cNvPr>
        <xdr:cNvSpPr txBox="1"/>
      </xdr:nvSpPr>
      <xdr:spPr>
        <a:xfrm>
          <a:off x="9467850" y="1327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46445218-DBAB-4AF9-89D4-54B4DBC86437}"/>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41C67950-719E-4F13-B600-86FFCF137F29}"/>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B4693C39-B626-4864-8036-505D62ED80F2}"/>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C9287993-E578-4355-945F-68E06D2A1CF1}"/>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F478BEE4-C40F-4B02-AB91-F11E78DAE488}"/>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470759AD-1B8B-454C-8D23-EA5005975A9E}"/>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E844EB9-E3A3-490C-8BC2-6821F6A1FAF1}"/>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FDBE24D-11CC-458F-A4E9-1B734BF69ABB}"/>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3671A74-D08C-4CC5-BED9-065E30A41BDB}"/>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7B22478-4A5F-42FB-9C0C-B4EF0C941138}"/>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99313</xdr:rowOff>
    </xdr:from>
    <xdr:to>
      <xdr:col>55</xdr:col>
      <xdr:colOff>50800</xdr:colOff>
      <xdr:row>85</xdr:row>
      <xdr:rowOff>29463</xdr:rowOff>
    </xdr:to>
    <xdr:sp macro="" textlink="">
      <xdr:nvSpPr>
        <xdr:cNvPr id="355" name="楕円 354">
          <a:extLst>
            <a:ext uri="{FF2B5EF4-FFF2-40B4-BE49-F238E27FC236}">
              <a16:creationId xmlns:a16="http://schemas.microsoft.com/office/drawing/2014/main" id="{06AE1A27-9C08-4411-AAF5-BA551E9E3344}"/>
            </a:ext>
          </a:extLst>
        </xdr:cNvPr>
        <xdr:cNvSpPr/>
      </xdr:nvSpPr>
      <xdr:spPr>
        <a:xfrm>
          <a:off x="9401175" y="13704188"/>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77740</xdr:rowOff>
    </xdr:from>
    <xdr:ext cx="469744" cy="259045"/>
    <xdr:sp macro="" textlink="">
      <xdr:nvSpPr>
        <xdr:cNvPr id="356" name="【公営住宅】&#10;一人当たり面積該当値テキスト">
          <a:extLst>
            <a:ext uri="{FF2B5EF4-FFF2-40B4-BE49-F238E27FC236}">
              <a16:creationId xmlns:a16="http://schemas.microsoft.com/office/drawing/2014/main" id="{B336E7F1-40D2-4E4E-A367-9B9DE01EE915}"/>
            </a:ext>
          </a:extLst>
        </xdr:cNvPr>
        <xdr:cNvSpPr txBox="1"/>
      </xdr:nvSpPr>
      <xdr:spPr>
        <a:xfrm>
          <a:off x="9467850" y="1367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57" name="楕円 356">
          <a:extLst>
            <a:ext uri="{FF2B5EF4-FFF2-40B4-BE49-F238E27FC236}">
              <a16:creationId xmlns:a16="http://schemas.microsoft.com/office/drawing/2014/main" id="{32DCDAFE-C10B-4FF7-B4FF-DC5D553B4E71}"/>
            </a:ext>
          </a:extLst>
        </xdr:cNvPr>
        <xdr:cNvSpPr/>
      </xdr:nvSpPr>
      <xdr:spPr>
        <a:xfrm>
          <a:off x="8639175" y="13706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150113</xdr:rowOff>
    </xdr:from>
    <xdr:to>
      <xdr:col>55</xdr:col>
      <xdr:colOff>0</xdr:colOff>
      <xdr:row>84</xdr:row>
      <xdr:rowOff>152400</xdr:rowOff>
    </xdr:to>
    <xdr:cxnSp macro="">
      <xdr:nvCxnSpPr>
        <xdr:cNvPr id="358" name="直線コネクタ 357">
          <a:extLst>
            <a:ext uri="{FF2B5EF4-FFF2-40B4-BE49-F238E27FC236}">
              <a16:creationId xmlns:a16="http://schemas.microsoft.com/office/drawing/2014/main" id="{307CA499-1901-48DF-8E3F-707003B946D9}"/>
            </a:ext>
          </a:extLst>
        </xdr:cNvPr>
        <xdr:cNvCxnSpPr/>
      </xdr:nvCxnSpPr>
      <xdr:spPr>
        <a:xfrm flipV="1">
          <a:off x="8686800" y="13751813"/>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102972</xdr:rowOff>
    </xdr:from>
    <xdr:to>
      <xdr:col>46</xdr:col>
      <xdr:colOff>38100</xdr:colOff>
      <xdr:row>85</xdr:row>
      <xdr:rowOff>33122</xdr:rowOff>
    </xdr:to>
    <xdr:sp macro="" textlink="">
      <xdr:nvSpPr>
        <xdr:cNvPr id="359" name="楕円 358">
          <a:extLst>
            <a:ext uri="{FF2B5EF4-FFF2-40B4-BE49-F238E27FC236}">
              <a16:creationId xmlns:a16="http://schemas.microsoft.com/office/drawing/2014/main" id="{490B4875-E5B5-4D67-9C4D-C4650273D44F}"/>
            </a:ext>
          </a:extLst>
        </xdr:cNvPr>
        <xdr:cNvSpPr/>
      </xdr:nvSpPr>
      <xdr:spPr>
        <a:xfrm>
          <a:off x="7839075" y="1370784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153772</xdr:rowOff>
    </xdr:to>
    <xdr:cxnSp macro="">
      <xdr:nvCxnSpPr>
        <xdr:cNvPr id="360" name="直線コネクタ 359">
          <a:extLst>
            <a:ext uri="{FF2B5EF4-FFF2-40B4-BE49-F238E27FC236}">
              <a16:creationId xmlns:a16="http://schemas.microsoft.com/office/drawing/2014/main" id="{0B946C0F-BC3D-4014-BAC0-261649B84E28}"/>
            </a:ext>
          </a:extLst>
        </xdr:cNvPr>
        <xdr:cNvCxnSpPr/>
      </xdr:nvCxnSpPr>
      <xdr:spPr>
        <a:xfrm flipV="1">
          <a:off x="7886700" y="13754100"/>
          <a:ext cx="8001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102515</xdr:rowOff>
    </xdr:from>
    <xdr:to>
      <xdr:col>41</xdr:col>
      <xdr:colOff>101600</xdr:colOff>
      <xdr:row>85</xdr:row>
      <xdr:rowOff>32665</xdr:rowOff>
    </xdr:to>
    <xdr:sp macro="" textlink="">
      <xdr:nvSpPr>
        <xdr:cNvPr id="361" name="楕円 360">
          <a:extLst>
            <a:ext uri="{FF2B5EF4-FFF2-40B4-BE49-F238E27FC236}">
              <a16:creationId xmlns:a16="http://schemas.microsoft.com/office/drawing/2014/main" id="{4434D733-9416-420C-A419-BA2B99201567}"/>
            </a:ext>
          </a:extLst>
        </xdr:cNvPr>
        <xdr:cNvSpPr/>
      </xdr:nvSpPr>
      <xdr:spPr>
        <a:xfrm>
          <a:off x="7029450" y="1370739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153315</xdr:rowOff>
    </xdr:from>
    <xdr:to>
      <xdr:col>45</xdr:col>
      <xdr:colOff>177800</xdr:colOff>
      <xdr:row>84</xdr:row>
      <xdr:rowOff>153772</xdr:rowOff>
    </xdr:to>
    <xdr:cxnSp macro="">
      <xdr:nvCxnSpPr>
        <xdr:cNvPr id="362" name="直線コネクタ 361">
          <a:extLst>
            <a:ext uri="{FF2B5EF4-FFF2-40B4-BE49-F238E27FC236}">
              <a16:creationId xmlns:a16="http://schemas.microsoft.com/office/drawing/2014/main" id="{B267E2B8-B5B9-4D03-9C31-31665DD0C9F6}"/>
            </a:ext>
          </a:extLst>
        </xdr:cNvPr>
        <xdr:cNvCxnSpPr/>
      </xdr:nvCxnSpPr>
      <xdr:spPr>
        <a:xfrm>
          <a:off x="7077075" y="13755015"/>
          <a:ext cx="80962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129032</xdr:rowOff>
    </xdr:from>
    <xdr:to>
      <xdr:col>36</xdr:col>
      <xdr:colOff>165100</xdr:colOff>
      <xdr:row>85</xdr:row>
      <xdr:rowOff>59182</xdr:rowOff>
    </xdr:to>
    <xdr:sp macro="" textlink="">
      <xdr:nvSpPr>
        <xdr:cNvPr id="363" name="楕円 362">
          <a:extLst>
            <a:ext uri="{FF2B5EF4-FFF2-40B4-BE49-F238E27FC236}">
              <a16:creationId xmlns:a16="http://schemas.microsoft.com/office/drawing/2014/main" id="{050EF062-27B7-475C-BA3E-89F1625EA554}"/>
            </a:ext>
          </a:extLst>
        </xdr:cNvPr>
        <xdr:cNvSpPr/>
      </xdr:nvSpPr>
      <xdr:spPr>
        <a:xfrm>
          <a:off x="6238875" y="137275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153315</xdr:rowOff>
    </xdr:from>
    <xdr:to>
      <xdr:col>41</xdr:col>
      <xdr:colOff>50800</xdr:colOff>
      <xdr:row>85</xdr:row>
      <xdr:rowOff>8382</xdr:rowOff>
    </xdr:to>
    <xdr:cxnSp macro="">
      <xdr:nvCxnSpPr>
        <xdr:cNvPr id="364" name="直線コネクタ 363">
          <a:extLst>
            <a:ext uri="{FF2B5EF4-FFF2-40B4-BE49-F238E27FC236}">
              <a16:creationId xmlns:a16="http://schemas.microsoft.com/office/drawing/2014/main" id="{EE4AA869-6E62-4DA6-BBB8-22FC0F064998}"/>
            </a:ext>
          </a:extLst>
        </xdr:cNvPr>
        <xdr:cNvCxnSpPr/>
      </xdr:nvCxnSpPr>
      <xdr:spPr>
        <a:xfrm flipV="1">
          <a:off x="6286500" y="13755015"/>
          <a:ext cx="790575"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7000D1E6-1BB0-4F8C-9A8E-11ABDCCF6202}"/>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0091AF5B-7D96-4DFD-BDAC-C36E0D4AE69D}"/>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00189674-32D2-4CCC-8EEE-093ECF72937F}"/>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68" name="n_4aveValue【公営住宅】&#10;一人当たり面積">
          <a:extLst>
            <a:ext uri="{FF2B5EF4-FFF2-40B4-BE49-F238E27FC236}">
              <a16:creationId xmlns:a16="http://schemas.microsoft.com/office/drawing/2014/main" id="{AF9CB25D-F4DF-43A6-BD6A-1D60E06A925C}"/>
            </a:ext>
          </a:extLst>
        </xdr:cNvPr>
        <xdr:cNvSpPr txBox="1"/>
      </xdr:nvSpPr>
      <xdr:spPr>
        <a:xfrm>
          <a:off x="6067502" y="131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69" name="n_1mainValue【公営住宅】&#10;一人当たり面積">
          <a:extLst>
            <a:ext uri="{FF2B5EF4-FFF2-40B4-BE49-F238E27FC236}">
              <a16:creationId xmlns:a16="http://schemas.microsoft.com/office/drawing/2014/main" id="{2C3E4A2C-EDF1-429B-BB6F-B2B9B41CCCA1}"/>
            </a:ext>
          </a:extLst>
        </xdr:cNvPr>
        <xdr:cNvSpPr txBox="1"/>
      </xdr:nvSpPr>
      <xdr:spPr>
        <a:xfrm>
          <a:off x="8458277"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24249</xdr:rowOff>
    </xdr:from>
    <xdr:ext cx="469744" cy="259045"/>
    <xdr:sp macro="" textlink="">
      <xdr:nvSpPr>
        <xdr:cNvPr id="370" name="n_2mainValue【公営住宅】&#10;一人当たり面積">
          <a:extLst>
            <a:ext uri="{FF2B5EF4-FFF2-40B4-BE49-F238E27FC236}">
              <a16:creationId xmlns:a16="http://schemas.microsoft.com/office/drawing/2014/main" id="{F072352F-42C0-4095-BB38-BF11E64AC4D8}"/>
            </a:ext>
          </a:extLst>
        </xdr:cNvPr>
        <xdr:cNvSpPr txBox="1"/>
      </xdr:nvSpPr>
      <xdr:spPr>
        <a:xfrm>
          <a:off x="7677227" y="1379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23792</xdr:rowOff>
    </xdr:from>
    <xdr:ext cx="469744" cy="259045"/>
    <xdr:sp macro="" textlink="">
      <xdr:nvSpPr>
        <xdr:cNvPr id="371" name="n_3mainValue【公営住宅】&#10;一人当たり面積">
          <a:extLst>
            <a:ext uri="{FF2B5EF4-FFF2-40B4-BE49-F238E27FC236}">
              <a16:creationId xmlns:a16="http://schemas.microsoft.com/office/drawing/2014/main" id="{0695895C-FB82-4479-ACFA-9C0FEF8910BE}"/>
            </a:ext>
          </a:extLst>
        </xdr:cNvPr>
        <xdr:cNvSpPr txBox="1"/>
      </xdr:nvSpPr>
      <xdr:spPr>
        <a:xfrm>
          <a:off x="6867602" y="1379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50309</xdr:rowOff>
    </xdr:from>
    <xdr:ext cx="469744" cy="259045"/>
    <xdr:sp macro="" textlink="">
      <xdr:nvSpPr>
        <xdr:cNvPr id="372" name="n_4mainValue【公営住宅】&#10;一人当たり面積">
          <a:extLst>
            <a:ext uri="{FF2B5EF4-FFF2-40B4-BE49-F238E27FC236}">
              <a16:creationId xmlns:a16="http://schemas.microsoft.com/office/drawing/2014/main" id="{F2574F84-B2D0-44C1-938D-3F3563606B15}"/>
            </a:ext>
          </a:extLst>
        </xdr:cNvPr>
        <xdr:cNvSpPr txBox="1"/>
      </xdr:nvSpPr>
      <xdr:spPr>
        <a:xfrm>
          <a:off x="6067502"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3962AE61-AC43-419A-8583-CAAC0B264EB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B05774D2-CF73-4DB8-AA5F-00F5E0934FE0}"/>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84571625-AB1C-44C6-AC8E-598CA814F003}"/>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EDA38CC8-E2DB-4109-8E92-1CB8385399BF}"/>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1D005AFA-F52E-413E-9AF8-0CE56D1971D3}"/>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C71E5506-C4B5-4456-9FB6-8C2C4D6953BD}"/>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9600E4BA-AEE8-4266-A517-02B0E15BEEB5}"/>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3299663A-49E0-4156-A8E5-FC4869802B89}"/>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D66B5A73-28A5-47A2-B571-AD38D720C8F6}"/>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3A8A64E6-5C68-4C74-AD59-371BDE9171EC}"/>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3145D31E-37C0-4D00-B747-B89C7F31529F}"/>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71C5F446-0D3A-4601-9524-3763EE8AD1D4}"/>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48EC8CD4-8EFA-4415-A86D-F2B140E6507B}"/>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A8582D4E-11D1-4B1B-A7B3-E25820B75B2D}"/>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EE0A30C0-6BD9-4A07-8DB2-1A6B309DAEDC}"/>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98D33D07-F173-45B3-A01A-08623764890A}"/>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A1C0A869-C8D0-47E8-86F6-E0E0AFD89FD1}"/>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55FA7D94-2AD5-4059-8748-286D335AFAD8}"/>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450974CB-C663-4A27-B9B8-D8B40FB0A33C}"/>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F4B41921-4D92-4627-BA8A-F864380D8EC5}"/>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10D3D881-C025-4C7F-9207-0FFB7EC1B220}"/>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310AB7CC-5B83-4411-B47C-39CC355DF4CC}"/>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6357A78F-F7D4-4C3E-9845-91AB6F768689}"/>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96" name="直線コネクタ 395">
          <a:extLst>
            <a:ext uri="{FF2B5EF4-FFF2-40B4-BE49-F238E27FC236}">
              <a16:creationId xmlns:a16="http://schemas.microsoft.com/office/drawing/2014/main" id="{AAEC25BC-BB99-4EED-88FC-C6CA3B5866B5}"/>
            </a:ext>
          </a:extLst>
        </xdr:cNvPr>
        <xdr:cNvCxnSpPr/>
      </xdr:nvCxnSpPr>
      <xdr:spPr>
        <a:xfrm flipV="1">
          <a:off x="4180840" y="16297911"/>
          <a:ext cx="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528F08C3-6BBD-4B0E-99CB-0FE3CC1FA491}"/>
            </a:ext>
          </a:extLst>
        </xdr:cNvPr>
        <xdr:cNvSpPr txBox="1"/>
      </xdr:nvSpPr>
      <xdr:spPr>
        <a:xfrm>
          <a:off x="4219575"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98" name="直線コネクタ 397">
          <a:extLst>
            <a:ext uri="{FF2B5EF4-FFF2-40B4-BE49-F238E27FC236}">
              <a16:creationId xmlns:a16="http://schemas.microsoft.com/office/drawing/2014/main" id="{1FC61ED0-CDC5-4950-86F8-D6D65B710B20}"/>
            </a:ext>
          </a:extLst>
        </xdr:cNvPr>
        <xdr:cNvCxnSpPr/>
      </xdr:nvCxnSpPr>
      <xdr:spPr>
        <a:xfrm>
          <a:off x="4105275" y="176472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7EE33959-E1F2-4BAA-AD86-D0675B1FDA62}"/>
            </a:ext>
          </a:extLst>
        </xdr:cNvPr>
        <xdr:cNvSpPr txBox="1"/>
      </xdr:nvSpPr>
      <xdr:spPr>
        <a:xfrm>
          <a:off x="4219575" y="1608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400" name="直線コネクタ 399">
          <a:extLst>
            <a:ext uri="{FF2B5EF4-FFF2-40B4-BE49-F238E27FC236}">
              <a16:creationId xmlns:a16="http://schemas.microsoft.com/office/drawing/2014/main" id="{3A9DD81E-3EFD-4667-82EC-37C5CAB58888}"/>
            </a:ext>
          </a:extLst>
        </xdr:cNvPr>
        <xdr:cNvCxnSpPr/>
      </xdr:nvCxnSpPr>
      <xdr:spPr>
        <a:xfrm>
          <a:off x="4105275" y="16297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9E74FC18-EE79-4452-8F73-856BAE443834}"/>
            </a:ext>
          </a:extLst>
        </xdr:cNvPr>
        <xdr:cNvSpPr txBox="1"/>
      </xdr:nvSpPr>
      <xdr:spPr>
        <a:xfrm>
          <a:off x="4219575" y="17308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02" name="フローチャート: 判断 401">
          <a:extLst>
            <a:ext uri="{FF2B5EF4-FFF2-40B4-BE49-F238E27FC236}">
              <a16:creationId xmlns:a16="http://schemas.microsoft.com/office/drawing/2014/main" id="{4522C534-31DB-43C7-88C0-F34D0FEFF2A9}"/>
            </a:ext>
          </a:extLst>
        </xdr:cNvPr>
        <xdr:cNvSpPr/>
      </xdr:nvSpPr>
      <xdr:spPr>
        <a:xfrm>
          <a:off x="4124325"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403" name="フローチャート: 判断 402">
          <a:extLst>
            <a:ext uri="{FF2B5EF4-FFF2-40B4-BE49-F238E27FC236}">
              <a16:creationId xmlns:a16="http://schemas.microsoft.com/office/drawing/2014/main" id="{CA919192-FE3B-4E6D-B66A-7764AC9968FD}"/>
            </a:ext>
          </a:extLst>
        </xdr:cNvPr>
        <xdr:cNvSpPr/>
      </xdr:nvSpPr>
      <xdr:spPr>
        <a:xfrm>
          <a:off x="3381375" y="172853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4" name="フローチャート: 判断 403">
          <a:extLst>
            <a:ext uri="{FF2B5EF4-FFF2-40B4-BE49-F238E27FC236}">
              <a16:creationId xmlns:a16="http://schemas.microsoft.com/office/drawing/2014/main" id="{66C888D6-E6AC-45BC-8E61-C16DBA22BC5C}"/>
            </a:ext>
          </a:extLst>
        </xdr:cNvPr>
        <xdr:cNvSpPr/>
      </xdr:nvSpPr>
      <xdr:spPr>
        <a:xfrm>
          <a:off x="2571750" y="172688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405" name="フローチャート: 判断 404">
          <a:extLst>
            <a:ext uri="{FF2B5EF4-FFF2-40B4-BE49-F238E27FC236}">
              <a16:creationId xmlns:a16="http://schemas.microsoft.com/office/drawing/2014/main" id="{FE171FB4-8871-4790-B45D-5F286D572A03}"/>
            </a:ext>
          </a:extLst>
        </xdr:cNvPr>
        <xdr:cNvSpPr/>
      </xdr:nvSpPr>
      <xdr:spPr>
        <a:xfrm>
          <a:off x="1781175" y="172281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6" name="フローチャート: 判断 405">
          <a:extLst>
            <a:ext uri="{FF2B5EF4-FFF2-40B4-BE49-F238E27FC236}">
              <a16:creationId xmlns:a16="http://schemas.microsoft.com/office/drawing/2014/main" id="{BDA4EB8C-290C-498A-8C5D-03B933446373}"/>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A169BC6E-B131-45AE-A8E4-D3C7880FE6B7}"/>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A15324AD-50B7-431F-9A41-738BA9C71F28}"/>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DE3D585-3329-43C1-8DC3-5F1509358C5D}"/>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87B00D5-0151-4B29-817F-92AFEE8FE763}"/>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8FDA6C4-68B2-493A-A394-26D7F11C6689}"/>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86361</xdr:rowOff>
    </xdr:from>
    <xdr:to>
      <xdr:col>24</xdr:col>
      <xdr:colOff>114300</xdr:colOff>
      <xdr:row>105</xdr:row>
      <xdr:rowOff>16511</xdr:rowOff>
    </xdr:to>
    <xdr:sp macro="" textlink="">
      <xdr:nvSpPr>
        <xdr:cNvPr id="412" name="楕円 411">
          <a:extLst>
            <a:ext uri="{FF2B5EF4-FFF2-40B4-BE49-F238E27FC236}">
              <a16:creationId xmlns:a16="http://schemas.microsoft.com/office/drawing/2014/main" id="{4AA6A200-D36A-4D25-B4E5-933D6C34AFFE}"/>
            </a:ext>
          </a:extLst>
        </xdr:cNvPr>
        <xdr:cNvSpPr/>
      </xdr:nvSpPr>
      <xdr:spPr>
        <a:xfrm>
          <a:off x="4124325" y="169233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109238</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04EF0C8E-F053-4B8F-8B84-2685ABA9BD16}"/>
            </a:ext>
          </a:extLst>
        </xdr:cNvPr>
        <xdr:cNvSpPr txBox="1"/>
      </xdr:nvSpPr>
      <xdr:spPr>
        <a:xfrm>
          <a:off x="4219575" y="1678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53975</xdr:rowOff>
    </xdr:from>
    <xdr:to>
      <xdr:col>20</xdr:col>
      <xdr:colOff>38100</xdr:colOff>
      <xdr:row>104</xdr:row>
      <xdr:rowOff>155575</xdr:rowOff>
    </xdr:to>
    <xdr:sp macro="" textlink="">
      <xdr:nvSpPr>
        <xdr:cNvPr id="414" name="楕円 413">
          <a:extLst>
            <a:ext uri="{FF2B5EF4-FFF2-40B4-BE49-F238E27FC236}">
              <a16:creationId xmlns:a16="http://schemas.microsoft.com/office/drawing/2014/main" id="{FE60C958-80EB-49F3-AE6A-1EA78E82E522}"/>
            </a:ext>
          </a:extLst>
        </xdr:cNvPr>
        <xdr:cNvSpPr/>
      </xdr:nvSpPr>
      <xdr:spPr>
        <a:xfrm>
          <a:off x="3381375" y="168941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104775</xdr:rowOff>
    </xdr:from>
    <xdr:to>
      <xdr:col>24</xdr:col>
      <xdr:colOff>63500</xdr:colOff>
      <xdr:row>104</xdr:row>
      <xdr:rowOff>137161</xdr:rowOff>
    </xdr:to>
    <xdr:cxnSp macro="">
      <xdr:nvCxnSpPr>
        <xdr:cNvPr id="415" name="直線コネクタ 414">
          <a:extLst>
            <a:ext uri="{FF2B5EF4-FFF2-40B4-BE49-F238E27FC236}">
              <a16:creationId xmlns:a16="http://schemas.microsoft.com/office/drawing/2014/main" id="{EA9983C5-51DF-4628-AAB3-E81A3B23FE7C}"/>
            </a:ext>
          </a:extLst>
        </xdr:cNvPr>
        <xdr:cNvCxnSpPr/>
      </xdr:nvCxnSpPr>
      <xdr:spPr>
        <a:xfrm>
          <a:off x="3429000" y="16941800"/>
          <a:ext cx="752475" cy="3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17780</xdr:rowOff>
    </xdr:from>
    <xdr:to>
      <xdr:col>15</xdr:col>
      <xdr:colOff>101600</xdr:colOff>
      <xdr:row>104</xdr:row>
      <xdr:rowOff>119380</xdr:rowOff>
    </xdr:to>
    <xdr:sp macro="" textlink="">
      <xdr:nvSpPr>
        <xdr:cNvPr id="416" name="楕円 415">
          <a:extLst>
            <a:ext uri="{FF2B5EF4-FFF2-40B4-BE49-F238E27FC236}">
              <a16:creationId xmlns:a16="http://schemas.microsoft.com/office/drawing/2014/main" id="{C17AFA09-9AA1-406D-9DEA-A187D27800B2}"/>
            </a:ext>
          </a:extLst>
        </xdr:cNvPr>
        <xdr:cNvSpPr/>
      </xdr:nvSpPr>
      <xdr:spPr>
        <a:xfrm>
          <a:off x="2571750" y="168579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68580</xdr:rowOff>
    </xdr:from>
    <xdr:to>
      <xdr:col>19</xdr:col>
      <xdr:colOff>177800</xdr:colOff>
      <xdr:row>104</xdr:row>
      <xdr:rowOff>104775</xdr:rowOff>
    </xdr:to>
    <xdr:cxnSp macro="">
      <xdr:nvCxnSpPr>
        <xdr:cNvPr id="417" name="直線コネクタ 416">
          <a:extLst>
            <a:ext uri="{FF2B5EF4-FFF2-40B4-BE49-F238E27FC236}">
              <a16:creationId xmlns:a16="http://schemas.microsoft.com/office/drawing/2014/main" id="{35B5172B-7E6D-41B3-A886-B4A0EF3DDAD1}"/>
            </a:ext>
          </a:extLst>
        </xdr:cNvPr>
        <xdr:cNvCxnSpPr/>
      </xdr:nvCxnSpPr>
      <xdr:spPr>
        <a:xfrm>
          <a:off x="2619375" y="16905605"/>
          <a:ext cx="80962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8" name="楕円 417">
          <a:extLst>
            <a:ext uri="{FF2B5EF4-FFF2-40B4-BE49-F238E27FC236}">
              <a16:creationId xmlns:a16="http://schemas.microsoft.com/office/drawing/2014/main" id="{251896CB-1F8B-42B6-B9FF-B04C444B2EE9}"/>
            </a:ext>
          </a:extLst>
        </xdr:cNvPr>
        <xdr:cNvSpPr/>
      </xdr:nvSpPr>
      <xdr:spPr>
        <a:xfrm>
          <a:off x="1781175" y="168509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64770</xdr:rowOff>
    </xdr:from>
    <xdr:to>
      <xdr:col>15</xdr:col>
      <xdr:colOff>50800</xdr:colOff>
      <xdr:row>104</xdr:row>
      <xdr:rowOff>68580</xdr:rowOff>
    </xdr:to>
    <xdr:cxnSp macro="">
      <xdr:nvCxnSpPr>
        <xdr:cNvPr id="419" name="直線コネクタ 418">
          <a:extLst>
            <a:ext uri="{FF2B5EF4-FFF2-40B4-BE49-F238E27FC236}">
              <a16:creationId xmlns:a16="http://schemas.microsoft.com/office/drawing/2014/main" id="{6B29DFC8-C649-457D-A743-B4B5CEACA56D}"/>
            </a:ext>
          </a:extLst>
        </xdr:cNvPr>
        <xdr:cNvCxnSpPr/>
      </xdr:nvCxnSpPr>
      <xdr:spPr>
        <a:xfrm>
          <a:off x="1828800" y="1690814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149225</xdr:rowOff>
    </xdr:from>
    <xdr:to>
      <xdr:col>6</xdr:col>
      <xdr:colOff>38100</xdr:colOff>
      <xdr:row>104</xdr:row>
      <xdr:rowOff>79375</xdr:rowOff>
    </xdr:to>
    <xdr:sp macro="" textlink="">
      <xdr:nvSpPr>
        <xdr:cNvPr id="420" name="楕円 419">
          <a:extLst>
            <a:ext uri="{FF2B5EF4-FFF2-40B4-BE49-F238E27FC236}">
              <a16:creationId xmlns:a16="http://schemas.microsoft.com/office/drawing/2014/main" id="{153BD43E-227C-4331-861F-4940999BD26A}"/>
            </a:ext>
          </a:extLst>
        </xdr:cNvPr>
        <xdr:cNvSpPr/>
      </xdr:nvSpPr>
      <xdr:spPr>
        <a:xfrm>
          <a:off x="981075" y="16827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28575</xdr:rowOff>
    </xdr:from>
    <xdr:to>
      <xdr:col>10</xdr:col>
      <xdr:colOff>114300</xdr:colOff>
      <xdr:row>104</xdr:row>
      <xdr:rowOff>64770</xdr:rowOff>
    </xdr:to>
    <xdr:cxnSp macro="">
      <xdr:nvCxnSpPr>
        <xdr:cNvPr id="421" name="直線コネクタ 420">
          <a:extLst>
            <a:ext uri="{FF2B5EF4-FFF2-40B4-BE49-F238E27FC236}">
              <a16:creationId xmlns:a16="http://schemas.microsoft.com/office/drawing/2014/main" id="{355D14A1-379F-4051-9C64-9E5FA72870FC}"/>
            </a:ext>
          </a:extLst>
        </xdr:cNvPr>
        <xdr:cNvCxnSpPr/>
      </xdr:nvCxnSpPr>
      <xdr:spPr>
        <a:xfrm>
          <a:off x="1028700" y="16865600"/>
          <a:ext cx="8001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45738</xdr:rowOff>
    </xdr:from>
    <xdr:ext cx="405111" cy="259045"/>
    <xdr:sp macro="" textlink="">
      <xdr:nvSpPr>
        <xdr:cNvPr id="422" name="n_1aveValue【港湾・漁港】&#10;有形固定資産減価償却率">
          <a:extLst>
            <a:ext uri="{FF2B5EF4-FFF2-40B4-BE49-F238E27FC236}">
              <a16:creationId xmlns:a16="http://schemas.microsoft.com/office/drawing/2014/main" id="{68354A79-9087-4FCC-BED7-CFCBA061A7B5}"/>
            </a:ext>
          </a:extLst>
        </xdr:cNvPr>
        <xdr:cNvSpPr txBox="1"/>
      </xdr:nvSpPr>
      <xdr:spPr>
        <a:xfrm>
          <a:off x="32391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23" name="n_2aveValue【港湾・漁港】&#10;有形固定資産減価償却率">
          <a:extLst>
            <a:ext uri="{FF2B5EF4-FFF2-40B4-BE49-F238E27FC236}">
              <a16:creationId xmlns:a16="http://schemas.microsoft.com/office/drawing/2014/main" id="{219CD973-87D9-43D1-B74D-46AB895A23D3}"/>
            </a:ext>
          </a:extLst>
        </xdr:cNvPr>
        <xdr:cNvSpPr txBox="1"/>
      </xdr:nvSpPr>
      <xdr:spPr>
        <a:xfrm>
          <a:off x="24390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160038</xdr:rowOff>
    </xdr:from>
    <xdr:ext cx="405111" cy="259045"/>
    <xdr:sp macro="" textlink="">
      <xdr:nvSpPr>
        <xdr:cNvPr id="424" name="n_3aveValue【港湾・漁港】&#10;有形固定資産減価償却率">
          <a:extLst>
            <a:ext uri="{FF2B5EF4-FFF2-40B4-BE49-F238E27FC236}">
              <a16:creationId xmlns:a16="http://schemas.microsoft.com/office/drawing/2014/main" id="{D6A232BA-108E-41C2-B06B-449F7BB2FC41}"/>
            </a:ext>
          </a:extLst>
        </xdr:cNvPr>
        <xdr:cNvSpPr txBox="1"/>
      </xdr:nvSpPr>
      <xdr:spPr>
        <a:xfrm>
          <a:off x="1648469" y="173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5" name="n_4aveValue【港湾・漁港】&#10;有形固定資産減価償却率">
          <a:extLst>
            <a:ext uri="{FF2B5EF4-FFF2-40B4-BE49-F238E27FC236}">
              <a16:creationId xmlns:a16="http://schemas.microsoft.com/office/drawing/2014/main" id="{ACEAF0AF-5D93-478D-9392-A2CBE2D67DCE}"/>
            </a:ext>
          </a:extLst>
        </xdr:cNvPr>
        <xdr:cNvSpPr txBox="1"/>
      </xdr:nvSpPr>
      <xdr:spPr>
        <a:xfrm>
          <a:off x="8483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652</xdr:rowOff>
    </xdr:from>
    <xdr:ext cx="405111" cy="259045"/>
    <xdr:sp macro="" textlink="">
      <xdr:nvSpPr>
        <xdr:cNvPr id="426" name="n_1mainValue【港湾・漁港】&#10;有形固定資産減価償却率">
          <a:extLst>
            <a:ext uri="{FF2B5EF4-FFF2-40B4-BE49-F238E27FC236}">
              <a16:creationId xmlns:a16="http://schemas.microsoft.com/office/drawing/2014/main" id="{17E58E62-DB11-47D3-8046-B6B19F901265}"/>
            </a:ext>
          </a:extLst>
        </xdr:cNvPr>
        <xdr:cNvSpPr txBox="1"/>
      </xdr:nvSpPr>
      <xdr:spPr>
        <a:xfrm>
          <a:off x="3239144" y="1667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135907</xdr:rowOff>
    </xdr:from>
    <xdr:ext cx="405111" cy="259045"/>
    <xdr:sp macro="" textlink="">
      <xdr:nvSpPr>
        <xdr:cNvPr id="427" name="n_2mainValue【港湾・漁港】&#10;有形固定資産減価償却率">
          <a:extLst>
            <a:ext uri="{FF2B5EF4-FFF2-40B4-BE49-F238E27FC236}">
              <a16:creationId xmlns:a16="http://schemas.microsoft.com/office/drawing/2014/main" id="{FE0BCDDD-8FB5-4BFB-B221-29AE3CD06092}"/>
            </a:ext>
          </a:extLst>
        </xdr:cNvPr>
        <xdr:cNvSpPr txBox="1"/>
      </xdr:nvSpPr>
      <xdr:spPr>
        <a:xfrm>
          <a:off x="2439044" y="1665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28" name="n_3mainValue【港湾・漁港】&#10;有形固定資産減価償却率">
          <a:extLst>
            <a:ext uri="{FF2B5EF4-FFF2-40B4-BE49-F238E27FC236}">
              <a16:creationId xmlns:a16="http://schemas.microsoft.com/office/drawing/2014/main" id="{2E7573D3-15B8-42F4-9EE0-169F4F03F596}"/>
            </a:ext>
          </a:extLst>
        </xdr:cNvPr>
        <xdr:cNvSpPr txBox="1"/>
      </xdr:nvSpPr>
      <xdr:spPr>
        <a:xfrm>
          <a:off x="1648469" y="1664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95902</xdr:rowOff>
    </xdr:from>
    <xdr:ext cx="405111" cy="259045"/>
    <xdr:sp macro="" textlink="">
      <xdr:nvSpPr>
        <xdr:cNvPr id="429" name="n_4mainValue【港湾・漁港】&#10;有形固定資産減価償却率">
          <a:extLst>
            <a:ext uri="{FF2B5EF4-FFF2-40B4-BE49-F238E27FC236}">
              <a16:creationId xmlns:a16="http://schemas.microsoft.com/office/drawing/2014/main" id="{ECF4FE2C-0CA4-4F6C-8242-22A4D9898043}"/>
            </a:ext>
          </a:extLst>
        </xdr:cNvPr>
        <xdr:cNvSpPr txBox="1"/>
      </xdr:nvSpPr>
      <xdr:spPr>
        <a:xfrm>
          <a:off x="848369" y="1661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2EBD8595-90F2-4E99-B694-FE5C03081E99}"/>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E5BF1BAC-B3B0-4A15-8E6A-79CFA9EA136F}"/>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10843A02-D081-49E6-AED0-F7F259720929}"/>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A4E5C592-514A-42E1-AC71-F278ED635A42}"/>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CEA3385E-CD24-4E2E-878B-559E7B4670DE}"/>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3F90185B-ED9F-48BA-922B-5C94BD718EF0}"/>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8D24545A-AB93-4FBE-9AE5-D5C07A20D222}"/>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94444562-638E-4D4F-A3C2-5A5030B1B45F}"/>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5BD44FA2-103B-4329-B512-1251CE5B26F3}"/>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4AA162C2-6C21-49C9-B687-7DACD69CB83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71AB8E0A-5010-4A14-A8E9-12E03E8CB6C8}"/>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C4D77D40-BA2A-469D-9361-070187E07D89}"/>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33EA62AC-AE19-4580-9997-D348E69B757B}"/>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7EDC587C-BCFB-4826-A8B8-9C6DEA159AFA}"/>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AD0F40D0-1AC6-44D5-A52E-F6303A0E74AB}"/>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B8E2EFA9-C00E-4EE8-9678-4360AC427A51}"/>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BCB6FCE4-4644-42F9-BCAC-5B9CB49DE7A3}"/>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36415E0E-DF2C-409D-A660-FC4299476768}"/>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1FA40712-958E-4375-AB26-90377F08F934}"/>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C3169080-34FD-427B-9558-15A9DE8AB1AB}"/>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1A3147A4-52F4-48D5-99CD-8F0BA299018A}"/>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51" name="直線コネクタ 450">
          <a:extLst>
            <a:ext uri="{FF2B5EF4-FFF2-40B4-BE49-F238E27FC236}">
              <a16:creationId xmlns:a16="http://schemas.microsoft.com/office/drawing/2014/main" id="{EFEB67C0-2D1E-450C-8318-355495F703D2}"/>
            </a:ext>
          </a:extLst>
        </xdr:cNvPr>
        <xdr:cNvCxnSpPr/>
      </xdr:nvCxnSpPr>
      <xdr:spPr>
        <a:xfrm flipV="1">
          <a:off x="9429115" y="16200780"/>
          <a:ext cx="0" cy="136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2E26B7AC-E37A-4CF7-BFAB-1993C989E9B2}"/>
            </a:ext>
          </a:extLst>
        </xdr:cNvPr>
        <xdr:cNvSpPr txBox="1"/>
      </xdr:nvSpPr>
      <xdr:spPr>
        <a:xfrm>
          <a:off x="9467850" y="1756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53" name="直線コネクタ 452">
          <a:extLst>
            <a:ext uri="{FF2B5EF4-FFF2-40B4-BE49-F238E27FC236}">
              <a16:creationId xmlns:a16="http://schemas.microsoft.com/office/drawing/2014/main" id="{5FF0CACF-7AC1-42CE-BA5E-64085EA4BCA6}"/>
            </a:ext>
          </a:extLst>
        </xdr:cNvPr>
        <xdr:cNvCxnSpPr/>
      </xdr:nvCxnSpPr>
      <xdr:spPr>
        <a:xfrm>
          <a:off x="9363075" y="17562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3A431973-BDF0-4E6F-9FFC-6E18C98C5B50}"/>
            </a:ext>
          </a:extLst>
        </xdr:cNvPr>
        <xdr:cNvSpPr txBox="1"/>
      </xdr:nvSpPr>
      <xdr:spPr>
        <a:xfrm>
          <a:off x="9467850" y="1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55" name="直線コネクタ 454">
          <a:extLst>
            <a:ext uri="{FF2B5EF4-FFF2-40B4-BE49-F238E27FC236}">
              <a16:creationId xmlns:a16="http://schemas.microsoft.com/office/drawing/2014/main" id="{5E473C8A-E54D-4C34-B522-B1B0DFE39833}"/>
            </a:ext>
          </a:extLst>
        </xdr:cNvPr>
        <xdr:cNvCxnSpPr/>
      </xdr:nvCxnSpPr>
      <xdr:spPr>
        <a:xfrm>
          <a:off x="9363075" y="162007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82449</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557C83F6-20B4-4025-9AAE-5129758412B2}"/>
            </a:ext>
          </a:extLst>
        </xdr:cNvPr>
        <xdr:cNvSpPr txBox="1"/>
      </xdr:nvSpPr>
      <xdr:spPr>
        <a:xfrm>
          <a:off x="9467850" y="1676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57" name="フローチャート: 判断 456">
          <a:extLst>
            <a:ext uri="{FF2B5EF4-FFF2-40B4-BE49-F238E27FC236}">
              <a16:creationId xmlns:a16="http://schemas.microsoft.com/office/drawing/2014/main" id="{03CB2BA3-833D-4910-9168-E8E44E9792D6}"/>
            </a:ext>
          </a:extLst>
        </xdr:cNvPr>
        <xdr:cNvSpPr/>
      </xdr:nvSpPr>
      <xdr:spPr>
        <a:xfrm>
          <a:off x="9401175" y="1689977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58" name="フローチャート: 判断 457">
          <a:extLst>
            <a:ext uri="{FF2B5EF4-FFF2-40B4-BE49-F238E27FC236}">
              <a16:creationId xmlns:a16="http://schemas.microsoft.com/office/drawing/2014/main" id="{3A511281-7133-4375-86E7-AED3173B92D3}"/>
            </a:ext>
          </a:extLst>
        </xdr:cNvPr>
        <xdr:cNvSpPr/>
      </xdr:nvSpPr>
      <xdr:spPr>
        <a:xfrm>
          <a:off x="8639175" y="16906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59" name="フローチャート: 判断 458">
          <a:extLst>
            <a:ext uri="{FF2B5EF4-FFF2-40B4-BE49-F238E27FC236}">
              <a16:creationId xmlns:a16="http://schemas.microsoft.com/office/drawing/2014/main" id="{26A53BE5-BFE2-4873-B62B-09E628607E07}"/>
            </a:ext>
          </a:extLst>
        </xdr:cNvPr>
        <xdr:cNvSpPr/>
      </xdr:nvSpPr>
      <xdr:spPr>
        <a:xfrm>
          <a:off x="7839075" y="16909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60" name="フローチャート: 判断 459">
          <a:extLst>
            <a:ext uri="{FF2B5EF4-FFF2-40B4-BE49-F238E27FC236}">
              <a16:creationId xmlns:a16="http://schemas.microsoft.com/office/drawing/2014/main" id="{3C9A3DD9-BE86-4634-816E-E26DC8C746A8}"/>
            </a:ext>
          </a:extLst>
        </xdr:cNvPr>
        <xdr:cNvSpPr/>
      </xdr:nvSpPr>
      <xdr:spPr>
        <a:xfrm>
          <a:off x="7029450" y="169187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61" name="フローチャート: 判断 460">
          <a:extLst>
            <a:ext uri="{FF2B5EF4-FFF2-40B4-BE49-F238E27FC236}">
              <a16:creationId xmlns:a16="http://schemas.microsoft.com/office/drawing/2014/main" id="{BA3D82F6-AF2A-45B8-A320-80B987499582}"/>
            </a:ext>
          </a:extLst>
        </xdr:cNvPr>
        <xdr:cNvSpPr/>
      </xdr:nvSpPr>
      <xdr:spPr>
        <a:xfrm>
          <a:off x="6238875" y="1698523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C61A8E98-E02D-48E1-898F-98F5D40895A0}"/>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1E7402CC-9993-4EC5-A061-FBB80AB7BDA1}"/>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6F096167-9F8F-47F2-B20C-DA5566D71F1A}"/>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F93E6A34-E98D-4E86-84AD-021DACA25BD7}"/>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4FE97AD6-7137-4575-9F3E-38725D366F22}"/>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65314</xdr:rowOff>
    </xdr:from>
    <xdr:to>
      <xdr:col>55</xdr:col>
      <xdr:colOff>50800</xdr:colOff>
      <xdr:row>107</xdr:row>
      <xdr:rowOff>166914</xdr:rowOff>
    </xdr:to>
    <xdr:sp macro="" textlink="">
      <xdr:nvSpPr>
        <xdr:cNvPr id="467" name="楕円 466">
          <a:extLst>
            <a:ext uri="{FF2B5EF4-FFF2-40B4-BE49-F238E27FC236}">
              <a16:creationId xmlns:a16="http://schemas.microsoft.com/office/drawing/2014/main" id="{D38C7114-71F6-411D-9140-E6729028780F}"/>
            </a:ext>
          </a:extLst>
        </xdr:cNvPr>
        <xdr:cNvSpPr/>
      </xdr:nvSpPr>
      <xdr:spPr>
        <a:xfrm>
          <a:off x="9401175" y="1739446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43741</xdr:rowOff>
    </xdr:from>
    <xdr:ext cx="534377" cy="259045"/>
    <xdr:sp macro="" textlink="">
      <xdr:nvSpPr>
        <xdr:cNvPr id="468" name="【港湾・漁港】&#10;一人当たり有形固定資産（償却資産）額該当値テキスト">
          <a:extLst>
            <a:ext uri="{FF2B5EF4-FFF2-40B4-BE49-F238E27FC236}">
              <a16:creationId xmlns:a16="http://schemas.microsoft.com/office/drawing/2014/main" id="{CC0A0D48-CF8B-42C0-A04D-8DC346E34156}"/>
            </a:ext>
          </a:extLst>
        </xdr:cNvPr>
        <xdr:cNvSpPr txBox="1"/>
      </xdr:nvSpPr>
      <xdr:spPr>
        <a:xfrm>
          <a:off x="9467850" y="173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66904</xdr:rowOff>
    </xdr:from>
    <xdr:to>
      <xdr:col>50</xdr:col>
      <xdr:colOff>165100</xdr:colOff>
      <xdr:row>107</xdr:row>
      <xdr:rowOff>168504</xdr:rowOff>
    </xdr:to>
    <xdr:sp macro="" textlink="">
      <xdr:nvSpPr>
        <xdr:cNvPr id="469" name="楕円 468">
          <a:extLst>
            <a:ext uri="{FF2B5EF4-FFF2-40B4-BE49-F238E27FC236}">
              <a16:creationId xmlns:a16="http://schemas.microsoft.com/office/drawing/2014/main" id="{61A219E7-2BC6-4E4A-9ED9-6987B4CFA813}"/>
            </a:ext>
          </a:extLst>
        </xdr:cNvPr>
        <xdr:cNvSpPr/>
      </xdr:nvSpPr>
      <xdr:spPr>
        <a:xfrm>
          <a:off x="8639175" y="173897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116114</xdr:rowOff>
    </xdr:from>
    <xdr:to>
      <xdr:col>55</xdr:col>
      <xdr:colOff>0</xdr:colOff>
      <xdr:row>107</xdr:row>
      <xdr:rowOff>117704</xdr:rowOff>
    </xdr:to>
    <xdr:cxnSp macro="">
      <xdr:nvCxnSpPr>
        <xdr:cNvPr id="470" name="直線コネクタ 469">
          <a:extLst>
            <a:ext uri="{FF2B5EF4-FFF2-40B4-BE49-F238E27FC236}">
              <a16:creationId xmlns:a16="http://schemas.microsoft.com/office/drawing/2014/main" id="{AB2B2989-7668-4478-BC86-167A8C7C58F1}"/>
            </a:ext>
          </a:extLst>
        </xdr:cNvPr>
        <xdr:cNvCxnSpPr/>
      </xdr:nvCxnSpPr>
      <xdr:spPr>
        <a:xfrm flipV="1">
          <a:off x="8686800" y="17442089"/>
          <a:ext cx="742950" cy="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67563</xdr:rowOff>
    </xdr:from>
    <xdr:to>
      <xdr:col>46</xdr:col>
      <xdr:colOff>38100</xdr:colOff>
      <xdr:row>107</xdr:row>
      <xdr:rowOff>169163</xdr:rowOff>
    </xdr:to>
    <xdr:sp macro="" textlink="">
      <xdr:nvSpPr>
        <xdr:cNvPr id="471" name="楕円 470">
          <a:extLst>
            <a:ext uri="{FF2B5EF4-FFF2-40B4-BE49-F238E27FC236}">
              <a16:creationId xmlns:a16="http://schemas.microsoft.com/office/drawing/2014/main" id="{591A403F-4973-4F55-AE91-FD47DFA49FAA}"/>
            </a:ext>
          </a:extLst>
        </xdr:cNvPr>
        <xdr:cNvSpPr/>
      </xdr:nvSpPr>
      <xdr:spPr>
        <a:xfrm>
          <a:off x="7839075" y="173903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117704</xdr:rowOff>
    </xdr:from>
    <xdr:to>
      <xdr:col>50</xdr:col>
      <xdr:colOff>114300</xdr:colOff>
      <xdr:row>107</xdr:row>
      <xdr:rowOff>118363</xdr:rowOff>
    </xdr:to>
    <xdr:cxnSp macro="">
      <xdr:nvCxnSpPr>
        <xdr:cNvPr id="472" name="直線コネクタ 471">
          <a:extLst>
            <a:ext uri="{FF2B5EF4-FFF2-40B4-BE49-F238E27FC236}">
              <a16:creationId xmlns:a16="http://schemas.microsoft.com/office/drawing/2014/main" id="{0AB41D11-0E64-41E5-BA73-385002DCE284}"/>
            </a:ext>
          </a:extLst>
        </xdr:cNvPr>
        <xdr:cNvCxnSpPr/>
      </xdr:nvCxnSpPr>
      <xdr:spPr>
        <a:xfrm flipV="1">
          <a:off x="7886700" y="17446854"/>
          <a:ext cx="8001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73918</xdr:rowOff>
    </xdr:from>
    <xdr:to>
      <xdr:col>41</xdr:col>
      <xdr:colOff>101600</xdr:colOff>
      <xdr:row>108</xdr:row>
      <xdr:rowOff>4068</xdr:rowOff>
    </xdr:to>
    <xdr:sp macro="" textlink="">
      <xdr:nvSpPr>
        <xdr:cNvPr id="473" name="楕円 472">
          <a:extLst>
            <a:ext uri="{FF2B5EF4-FFF2-40B4-BE49-F238E27FC236}">
              <a16:creationId xmlns:a16="http://schemas.microsoft.com/office/drawing/2014/main" id="{588137E2-197D-4F57-B5E0-1285AA91C55C}"/>
            </a:ext>
          </a:extLst>
        </xdr:cNvPr>
        <xdr:cNvSpPr/>
      </xdr:nvSpPr>
      <xdr:spPr>
        <a:xfrm>
          <a:off x="7029450" y="173998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118363</xdr:rowOff>
    </xdr:from>
    <xdr:to>
      <xdr:col>45</xdr:col>
      <xdr:colOff>177800</xdr:colOff>
      <xdr:row>107</xdr:row>
      <xdr:rowOff>124718</xdr:rowOff>
    </xdr:to>
    <xdr:cxnSp macro="">
      <xdr:nvCxnSpPr>
        <xdr:cNvPr id="474" name="直線コネクタ 473">
          <a:extLst>
            <a:ext uri="{FF2B5EF4-FFF2-40B4-BE49-F238E27FC236}">
              <a16:creationId xmlns:a16="http://schemas.microsoft.com/office/drawing/2014/main" id="{D7EEEBB0-E74F-47AC-8569-64AD9346F86A}"/>
            </a:ext>
          </a:extLst>
        </xdr:cNvPr>
        <xdr:cNvCxnSpPr/>
      </xdr:nvCxnSpPr>
      <xdr:spPr>
        <a:xfrm flipV="1">
          <a:off x="7077075" y="17447513"/>
          <a:ext cx="809625"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74347</xdr:rowOff>
    </xdr:from>
    <xdr:to>
      <xdr:col>36</xdr:col>
      <xdr:colOff>165100</xdr:colOff>
      <xdr:row>108</xdr:row>
      <xdr:rowOff>4497</xdr:rowOff>
    </xdr:to>
    <xdr:sp macro="" textlink="">
      <xdr:nvSpPr>
        <xdr:cNvPr id="475" name="楕円 474">
          <a:extLst>
            <a:ext uri="{FF2B5EF4-FFF2-40B4-BE49-F238E27FC236}">
              <a16:creationId xmlns:a16="http://schemas.microsoft.com/office/drawing/2014/main" id="{E2C43524-E41A-4C36-9D06-196E8D780400}"/>
            </a:ext>
          </a:extLst>
        </xdr:cNvPr>
        <xdr:cNvSpPr/>
      </xdr:nvSpPr>
      <xdr:spPr>
        <a:xfrm>
          <a:off x="6238875" y="174003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124718</xdr:rowOff>
    </xdr:from>
    <xdr:to>
      <xdr:col>41</xdr:col>
      <xdr:colOff>50800</xdr:colOff>
      <xdr:row>107</xdr:row>
      <xdr:rowOff>125147</xdr:rowOff>
    </xdr:to>
    <xdr:cxnSp macro="">
      <xdr:nvCxnSpPr>
        <xdr:cNvPr id="476" name="直線コネクタ 475">
          <a:extLst>
            <a:ext uri="{FF2B5EF4-FFF2-40B4-BE49-F238E27FC236}">
              <a16:creationId xmlns:a16="http://schemas.microsoft.com/office/drawing/2014/main" id="{29B8C956-C24D-458E-804F-67A550DF3BDF}"/>
            </a:ext>
          </a:extLst>
        </xdr:cNvPr>
        <xdr:cNvCxnSpPr/>
      </xdr:nvCxnSpPr>
      <xdr:spPr>
        <a:xfrm flipV="1">
          <a:off x="6286500" y="17447518"/>
          <a:ext cx="790575"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15950</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F8E404F4-CDC8-41FC-B82A-691B07031298}"/>
            </a:ext>
          </a:extLst>
        </xdr:cNvPr>
        <xdr:cNvSpPr txBox="1"/>
      </xdr:nvSpPr>
      <xdr:spPr>
        <a:xfrm>
          <a:off x="8429136" y="166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19607</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978BF2F1-8541-4601-944E-B988277179B8}"/>
            </a:ext>
          </a:extLst>
        </xdr:cNvPr>
        <xdr:cNvSpPr txBox="1"/>
      </xdr:nvSpPr>
      <xdr:spPr>
        <a:xfrm>
          <a:off x="7648086"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25230</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B48E7D60-9C2A-4D75-9C07-E677F2586DEC}"/>
            </a:ext>
          </a:extLst>
        </xdr:cNvPr>
        <xdr:cNvSpPr txBox="1"/>
      </xdr:nvSpPr>
      <xdr:spPr>
        <a:xfrm>
          <a:off x="6847986" y="167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88535</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50FDD459-46C7-4509-BD90-3D1826D5CC7D}"/>
            </a:ext>
          </a:extLst>
        </xdr:cNvPr>
        <xdr:cNvSpPr txBox="1"/>
      </xdr:nvSpPr>
      <xdr:spPr>
        <a:xfrm>
          <a:off x="6038361" y="167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159631</xdr:rowOff>
    </xdr:from>
    <xdr:ext cx="534377" cy="259045"/>
    <xdr:sp macro="" textlink="">
      <xdr:nvSpPr>
        <xdr:cNvPr id="481" name="n_1mainValue【港湾・漁港】&#10;一人当たり有形固定資産（償却資産）額">
          <a:extLst>
            <a:ext uri="{FF2B5EF4-FFF2-40B4-BE49-F238E27FC236}">
              <a16:creationId xmlns:a16="http://schemas.microsoft.com/office/drawing/2014/main" id="{4B33BE17-0FEA-4238-8D2C-A4872C87AF31}"/>
            </a:ext>
          </a:extLst>
        </xdr:cNvPr>
        <xdr:cNvSpPr txBox="1"/>
      </xdr:nvSpPr>
      <xdr:spPr>
        <a:xfrm>
          <a:off x="8429136" y="174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160290</xdr:rowOff>
    </xdr:from>
    <xdr:ext cx="534377" cy="259045"/>
    <xdr:sp macro="" textlink="">
      <xdr:nvSpPr>
        <xdr:cNvPr id="482" name="n_2mainValue【港湾・漁港】&#10;一人当たり有形固定資産（償却資産）額">
          <a:extLst>
            <a:ext uri="{FF2B5EF4-FFF2-40B4-BE49-F238E27FC236}">
              <a16:creationId xmlns:a16="http://schemas.microsoft.com/office/drawing/2014/main" id="{42BA1CCA-CD19-4A9F-A2E3-457C848F63F9}"/>
            </a:ext>
          </a:extLst>
        </xdr:cNvPr>
        <xdr:cNvSpPr txBox="1"/>
      </xdr:nvSpPr>
      <xdr:spPr>
        <a:xfrm>
          <a:off x="7648086" y="1748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166645</xdr:rowOff>
    </xdr:from>
    <xdr:ext cx="534377" cy="259045"/>
    <xdr:sp macro="" textlink="">
      <xdr:nvSpPr>
        <xdr:cNvPr id="483" name="n_3mainValue【港湾・漁港】&#10;一人当たり有形固定資産（償却資産）額">
          <a:extLst>
            <a:ext uri="{FF2B5EF4-FFF2-40B4-BE49-F238E27FC236}">
              <a16:creationId xmlns:a16="http://schemas.microsoft.com/office/drawing/2014/main" id="{6B833EEC-E51E-4C64-A8CD-24E153CC876A}"/>
            </a:ext>
          </a:extLst>
        </xdr:cNvPr>
        <xdr:cNvSpPr txBox="1"/>
      </xdr:nvSpPr>
      <xdr:spPr>
        <a:xfrm>
          <a:off x="6847986" y="1748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167074</xdr:rowOff>
    </xdr:from>
    <xdr:ext cx="534377" cy="259045"/>
    <xdr:sp macro="" textlink="">
      <xdr:nvSpPr>
        <xdr:cNvPr id="484" name="n_4mainValue【港湾・漁港】&#10;一人当たり有形固定資産（償却資産）額">
          <a:extLst>
            <a:ext uri="{FF2B5EF4-FFF2-40B4-BE49-F238E27FC236}">
              <a16:creationId xmlns:a16="http://schemas.microsoft.com/office/drawing/2014/main" id="{C0DF9416-D37A-485B-8F95-7F1C8EE85567}"/>
            </a:ext>
          </a:extLst>
        </xdr:cNvPr>
        <xdr:cNvSpPr txBox="1"/>
      </xdr:nvSpPr>
      <xdr:spPr>
        <a:xfrm>
          <a:off x="6038361" y="1748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EAFA0C54-7D11-4330-A009-7A44F6296008}"/>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389E03B7-1E13-4C8E-A8EB-8B2457B47408}"/>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B1A6E43F-8F59-4A09-AD99-3124A4CF77B4}"/>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45A76C7F-2836-4FE9-A10A-3B4604216996}"/>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24F8B672-DC69-485B-8E9D-C5915E9EC5C4}"/>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4ABAAC2B-BBCB-4FD3-893D-C893B419DA4D}"/>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4C456902-1F0C-4173-A0AB-9942C9097ED1}"/>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A7A63BB6-1400-403D-9DE8-C4337A873A3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48E1D868-0533-4A04-99CA-D07370A17A5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6D9815F-EFAB-401A-BF1C-EBABE143F782}"/>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C0250707-6FA9-44C1-8E20-1BCA44AF40D9}"/>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1E1A377A-AF9D-45F8-A4F9-A1D711A58158}"/>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7" name="テキスト ボックス 496">
          <a:extLst>
            <a:ext uri="{FF2B5EF4-FFF2-40B4-BE49-F238E27FC236}">
              <a16:creationId xmlns:a16="http://schemas.microsoft.com/office/drawing/2014/main" id="{D7F0EEEE-8134-4510-9857-2F5BBB982168}"/>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E8F9D82A-6625-4D31-AC6A-AA5DEAA8120B}"/>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A96906BD-CD3A-4DA1-A22F-E84A9307986F}"/>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5310630E-DDFA-44F6-96DB-6C1DD4BA7CBB}"/>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04D2714A-5D2B-42FA-A013-7B33216D3C31}"/>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274E33F7-73FC-47C6-90C4-865E99CF90F6}"/>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ACCF444E-114F-41A1-9A29-4A7385C61A97}"/>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0EE6E4BD-B8F7-431F-AA59-E7C580CAE30C}"/>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20D7EDB9-E71E-492D-89FB-B903F51AB01B}"/>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784D26D5-E0C6-4562-8687-114EDD7EE03C}"/>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7" name="テキスト ボックス 506">
          <a:extLst>
            <a:ext uri="{FF2B5EF4-FFF2-40B4-BE49-F238E27FC236}">
              <a16:creationId xmlns:a16="http://schemas.microsoft.com/office/drawing/2014/main" id="{F88A658F-C64A-43EC-9ED3-10DA96E5AAE5}"/>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108867BD-AA8F-42D4-A05F-FE1496D508F6}"/>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a:extLst>
            <a:ext uri="{FF2B5EF4-FFF2-40B4-BE49-F238E27FC236}">
              <a16:creationId xmlns:a16="http://schemas.microsoft.com/office/drawing/2014/main" id="{63983021-885A-4CC2-9AC9-F3A97F333115}"/>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8F7932DB-442F-4010-A03D-9CE2B3CA8757}"/>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511" name="直線コネクタ 510">
          <a:extLst>
            <a:ext uri="{FF2B5EF4-FFF2-40B4-BE49-F238E27FC236}">
              <a16:creationId xmlns:a16="http://schemas.microsoft.com/office/drawing/2014/main" id="{23B829B1-D05F-4FB1-8975-B3A859CBECBA}"/>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B002EE13-B4CE-436D-8B19-602A645A17C4}"/>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513" name="直線コネクタ 512">
          <a:extLst>
            <a:ext uri="{FF2B5EF4-FFF2-40B4-BE49-F238E27FC236}">
              <a16:creationId xmlns:a16="http://schemas.microsoft.com/office/drawing/2014/main" id="{57CEB92F-A197-4811-A130-284F8ECF6848}"/>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DE1E35F7-739E-4346-9316-3208C39481DB}"/>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515" name="直線コネクタ 514">
          <a:extLst>
            <a:ext uri="{FF2B5EF4-FFF2-40B4-BE49-F238E27FC236}">
              <a16:creationId xmlns:a16="http://schemas.microsoft.com/office/drawing/2014/main" id="{CBF0C1AC-80EF-4A57-B070-ECE731D684A3}"/>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257AF486-9B70-401D-B594-41A6FEF20379}"/>
            </a:ext>
          </a:extLst>
        </xdr:cNvPr>
        <xdr:cNvSpPr txBox="1"/>
      </xdr:nvSpPr>
      <xdr:spPr>
        <a:xfrm>
          <a:off x="14735175"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7" name="フローチャート: 判断 516">
          <a:extLst>
            <a:ext uri="{FF2B5EF4-FFF2-40B4-BE49-F238E27FC236}">
              <a16:creationId xmlns:a16="http://schemas.microsoft.com/office/drawing/2014/main" id="{2C5A6F1D-2ADF-422B-A0BE-B7A12878AC1F}"/>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518" name="フローチャート: 判断 517">
          <a:extLst>
            <a:ext uri="{FF2B5EF4-FFF2-40B4-BE49-F238E27FC236}">
              <a16:creationId xmlns:a16="http://schemas.microsoft.com/office/drawing/2014/main" id="{E045796D-66D1-42EB-B619-1C88CE4D2A74}"/>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9" name="フローチャート: 判断 518">
          <a:extLst>
            <a:ext uri="{FF2B5EF4-FFF2-40B4-BE49-F238E27FC236}">
              <a16:creationId xmlns:a16="http://schemas.microsoft.com/office/drawing/2014/main" id="{4948DF95-B4B3-4F04-815C-675D50CC7FA8}"/>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20" name="フローチャート: 判断 519">
          <a:extLst>
            <a:ext uri="{FF2B5EF4-FFF2-40B4-BE49-F238E27FC236}">
              <a16:creationId xmlns:a16="http://schemas.microsoft.com/office/drawing/2014/main" id="{84317E46-3B7F-4F71-917E-21ECB0A4EBFD}"/>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21" name="フローチャート: 判断 520">
          <a:extLst>
            <a:ext uri="{FF2B5EF4-FFF2-40B4-BE49-F238E27FC236}">
              <a16:creationId xmlns:a16="http://schemas.microsoft.com/office/drawing/2014/main" id="{C1F3234E-4750-48DC-8647-7403E1167392}"/>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B7E9B30E-20D3-4C1B-942F-ABE99B82E218}"/>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373B44C1-DD15-443C-AFC0-D683AAD85116}"/>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2F9071F-5F1B-43A9-B2A3-9C67F0BDC4BF}"/>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E48C97C5-905D-401C-B369-297DB64394DD}"/>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37982D5-02AC-4A36-BF70-B9B9B768BA69}"/>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7" name="楕円 526">
          <a:extLst>
            <a:ext uri="{FF2B5EF4-FFF2-40B4-BE49-F238E27FC236}">
              <a16:creationId xmlns:a16="http://schemas.microsoft.com/office/drawing/2014/main" id="{9978F7CF-6CEC-48A8-B064-127F482472CE}"/>
            </a:ext>
          </a:extLst>
        </xdr:cNvPr>
        <xdr:cNvSpPr/>
      </xdr:nvSpPr>
      <xdr:spPr>
        <a:xfrm>
          <a:off x="14649450" y="618834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58074</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0474F060-8125-415C-B820-3F301621CAE4}"/>
            </a:ext>
          </a:extLst>
        </xdr:cNvPr>
        <xdr:cNvSpPr txBox="1"/>
      </xdr:nvSpPr>
      <xdr:spPr>
        <a:xfrm>
          <a:off x="14735175" y="60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xdr:rowOff>
    </xdr:from>
    <xdr:to>
      <xdr:col>81</xdr:col>
      <xdr:colOff>101600</xdr:colOff>
      <xdr:row>38</xdr:row>
      <xdr:rowOff>113937</xdr:rowOff>
    </xdr:to>
    <xdr:sp macro="" textlink="">
      <xdr:nvSpPr>
        <xdr:cNvPr id="529" name="楕円 528">
          <a:extLst>
            <a:ext uri="{FF2B5EF4-FFF2-40B4-BE49-F238E27FC236}">
              <a16:creationId xmlns:a16="http://schemas.microsoft.com/office/drawing/2014/main" id="{81281B45-BB93-4077-AA63-D65CE441C66C}"/>
            </a:ext>
          </a:extLst>
        </xdr:cNvPr>
        <xdr:cNvSpPr/>
      </xdr:nvSpPr>
      <xdr:spPr>
        <a:xfrm>
          <a:off x="13887450" y="616231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63137</xdr:rowOff>
    </xdr:from>
    <xdr:to>
      <xdr:col>85</xdr:col>
      <xdr:colOff>127000</xdr:colOff>
      <xdr:row>38</xdr:row>
      <xdr:rowOff>85997</xdr:rowOff>
    </xdr:to>
    <xdr:cxnSp macro="">
      <xdr:nvCxnSpPr>
        <xdr:cNvPr id="530" name="直線コネクタ 529">
          <a:extLst>
            <a:ext uri="{FF2B5EF4-FFF2-40B4-BE49-F238E27FC236}">
              <a16:creationId xmlns:a16="http://schemas.microsoft.com/office/drawing/2014/main" id="{96A5B7DB-1A44-4620-B537-705613B71024}"/>
            </a:ext>
          </a:extLst>
        </xdr:cNvPr>
        <xdr:cNvCxnSpPr/>
      </xdr:nvCxnSpPr>
      <xdr:spPr>
        <a:xfrm>
          <a:off x="13935075" y="6219462"/>
          <a:ext cx="762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111942</xdr:rowOff>
    </xdr:from>
    <xdr:to>
      <xdr:col>76</xdr:col>
      <xdr:colOff>165100</xdr:colOff>
      <xdr:row>38</xdr:row>
      <xdr:rowOff>42092</xdr:rowOff>
    </xdr:to>
    <xdr:sp macro="" textlink="">
      <xdr:nvSpPr>
        <xdr:cNvPr id="531" name="楕円 530">
          <a:extLst>
            <a:ext uri="{FF2B5EF4-FFF2-40B4-BE49-F238E27FC236}">
              <a16:creationId xmlns:a16="http://schemas.microsoft.com/office/drawing/2014/main" id="{F099E625-34B1-4AF2-8EDC-EEAA41968DB2}"/>
            </a:ext>
          </a:extLst>
        </xdr:cNvPr>
        <xdr:cNvSpPr/>
      </xdr:nvSpPr>
      <xdr:spPr>
        <a:xfrm>
          <a:off x="13096875" y="61031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162741</xdr:rowOff>
    </xdr:from>
    <xdr:to>
      <xdr:col>81</xdr:col>
      <xdr:colOff>50800</xdr:colOff>
      <xdr:row>38</xdr:row>
      <xdr:rowOff>63137</xdr:rowOff>
    </xdr:to>
    <xdr:cxnSp macro="">
      <xdr:nvCxnSpPr>
        <xdr:cNvPr id="532" name="直線コネクタ 531">
          <a:extLst>
            <a:ext uri="{FF2B5EF4-FFF2-40B4-BE49-F238E27FC236}">
              <a16:creationId xmlns:a16="http://schemas.microsoft.com/office/drawing/2014/main" id="{6F84322E-6E8B-46C5-8AF1-920472023CB9}"/>
            </a:ext>
          </a:extLst>
        </xdr:cNvPr>
        <xdr:cNvCxnSpPr/>
      </xdr:nvCxnSpPr>
      <xdr:spPr>
        <a:xfrm>
          <a:off x="13144500" y="6150791"/>
          <a:ext cx="790575"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69487</xdr:rowOff>
    </xdr:from>
    <xdr:to>
      <xdr:col>72</xdr:col>
      <xdr:colOff>38100</xdr:colOff>
      <xdr:row>37</xdr:row>
      <xdr:rowOff>171087</xdr:rowOff>
    </xdr:to>
    <xdr:sp macro="" textlink="">
      <xdr:nvSpPr>
        <xdr:cNvPr id="533" name="楕円 532">
          <a:extLst>
            <a:ext uri="{FF2B5EF4-FFF2-40B4-BE49-F238E27FC236}">
              <a16:creationId xmlns:a16="http://schemas.microsoft.com/office/drawing/2014/main" id="{24740069-DFF3-4FF1-8696-EC40C51D8C0E}"/>
            </a:ext>
          </a:extLst>
        </xdr:cNvPr>
        <xdr:cNvSpPr/>
      </xdr:nvSpPr>
      <xdr:spPr>
        <a:xfrm>
          <a:off x="12296775" y="60575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120287</xdr:rowOff>
    </xdr:from>
    <xdr:to>
      <xdr:col>76</xdr:col>
      <xdr:colOff>114300</xdr:colOff>
      <xdr:row>37</xdr:row>
      <xdr:rowOff>162741</xdr:rowOff>
    </xdr:to>
    <xdr:cxnSp macro="">
      <xdr:nvCxnSpPr>
        <xdr:cNvPr id="534" name="直線コネクタ 533">
          <a:extLst>
            <a:ext uri="{FF2B5EF4-FFF2-40B4-BE49-F238E27FC236}">
              <a16:creationId xmlns:a16="http://schemas.microsoft.com/office/drawing/2014/main" id="{6F49CB91-D3D1-4BD3-8D7C-3734A5F2CBF6}"/>
            </a:ext>
          </a:extLst>
        </xdr:cNvPr>
        <xdr:cNvCxnSpPr/>
      </xdr:nvCxnSpPr>
      <xdr:spPr>
        <a:xfrm>
          <a:off x="12344400" y="6114687"/>
          <a:ext cx="8001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907</xdr:rowOff>
    </xdr:from>
    <xdr:to>
      <xdr:col>67</xdr:col>
      <xdr:colOff>101600</xdr:colOff>
      <xdr:row>37</xdr:row>
      <xdr:rowOff>102507</xdr:rowOff>
    </xdr:to>
    <xdr:sp macro="" textlink="">
      <xdr:nvSpPr>
        <xdr:cNvPr id="535" name="楕円 534">
          <a:extLst>
            <a:ext uri="{FF2B5EF4-FFF2-40B4-BE49-F238E27FC236}">
              <a16:creationId xmlns:a16="http://schemas.microsoft.com/office/drawing/2014/main" id="{81277E60-A658-4151-B663-491E06B559B6}"/>
            </a:ext>
          </a:extLst>
        </xdr:cNvPr>
        <xdr:cNvSpPr/>
      </xdr:nvSpPr>
      <xdr:spPr>
        <a:xfrm>
          <a:off x="11487150" y="59921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51707</xdr:rowOff>
    </xdr:from>
    <xdr:to>
      <xdr:col>71</xdr:col>
      <xdr:colOff>177800</xdr:colOff>
      <xdr:row>37</xdr:row>
      <xdr:rowOff>120287</xdr:rowOff>
    </xdr:to>
    <xdr:cxnSp macro="">
      <xdr:nvCxnSpPr>
        <xdr:cNvPr id="536" name="直線コネクタ 535">
          <a:extLst>
            <a:ext uri="{FF2B5EF4-FFF2-40B4-BE49-F238E27FC236}">
              <a16:creationId xmlns:a16="http://schemas.microsoft.com/office/drawing/2014/main" id="{015E4582-DF49-4D30-A45E-8FDCE896BB3E}"/>
            </a:ext>
          </a:extLst>
        </xdr:cNvPr>
        <xdr:cNvCxnSpPr/>
      </xdr:nvCxnSpPr>
      <xdr:spPr>
        <a:xfrm>
          <a:off x="11534775" y="6039757"/>
          <a:ext cx="80962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160581</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576267E8-B3B4-4FEC-B794-DAD313B5B3E7}"/>
            </a:ext>
          </a:extLst>
        </xdr:cNvPr>
        <xdr:cNvSpPr txBox="1"/>
      </xdr:nvSpPr>
      <xdr:spPr>
        <a:xfrm>
          <a:off x="13745219" y="631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F1D5F0C9-7BFB-4375-B354-1022AAD475F0}"/>
            </a:ext>
          </a:extLst>
        </xdr:cNvPr>
        <xdr:cNvSpPr txBox="1"/>
      </xdr:nvSpPr>
      <xdr:spPr>
        <a:xfrm>
          <a:off x="1296416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78F33DBA-D572-4E99-BECC-B3AA8C828616}"/>
            </a:ext>
          </a:extLst>
        </xdr:cNvPr>
        <xdr:cNvSpPr txBox="1"/>
      </xdr:nvSpPr>
      <xdr:spPr>
        <a:xfrm>
          <a:off x="12164069"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19DA0D1B-169F-4C85-815C-E4EB4048ADB6}"/>
            </a:ext>
          </a:extLst>
        </xdr:cNvPr>
        <xdr:cNvSpPr txBox="1"/>
      </xdr:nvSpPr>
      <xdr:spPr>
        <a:xfrm>
          <a:off x="11354444"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130464</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811271AB-FA4C-41B4-AD1B-9FF54A5F5455}"/>
            </a:ext>
          </a:extLst>
        </xdr:cNvPr>
        <xdr:cNvSpPr txBox="1"/>
      </xdr:nvSpPr>
      <xdr:spPr>
        <a:xfrm>
          <a:off x="13745219"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58619</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CD46EF2C-948A-4B88-98A5-7C09D46C9408}"/>
            </a:ext>
          </a:extLst>
        </xdr:cNvPr>
        <xdr:cNvSpPr txBox="1"/>
      </xdr:nvSpPr>
      <xdr:spPr>
        <a:xfrm>
          <a:off x="12964169"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16164</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811D23E6-2E92-41FD-BAA2-E3984B73EEC3}"/>
            </a:ext>
          </a:extLst>
        </xdr:cNvPr>
        <xdr:cNvSpPr txBox="1"/>
      </xdr:nvSpPr>
      <xdr:spPr>
        <a:xfrm>
          <a:off x="12164069"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119034</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6F146ABB-C0FD-4FDC-B6BD-D915DA821C26}"/>
            </a:ext>
          </a:extLst>
        </xdr:cNvPr>
        <xdr:cNvSpPr txBox="1"/>
      </xdr:nvSpPr>
      <xdr:spPr>
        <a:xfrm>
          <a:off x="11354444" y="57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D13658E0-289C-4A52-87AF-410E9CA3067B}"/>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D566AE50-5C3C-489B-8FC3-C6D4FE672862}"/>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D5EA1D2A-C762-4728-A9BF-6C4DB89710ED}"/>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85558A15-09A4-4091-AFC5-E15F6967497D}"/>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28E3C3D5-5A00-4CB5-8E8C-076C3C84FF5D}"/>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57BBB74E-C457-4EF1-BD0A-5A2949568B91}"/>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5F4CCBFA-A289-46F1-B706-B1132A558C97}"/>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03A3EC1A-2F3B-42B0-B6EF-31208F98171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868C09F8-DDCC-43FB-B923-D57D659DC5E0}"/>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847A3059-9866-4973-985B-859495EAD492}"/>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a:extLst>
            <a:ext uri="{FF2B5EF4-FFF2-40B4-BE49-F238E27FC236}">
              <a16:creationId xmlns:a16="http://schemas.microsoft.com/office/drawing/2014/main" id="{DED5BA5F-B999-4FFC-83D2-9F4870DCBA5E}"/>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6" name="テキスト ボックス 555">
          <a:extLst>
            <a:ext uri="{FF2B5EF4-FFF2-40B4-BE49-F238E27FC236}">
              <a16:creationId xmlns:a16="http://schemas.microsoft.com/office/drawing/2014/main" id="{80E6D549-F6B5-4AB5-A684-DC98443CA56B}"/>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a:extLst>
            <a:ext uri="{FF2B5EF4-FFF2-40B4-BE49-F238E27FC236}">
              <a16:creationId xmlns:a16="http://schemas.microsoft.com/office/drawing/2014/main" id="{B4F7F641-6810-4A36-8BDA-615B7CA3BF75}"/>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8" name="テキスト ボックス 557">
          <a:extLst>
            <a:ext uri="{FF2B5EF4-FFF2-40B4-BE49-F238E27FC236}">
              <a16:creationId xmlns:a16="http://schemas.microsoft.com/office/drawing/2014/main" id="{7CC8B14A-A32A-4DFD-99CE-DC3E182E9E02}"/>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a:extLst>
            <a:ext uri="{FF2B5EF4-FFF2-40B4-BE49-F238E27FC236}">
              <a16:creationId xmlns:a16="http://schemas.microsoft.com/office/drawing/2014/main" id="{0330109C-098E-440E-A28C-0D690DB38979}"/>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0" name="テキスト ボックス 559">
          <a:extLst>
            <a:ext uri="{FF2B5EF4-FFF2-40B4-BE49-F238E27FC236}">
              <a16:creationId xmlns:a16="http://schemas.microsoft.com/office/drawing/2014/main" id="{00E444CE-53EE-46F3-A8AF-4DE2D8040B4F}"/>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a:extLst>
            <a:ext uri="{FF2B5EF4-FFF2-40B4-BE49-F238E27FC236}">
              <a16:creationId xmlns:a16="http://schemas.microsoft.com/office/drawing/2014/main" id="{B9DA0E87-D073-4395-B9A6-C524690F1C00}"/>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2" name="テキスト ボックス 561">
          <a:extLst>
            <a:ext uri="{FF2B5EF4-FFF2-40B4-BE49-F238E27FC236}">
              <a16:creationId xmlns:a16="http://schemas.microsoft.com/office/drawing/2014/main" id="{C1890094-DB54-425E-813F-9E3F6C7DBE71}"/>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a:extLst>
            <a:ext uri="{FF2B5EF4-FFF2-40B4-BE49-F238E27FC236}">
              <a16:creationId xmlns:a16="http://schemas.microsoft.com/office/drawing/2014/main" id="{58EE3633-6C35-4594-9875-9E882AC891E0}"/>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4" name="テキスト ボックス 563">
          <a:extLst>
            <a:ext uri="{FF2B5EF4-FFF2-40B4-BE49-F238E27FC236}">
              <a16:creationId xmlns:a16="http://schemas.microsoft.com/office/drawing/2014/main" id="{8F79C2C5-DCA2-41AC-BB1E-8DADE07C1C25}"/>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a:extLst>
            <a:ext uri="{FF2B5EF4-FFF2-40B4-BE49-F238E27FC236}">
              <a16:creationId xmlns:a16="http://schemas.microsoft.com/office/drawing/2014/main" id="{C226E757-B8B4-466F-8111-9521CBDE22B3}"/>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6" name="テキスト ボックス 565">
          <a:extLst>
            <a:ext uri="{FF2B5EF4-FFF2-40B4-BE49-F238E27FC236}">
              <a16:creationId xmlns:a16="http://schemas.microsoft.com/office/drawing/2014/main" id="{C0DAEF49-AB18-4A31-9E6D-B8EFD03F84BD}"/>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7EFC3BFF-516F-44B4-8C57-4D47FFA11FB3}"/>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F840FDE5-7999-4AA6-9290-D6176C6A303A}"/>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4445BD06-312D-4DD1-B483-1596EE9413F3}"/>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70" name="直線コネクタ 569">
          <a:extLst>
            <a:ext uri="{FF2B5EF4-FFF2-40B4-BE49-F238E27FC236}">
              <a16:creationId xmlns:a16="http://schemas.microsoft.com/office/drawing/2014/main" id="{ABB76E9C-8370-432C-BA6A-D04F1E0827C2}"/>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E0ABC950-3B1F-4F7C-ACD9-0835773EFE33}"/>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2" name="直線コネクタ 571">
          <a:extLst>
            <a:ext uri="{FF2B5EF4-FFF2-40B4-BE49-F238E27FC236}">
              <a16:creationId xmlns:a16="http://schemas.microsoft.com/office/drawing/2014/main" id="{49935824-60B1-4DF8-976F-3986BA537CB6}"/>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072BC6B7-3DDA-4ADA-BD5E-3BAFB032A600}"/>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74" name="直線コネクタ 573">
          <a:extLst>
            <a:ext uri="{FF2B5EF4-FFF2-40B4-BE49-F238E27FC236}">
              <a16:creationId xmlns:a16="http://schemas.microsoft.com/office/drawing/2014/main" id="{641E06C4-F12B-4C8B-B5BA-5E3FC174A639}"/>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142620</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ED51D5F8-3BFB-4B9A-8623-3F82B41A3183}"/>
            </a:ext>
          </a:extLst>
        </xdr:cNvPr>
        <xdr:cNvSpPr txBox="1"/>
      </xdr:nvSpPr>
      <xdr:spPr>
        <a:xfrm>
          <a:off x="19992975" y="6460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76" name="フローチャート: 判断 575">
          <a:extLst>
            <a:ext uri="{FF2B5EF4-FFF2-40B4-BE49-F238E27FC236}">
              <a16:creationId xmlns:a16="http://schemas.microsoft.com/office/drawing/2014/main" id="{1CB2BA32-1BC7-41DB-A8F9-28515844D43E}"/>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77" name="フローチャート: 判断 576">
          <a:extLst>
            <a:ext uri="{FF2B5EF4-FFF2-40B4-BE49-F238E27FC236}">
              <a16:creationId xmlns:a16="http://schemas.microsoft.com/office/drawing/2014/main" id="{B4B0FA92-5B05-46BA-8F69-474F6130314A}"/>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8" name="フローチャート: 判断 577">
          <a:extLst>
            <a:ext uri="{FF2B5EF4-FFF2-40B4-BE49-F238E27FC236}">
              <a16:creationId xmlns:a16="http://schemas.microsoft.com/office/drawing/2014/main" id="{C0CAF140-203A-47AB-847D-261B7641A5D1}"/>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79" name="フローチャート: 判断 578">
          <a:extLst>
            <a:ext uri="{FF2B5EF4-FFF2-40B4-BE49-F238E27FC236}">
              <a16:creationId xmlns:a16="http://schemas.microsoft.com/office/drawing/2014/main" id="{03CDF9B4-8CCB-4D44-9AF5-B4238155BB37}"/>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80" name="フローチャート: 判断 579">
          <a:extLst>
            <a:ext uri="{FF2B5EF4-FFF2-40B4-BE49-F238E27FC236}">
              <a16:creationId xmlns:a16="http://schemas.microsoft.com/office/drawing/2014/main" id="{F49E5DAF-C0F5-4309-BCA1-1BE32B22DCDD}"/>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DD1089D-2599-4FB6-966C-548E14AAFA4A}"/>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CFFA57A0-7DDB-4C2C-8724-D39C9AB4E56C}"/>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D1FB01DD-2428-4BF2-991F-9F429DD14173}"/>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957FB9A-9976-4C7E-ADF3-59100BB7D0EF}"/>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0FFB446-682D-4995-A13B-014265FDEA9E}"/>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3628</xdr:rowOff>
    </xdr:from>
    <xdr:to>
      <xdr:col>116</xdr:col>
      <xdr:colOff>114300</xdr:colOff>
      <xdr:row>36</xdr:row>
      <xdr:rowOff>105228</xdr:rowOff>
    </xdr:to>
    <xdr:sp macro="" textlink="">
      <xdr:nvSpPr>
        <xdr:cNvPr id="586" name="楕円 585">
          <a:extLst>
            <a:ext uri="{FF2B5EF4-FFF2-40B4-BE49-F238E27FC236}">
              <a16:creationId xmlns:a16="http://schemas.microsoft.com/office/drawing/2014/main" id="{5E065A02-F83B-482B-81DA-ECC61BCB7947}"/>
            </a:ext>
          </a:extLst>
        </xdr:cNvPr>
        <xdr:cNvSpPr/>
      </xdr:nvSpPr>
      <xdr:spPr>
        <a:xfrm>
          <a:off x="19897725" y="58361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26505</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EA5A53A3-565E-47D9-9EA6-EBBBF1882C3D}"/>
            </a:ext>
          </a:extLst>
        </xdr:cNvPr>
        <xdr:cNvSpPr txBox="1"/>
      </xdr:nvSpPr>
      <xdr:spPr>
        <a:xfrm>
          <a:off x="19992975" y="569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14514</xdr:rowOff>
    </xdr:from>
    <xdr:to>
      <xdr:col>112</xdr:col>
      <xdr:colOff>38100</xdr:colOff>
      <xdr:row>36</xdr:row>
      <xdr:rowOff>116114</xdr:rowOff>
    </xdr:to>
    <xdr:sp macro="" textlink="">
      <xdr:nvSpPr>
        <xdr:cNvPr id="588" name="楕円 587">
          <a:extLst>
            <a:ext uri="{FF2B5EF4-FFF2-40B4-BE49-F238E27FC236}">
              <a16:creationId xmlns:a16="http://schemas.microsoft.com/office/drawing/2014/main" id="{64842B0D-E5DD-475E-89BC-10D51E8EBF88}"/>
            </a:ext>
          </a:extLst>
        </xdr:cNvPr>
        <xdr:cNvSpPr/>
      </xdr:nvSpPr>
      <xdr:spPr>
        <a:xfrm>
          <a:off x="19154775" y="58406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54428</xdr:rowOff>
    </xdr:from>
    <xdr:to>
      <xdr:col>116</xdr:col>
      <xdr:colOff>63500</xdr:colOff>
      <xdr:row>36</xdr:row>
      <xdr:rowOff>65314</xdr:rowOff>
    </xdr:to>
    <xdr:cxnSp macro="">
      <xdr:nvCxnSpPr>
        <xdr:cNvPr id="589" name="直線コネクタ 588">
          <a:extLst>
            <a:ext uri="{FF2B5EF4-FFF2-40B4-BE49-F238E27FC236}">
              <a16:creationId xmlns:a16="http://schemas.microsoft.com/office/drawing/2014/main" id="{4D5D9EF1-EA6B-4ED2-AFE2-DE25760C9DD4}"/>
            </a:ext>
          </a:extLst>
        </xdr:cNvPr>
        <xdr:cNvCxnSpPr/>
      </xdr:nvCxnSpPr>
      <xdr:spPr>
        <a:xfrm flipV="1">
          <a:off x="19202400" y="5883728"/>
          <a:ext cx="752475" cy="1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36286</xdr:rowOff>
    </xdr:from>
    <xdr:to>
      <xdr:col>107</xdr:col>
      <xdr:colOff>101600</xdr:colOff>
      <xdr:row>36</xdr:row>
      <xdr:rowOff>137886</xdr:rowOff>
    </xdr:to>
    <xdr:sp macro="" textlink="">
      <xdr:nvSpPr>
        <xdr:cNvPr id="590" name="楕円 589">
          <a:extLst>
            <a:ext uri="{FF2B5EF4-FFF2-40B4-BE49-F238E27FC236}">
              <a16:creationId xmlns:a16="http://schemas.microsoft.com/office/drawing/2014/main" id="{622C5B61-C8BA-40DB-A5E9-ADE0425C9C27}"/>
            </a:ext>
          </a:extLst>
        </xdr:cNvPr>
        <xdr:cNvSpPr/>
      </xdr:nvSpPr>
      <xdr:spPr>
        <a:xfrm>
          <a:off x="18345150" y="58655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65314</xdr:rowOff>
    </xdr:from>
    <xdr:to>
      <xdr:col>111</xdr:col>
      <xdr:colOff>177800</xdr:colOff>
      <xdr:row>36</xdr:row>
      <xdr:rowOff>87086</xdr:rowOff>
    </xdr:to>
    <xdr:cxnSp macro="">
      <xdr:nvCxnSpPr>
        <xdr:cNvPr id="591" name="直線コネクタ 590">
          <a:extLst>
            <a:ext uri="{FF2B5EF4-FFF2-40B4-BE49-F238E27FC236}">
              <a16:creationId xmlns:a16="http://schemas.microsoft.com/office/drawing/2014/main" id="{5E236D31-B1BF-42D2-A1EB-4E0791146484}"/>
            </a:ext>
          </a:extLst>
        </xdr:cNvPr>
        <xdr:cNvCxnSpPr/>
      </xdr:nvCxnSpPr>
      <xdr:spPr>
        <a:xfrm flipV="1">
          <a:off x="18392775" y="5897789"/>
          <a:ext cx="809625"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14514</xdr:rowOff>
    </xdr:from>
    <xdr:to>
      <xdr:col>102</xdr:col>
      <xdr:colOff>165100</xdr:colOff>
      <xdr:row>36</xdr:row>
      <xdr:rowOff>116114</xdr:rowOff>
    </xdr:to>
    <xdr:sp macro="" textlink="">
      <xdr:nvSpPr>
        <xdr:cNvPr id="592" name="楕円 591">
          <a:extLst>
            <a:ext uri="{FF2B5EF4-FFF2-40B4-BE49-F238E27FC236}">
              <a16:creationId xmlns:a16="http://schemas.microsoft.com/office/drawing/2014/main" id="{1B2182FD-BCDB-411E-8090-168FAE09AD3E}"/>
            </a:ext>
          </a:extLst>
        </xdr:cNvPr>
        <xdr:cNvSpPr/>
      </xdr:nvSpPr>
      <xdr:spPr>
        <a:xfrm>
          <a:off x="17554575" y="58406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65314</xdr:rowOff>
    </xdr:from>
    <xdr:to>
      <xdr:col>107</xdr:col>
      <xdr:colOff>50800</xdr:colOff>
      <xdr:row>36</xdr:row>
      <xdr:rowOff>87086</xdr:rowOff>
    </xdr:to>
    <xdr:cxnSp macro="">
      <xdr:nvCxnSpPr>
        <xdr:cNvPr id="593" name="直線コネクタ 592">
          <a:extLst>
            <a:ext uri="{FF2B5EF4-FFF2-40B4-BE49-F238E27FC236}">
              <a16:creationId xmlns:a16="http://schemas.microsoft.com/office/drawing/2014/main" id="{8850F1FE-CDE2-4411-AFCA-275DEB21B5D7}"/>
            </a:ext>
          </a:extLst>
        </xdr:cNvPr>
        <xdr:cNvCxnSpPr/>
      </xdr:nvCxnSpPr>
      <xdr:spPr>
        <a:xfrm>
          <a:off x="17602200" y="5897789"/>
          <a:ext cx="790575"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14514</xdr:rowOff>
    </xdr:from>
    <xdr:to>
      <xdr:col>98</xdr:col>
      <xdr:colOff>38100</xdr:colOff>
      <xdr:row>36</xdr:row>
      <xdr:rowOff>116114</xdr:rowOff>
    </xdr:to>
    <xdr:sp macro="" textlink="">
      <xdr:nvSpPr>
        <xdr:cNvPr id="594" name="楕円 593">
          <a:extLst>
            <a:ext uri="{FF2B5EF4-FFF2-40B4-BE49-F238E27FC236}">
              <a16:creationId xmlns:a16="http://schemas.microsoft.com/office/drawing/2014/main" id="{D5EA9DE0-8800-4353-8FFA-04B3B72CAF70}"/>
            </a:ext>
          </a:extLst>
        </xdr:cNvPr>
        <xdr:cNvSpPr/>
      </xdr:nvSpPr>
      <xdr:spPr>
        <a:xfrm>
          <a:off x="16754475" y="58406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65314</xdr:rowOff>
    </xdr:from>
    <xdr:to>
      <xdr:col>102</xdr:col>
      <xdr:colOff>114300</xdr:colOff>
      <xdr:row>36</xdr:row>
      <xdr:rowOff>65314</xdr:rowOff>
    </xdr:to>
    <xdr:cxnSp macro="">
      <xdr:nvCxnSpPr>
        <xdr:cNvPr id="595" name="直線コネクタ 594">
          <a:extLst>
            <a:ext uri="{FF2B5EF4-FFF2-40B4-BE49-F238E27FC236}">
              <a16:creationId xmlns:a16="http://schemas.microsoft.com/office/drawing/2014/main" id="{1B592ED7-8A74-45D7-85DE-B526EE9A2E02}"/>
            </a:ext>
          </a:extLst>
        </xdr:cNvPr>
        <xdr:cNvCxnSpPr/>
      </xdr:nvCxnSpPr>
      <xdr:spPr>
        <a:xfrm>
          <a:off x="16802100" y="589778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8043BDBB-80D9-4DF0-98CF-6242B8E64978}"/>
            </a:ext>
          </a:extLst>
        </xdr:cNvPr>
        <xdr:cNvSpPr txBox="1"/>
      </xdr:nvSpPr>
      <xdr:spPr>
        <a:xfrm>
          <a:off x="189834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682A64B4-7830-482D-A61B-E16C8018E886}"/>
            </a:ext>
          </a:extLst>
        </xdr:cNvPr>
        <xdr:cNvSpPr txBox="1"/>
      </xdr:nvSpPr>
      <xdr:spPr>
        <a:xfrm>
          <a:off x="181833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F5833A74-E1E1-461D-B802-4AC09C95047D}"/>
            </a:ext>
          </a:extLst>
        </xdr:cNvPr>
        <xdr:cNvSpPr txBox="1"/>
      </xdr:nvSpPr>
      <xdr:spPr>
        <a:xfrm>
          <a:off x="17383202" y="65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A2387733-6062-4CF4-9376-E9B722205BCE}"/>
            </a:ext>
          </a:extLst>
        </xdr:cNvPr>
        <xdr:cNvSpPr txBox="1"/>
      </xdr:nvSpPr>
      <xdr:spPr>
        <a:xfrm>
          <a:off x="165926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132641</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4AC460EC-EC38-4EFF-B8EA-7CB519A14355}"/>
            </a:ext>
          </a:extLst>
        </xdr:cNvPr>
        <xdr:cNvSpPr txBox="1"/>
      </xdr:nvSpPr>
      <xdr:spPr>
        <a:xfrm>
          <a:off x="18983402" y="563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154413</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A5750DEA-4D12-41F9-AE9D-40860AD2D2CB}"/>
            </a:ext>
          </a:extLst>
        </xdr:cNvPr>
        <xdr:cNvSpPr txBox="1"/>
      </xdr:nvSpPr>
      <xdr:spPr>
        <a:xfrm>
          <a:off x="18183302" y="56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132641</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81C5FAA6-0FFE-41B4-94BB-393DFD220053}"/>
            </a:ext>
          </a:extLst>
        </xdr:cNvPr>
        <xdr:cNvSpPr txBox="1"/>
      </xdr:nvSpPr>
      <xdr:spPr>
        <a:xfrm>
          <a:off x="17383202" y="563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132641</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41EC9493-1312-4DE6-9896-47613FA40C04}"/>
            </a:ext>
          </a:extLst>
        </xdr:cNvPr>
        <xdr:cNvSpPr txBox="1"/>
      </xdr:nvSpPr>
      <xdr:spPr>
        <a:xfrm>
          <a:off x="16592627" y="563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3D9B3F33-EA62-4532-82AE-5AC569D0D34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75590863-C526-4231-8005-2A8400A2FA63}"/>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1682E67E-1BD4-4656-94A7-40815A7CA3E8}"/>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D542CE6A-3D9F-4C2A-8E81-AFBB4C37736E}"/>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54B04E0C-2F6B-42B4-AC21-D1D192A04FC5}"/>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58E18C3D-EC9A-4149-A35A-E25D2567EF05}"/>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3B35019-730B-4C62-A270-25E924B8425F}"/>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B4E33907-3E7D-4458-9691-E9D119B066D8}"/>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D2EE6D77-22BA-4810-B5C9-CFF9137616D4}"/>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8F0061EC-6CE8-460E-BE93-1E9916DA505A}"/>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BD5E4B9A-D4C0-4517-90C5-7AC11BC0BC80}"/>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EB803C97-1517-4AA7-BDB4-F957ED86A170}"/>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4ACF419A-41BD-4C2D-857F-F359A9B56897}"/>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D78E070E-41D6-4E79-B33B-8B765C2ABA15}"/>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9A503206-ED2C-4158-A74E-3EC2FD6E7D25}"/>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0F290D5D-FD17-493F-8CBF-85D35F3B8491}"/>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F44C9984-141B-4CED-B70C-F56191BDE25D}"/>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B068FFC7-6E8C-445A-BF14-CA191C493DF0}"/>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D7F8BA48-F3B7-4A85-8833-690E184F1F6A}"/>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C68CF7A2-DD4F-44FC-A32A-EAA03471A4CC}"/>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A6113C30-393D-450F-B090-9E2F016987C2}"/>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D0B9FB2B-5D2E-4066-9B74-59A5FBD135B7}"/>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626" name="直線コネクタ 625">
          <a:extLst>
            <a:ext uri="{FF2B5EF4-FFF2-40B4-BE49-F238E27FC236}">
              <a16:creationId xmlns:a16="http://schemas.microsoft.com/office/drawing/2014/main" id="{B73837A4-FF57-4B20-A4D4-B5ADAB94B0DC}"/>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E47BA901-A74A-4FB7-94A3-0FE97430326C}"/>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628" name="直線コネクタ 627">
          <a:extLst>
            <a:ext uri="{FF2B5EF4-FFF2-40B4-BE49-F238E27FC236}">
              <a16:creationId xmlns:a16="http://schemas.microsoft.com/office/drawing/2014/main" id="{8A9465A6-9D3E-4E33-AA4D-7FAEB84A31FE}"/>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3CAB31F0-0C54-47F7-879E-71358C3D23AD}"/>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630" name="直線コネクタ 629">
          <a:extLst>
            <a:ext uri="{FF2B5EF4-FFF2-40B4-BE49-F238E27FC236}">
              <a16:creationId xmlns:a16="http://schemas.microsoft.com/office/drawing/2014/main" id="{A91B7829-3E02-4BC9-A2E6-C0EF977D9B74}"/>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135653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5885D00-4764-4937-8880-CFFF44FC8F15}"/>
            </a:ext>
          </a:extLst>
        </xdr:cNvPr>
        <xdr:cNvSpPr txBox="1"/>
      </xdr:nvSpPr>
      <xdr:spPr>
        <a:xfrm>
          <a:off x="14735175" y="9689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632" name="フローチャート: 判断 631">
          <a:extLst>
            <a:ext uri="{FF2B5EF4-FFF2-40B4-BE49-F238E27FC236}">
              <a16:creationId xmlns:a16="http://schemas.microsoft.com/office/drawing/2014/main" id="{CEF82BD9-B5E2-466A-ABB2-4A0856F1A65B}"/>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3" name="フローチャート: 判断 632">
          <a:extLst>
            <a:ext uri="{FF2B5EF4-FFF2-40B4-BE49-F238E27FC236}">
              <a16:creationId xmlns:a16="http://schemas.microsoft.com/office/drawing/2014/main" id="{423BCE36-DBEB-4E01-A82D-EB69ABEECA7E}"/>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634" name="フローチャート: 判断 633">
          <a:extLst>
            <a:ext uri="{FF2B5EF4-FFF2-40B4-BE49-F238E27FC236}">
              <a16:creationId xmlns:a16="http://schemas.microsoft.com/office/drawing/2014/main" id="{48A9C407-57B1-4C9A-B41D-49809FA192B0}"/>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35" name="フローチャート: 判断 634">
          <a:extLst>
            <a:ext uri="{FF2B5EF4-FFF2-40B4-BE49-F238E27FC236}">
              <a16:creationId xmlns:a16="http://schemas.microsoft.com/office/drawing/2014/main" id="{BF7AB7BC-9946-45E4-BBA5-67C21117E664}"/>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636" name="フローチャート: 判断 635">
          <a:extLst>
            <a:ext uri="{FF2B5EF4-FFF2-40B4-BE49-F238E27FC236}">
              <a16:creationId xmlns:a16="http://schemas.microsoft.com/office/drawing/2014/main" id="{7B043442-4CE4-4838-821F-F36A7981F2E1}"/>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2A9B2F85-0AD7-48E2-81D5-D2B7E84C1849}"/>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8F971A0B-751C-4309-8D2A-A127ECA93106}"/>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CBFF1487-2BD5-435D-9A20-EC7C545C4CED}"/>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DF2B975F-B3FD-4FA0-8D5A-3CF09D3750F6}"/>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75EFB602-A1C2-4965-8827-047655578659}"/>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642" name="楕円 641">
          <a:extLst>
            <a:ext uri="{FF2B5EF4-FFF2-40B4-BE49-F238E27FC236}">
              <a16:creationId xmlns:a16="http://schemas.microsoft.com/office/drawing/2014/main" id="{E03F744B-1F32-4373-9F9A-2B2BC4498730}"/>
            </a:ext>
          </a:extLst>
        </xdr:cNvPr>
        <xdr:cNvSpPr/>
      </xdr:nvSpPr>
      <xdr:spPr>
        <a:xfrm>
          <a:off x="14649450" y="95465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B3E599B5-2C8A-408F-B862-D20B2C8C19EE}"/>
            </a:ext>
          </a:extLst>
        </xdr:cNvPr>
        <xdr:cNvSpPr txBox="1"/>
      </xdr:nvSpPr>
      <xdr:spPr>
        <a:xfrm>
          <a:off x="14735175" y="940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164084</xdr:rowOff>
    </xdr:from>
    <xdr:to>
      <xdr:col>81</xdr:col>
      <xdr:colOff>101600</xdr:colOff>
      <xdr:row>59</xdr:row>
      <xdr:rowOff>94234</xdr:rowOff>
    </xdr:to>
    <xdr:sp macro="" textlink="">
      <xdr:nvSpPr>
        <xdr:cNvPr id="644" name="楕円 643">
          <a:extLst>
            <a:ext uri="{FF2B5EF4-FFF2-40B4-BE49-F238E27FC236}">
              <a16:creationId xmlns:a16="http://schemas.microsoft.com/office/drawing/2014/main" id="{D4EE7A64-4F22-43CE-ABD8-2D01A8BD963A}"/>
            </a:ext>
          </a:extLst>
        </xdr:cNvPr>
        <xdr:cNvSpPr/>
      </xdr:nvSpPr>
      <xdr:spPr>
        <a:xfrm>
          <a:off x="13887450" y="95525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43434</xdr:rowOff>
    </xdr:to>
    <xdr:cxnSp macro="">
      <xdr:nvCxnSpPr>
        <xdr:cNvPr id="645" name="直線コネクタ 644">
          <a:extLst>
            <a:ext uri="{FF2B5EF4-FFF2-40B4-BE49-F238E27FC236}">
              <a16:creationId xmlns:a16="http://schemas.microsoft.com/office/drawing/2014/main" id="{9E2104B6-B94D-4B73-80E6-768CCA8B11C5}"/>
            </a:ext>
          </a:extLst>
        </xdr:cNvPr>
        <xdr:cNvCxnSpPr/>
      </xdr:nvCxnSpPr>
      <xdr:spPr>
        <a:xfrm flipV="1">
          <a:off x="13935075" y="9584690"/>
          <a:ext cx="762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159512</xdr:rowOff>
    </xdr:from>
    <xdr:to>
      <xdr:col>76</xdr:col>
      <xdr:colOff>165100</xdr:colOff>
      <xdr:row>59</xdr:row>
      <xdr:rowOff>89662</xdr:rowOff>
    </xdr:to>
    <xdr:sp macro="" textlink="">
      <xdr:nvSpPr>
        <xdr:cNvPr id="646" name="楕円 645">
          <a:extLst>
            <a:ext uri="{FF2B5EF4-FFF2-40B4-BE49-F238E27FC236}">
              <a16:creationId xmlns:a16="http://schemas.microsoft.com/office/drawing/2014/main" id="{439FDF1D-D748-4A22-B5A1-BFD0D71EB78F}"/>
            </a:ext>
          </a:extLst>
        </xdr:cNvPr>
        <xdr:cNvSpPr/>
      </xdr:nvSpPr>
      <xdr:spPr>
        <a:xfrm>
          <a:off x="13096875" y="955433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38862</xdr:rowOff>
    </xdr:from>
    <xdr:to>
      <xdr:col>81</xdr:col>
      <xdr:colOff>50800</xdr:colOff>
      <xdr:row>59</xdr:row>
      <xdr:rowOff>43434</xdr:rowOff>
    </xdr:to>
    <xdr:cxnSp macro="">
      <xdr:nvCxnSpPr>
        <xdr:cNvPr id="647" name="直線コネクタ 646">
          <a:extLst>
            <a:ext uri="{FF2B5EF4-FFF2-40B4-BE49-F238E27FC236}">
              <a16:creationId xmlns:a16="http://schemas.microsoft.com/office/drawing/2014/main" id="{6A43F0F7-CF1A-4674-8EA0-08C569563003}"/>
            </a:ext>
          </a:extLst>
        </xdr:cNvPr>
        <xdr:cNvCxnSpPr/>
      </xdr:nvCxnSpPr>
      <xdr:spPr>
        <a:xfrm>
          <a:off x="13144500" y="9592437"/>
          <a:ext cx="79057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48" name="楕円 647">
          <a:extLst>
            <a:ext uri="{FF2B5EF4-FFF2-40B4-BE49-F238E27FC236}">
              <a16:creationId xmlns:a16="http://schemas.microsoft.com/office/drawing/2014/main" id="{C5A5DB8D-0257-493C-BFD7-05FFF449258A}"/>
            </a:ext>
          </a:extLst>
        </xdr:cNvPr>
        <xdr:cNvSpPr/>
      </xdr:nvSpPr>
      <xdr:spPr>
        <a:xfrm>
          <a:off x="12296775" y="95465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38862</xdr:rowOff>
    </xdr:to>
    <xdr:cxnSp macro="">
      <xdr:nvCxnSpPr>
        <xdr:cNvPr id="649" name="直線コネクタ 648">
          <a:extLst>
            <a:ext uri="{FF2B5EF4-FFF2-40B4-BE49-F238E27FC236}">
              <a16:creationId xmlns:a16="http://schemas.microsoft.com/office/drawing/2014/main" id="{A9F90637-0712-40D1-92CB-3FE0C9102C2B}"/>
            </a:ext>
          </a:extLst>
        </xdr:cNvPr>
        <xdr:cNvCxnSpPr/>
      </xdr:nvCxnSpPr>
      <xdr:spPr>
        <a:xfrm>
          <a:off x="12344400" y="9584690"/>
          <a:ext cx="8001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150368</xdr:rowOff>
    </xdr:from>
    <xdr:to>
      <xdr:col>67</xdr:col>
      <xdr:colOff>101600</xdr:colOff>
      <xdr:row>59</xdr:row>
      <xdr:rowOff>80518</xdr:rowOff>
    </xdr:to>
    <xdr:sp macro="" textlink="">
      <xdr:nvSpPr>
        <xdr:cNvPr id="650" name="楕円 649">
          <a:extLst>
            <a:ext uri="{FF2B5EF4-FFF2-40B4-BE49-F238E27FC236}">
              <a16:creationId xmlns:a16="http://schemas.microsoft.com/office/drawing/2014/main" id="{2B50A90D-065A-4CB9-9E5B-DA4330BC2889}"/>
            </a:ext>
          </a:extLst>
        </xdr:cNvPr>
        <xdr:cNvSpPr/>
      </xdr:nvSpPr>
      <xdr:spPr>
        <a:xfrm>
          <a:off x="11487150" y="95420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29718</xdr:rowOff>
    </xdr:from>
    <xdr:to>
      <xdr:col>71</xdr:col>
      <xdr:colOff>177800</xdr:colOff>
      <xdr:row>59</xdr:row>
      <xdr:rowOff>34290</xdr:rowOff>
    </xdr:to>
    <xdr:cxnSp macro="">
      <xdr:nvCxnSpPr>
        <xdr:cNvPr id="651" name="直線コネクタ 650">
          <a:extLst>
            <a:ext uri="{FF2B5EF4-FFF2-40B4-BE49-F238E27FC236}">
              <a16:creationId xmlns:a16="http://schemas.microsoft.com/office/drawing/2014/main" id="{7B86C609-D8E3-4D8D-8926-F70F1F18A6F6}"/>
            </a:ext>
          </a:extLst>
        </xdr:cNvPr>
        <xdr:cNvCxnSpPr/>
      </xdr:nvCxnSpPr>
      <xdr:spPr>
        <a:xfrm>
          <a:off x="11534775" y="9580118"/>
          <a:ext cx="8096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652" name="n_1aveValue【学校施設】&#10;有形固定資産減価償却率">
          <a:extLst>
            <a:ext uri="{FF2B5EF4-FFF2-40B4-BE49-F238E27FC236}">
              <a16:creationId xmlns:a16="http://schemas.microsoft.com/office/drawing/2014/main" id="{7FB1FBF9-5048-4328-8A53-CBD7CDEB2E5B}"/>
            </a:ext>
          </a:extLst>
        </xdr:cNvPr>
        <xdr:cNvSpPr txBox="1"/>
      </xdr:nvSpPr>
      <xdr:spPr>
        <a:xfrm>
          <a:off x="13745219" y="978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60215</xdr:rowOff>
    </xdr:from>
    <xdr:ext cx="405111" cy="259045"/>
    <xdr:sp macro="" textlink="">
      <xdr:nvSpPr>
        <xdr:cNvPr id="653" name="n_2aveValue【学校施設】&#10;有形固定資産減価償却率">
          <a:extLst>
            <a:ext uri="{FF2B5EF4-FFF2-40B4-BE49-F238E27FC236}">
              <a16:creationId xmlns:a16="http://schemas.microsoft.com/office/drawing/2014/main" id="{A8E369F9-9501-4A2F-9C5B-4F274CF03175}"/>
            </a:ext>
          </a:extLst>
        </xdr:cNvPr>
        <xdr:cNvSpPr txBox="1"/>
      </xdr:nvSpPr>
      <xdr:spPr>
        <a:xfrm>
          <a:off x="12964169" y="977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37355</xdr:rowOff>
    </xdr:from>
    <xdr:ext cx="405111" cy="259045"/>
    <xdr:sp macro="" textlink="">
      <xdr:nvSpPr>
        <xdr:cNvPr id="654" name="n_3aveValue【学校施設】&#10;有形固定資産減価償却率">
          <a:extLst>
            <a:ext uri="{FF2B5EF4-FFF2-40B4-BE49-F238E27FC236}">
              <a16:creationId xmlns:a16="http://schemas.microsoft.com/office/drawing/2014/main" id="{4B156AC8-C8BB-4547-8456-302A584DF55C}"/>
            </a:ext>
          </a:extLst>
        </xdr:cNvPr>
        <xdr:cNvSpPr txBox="1"/>
      </xdr:nvSpPr>
      <xdr:spPr>
        <a:xfrm>
          <a:off x="12164069" y="975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112793</xdr:rowOff>
    </xdr:from>
    <xdr:ext cx="405111" cy="259045"/>
    <xdr:sp macro="" textlink="">
      <xdr:nvSpPr>
        <xdr:cNvPr id="655" name="n_4aveValue【学校施設】&#10;有形固定資産減価償却率">
          <a:extLst>
            <a:ext uri="{FF2B5EF4-FFF2-40B4-BE49-F238E27FC236}">
              <a16:creationId xmlns:a16="http://schemas.microsoft.com/office/drawing/2014/main" id="{3C918A0B-6EA9-44A2-AEBF-09FECC678B7E}"/>
            </a:ext>
          </a:extLst>
        </xdr:cNvPr>
        <xdr:cNvSpPr txBox="1"/>
      </xdr:nvSpPr>
      <xdr:spPr>
        <a:xfrm>
          <a:off x="11354444" y="966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110761</xdr:rowOff>
    </xdr:from>
    <xdr:ext cx="405111" cy="259045"/>
    <xdr:sp macro="" textlink="">
      <xdr:nvSpPr>
        <xdr:cNvPr id="656" name="n_1mainValue【学校施設】&#10;有形固定資産減価償却率">
          <a:extLst>
            <a:ext uri="{FF2B5EF4-FFF2-40B4-BE49-F238E27FC236}">
              <a16:creationId xmlns:a16="http://schemas.microsoft.com/office/drawing/2014/main" id="{DA213218-2EF4-4A54-90BC-BC22E85902E7}"/>
            </a:ext>
          </a:extLst>
        </xdr:cNvPr>
        <xdr:cNvSpPr txBox="1"/>
      </xdr:nvSpPr>
      <xdr:spPr>
        <a:xfrm>
          <a:off x="13745219" y="933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106189</xdr:rowOff>
    </xdr:from>
    <xdr:ext cx="405111" cy="259045"/>
    <xdr:sp macro="" textlink="">
      <xdr:nvSpPr>
        <xdr:cNvPr id="657" name="n_2mainValue【学校施設】&#10;有形固定資産減価償却率">
          <a:extLst>
            <a:ext uri="{FF2B5EF4-FFF2-40B4-BE49-F238E27FC236}">
              <a16:creationId xmlns:a16="http://schemas.microsoft.com/office/drawing/2014/main" id="{5BD9417E-B3AD-4520-92C7-6BE5BD93D02B}"/>
            </a:ext>
          </a:extLst>
        </xdr:cNvPr>
        <xdr:cNvSpPr txBox="1"/>
      </xdr:nvSpPr>
      <xdr:spPr>
        <a:xfrm>
          <a:off x="12964169" y="933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658" name="n_3mainValue【学校施設】&#10;有形固定資産減価償却率">
          <a:extLst>
            <a:ext uri="{FF2B5EF4-FFF2-40B4-BE49-F238E27FC236}">
              <a16:creationId xmlns:a16="http://schemas.microsoft.com/office/drawing/2014/main" id="{B642B8BD-0516-4014-A521-B66EE639B0DA}"/>
            </a:ext>
          </a:extLst>
        </xdr:cNvPr>
        <xdr:cNvSpPr txBox="1"/>
      </xdr:nvSpPr>
      <xdr:spPr>
        <a:xfrm>
          <a:off x="12164069" y="933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97045</xdr:rowOff>
    </xdr:from>
    <xdr:ext cx="405111" cy="259045"/>
    <xdr:sp macro="" textlink="">
      <xdr:nvSpPr>
        <xdr:cNvPr id="659" name="n_4mainValue【学校施設】&#10;有形固定資産減価償却率">
          <a:extLst>
            <a:ext uri="{FF2B5EF4-FFF2-40B4-BE49-F238E27FC236}">
              <a16:creationId xmlns:a16="http://schemas.microsoft.com/office/drawing/2014/main" id="{87C520CC-B0DC-4721-8177-1950805DD7EE}"/>
            </a:ext>
          </a:extLst>
        </xdr:cNvPr>
        <xdr:cNvSpPr txBox="1"/>
      </xdr:nvSpPr>
      <xdr:spPr>
        <a:xfrm>
          <a:off x="11354444" y="932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9515CBB9-06F8-4CA1-B42A-E3BD8E18C181}"/>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D503A9E-A28D-467B-889F-342E16EAAD9D}"/>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72712161-67B4-4FF9-B380-853BD99FA6E9}"/>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4C50BBE4-92FB-452C-BA5C-3804638A3AC1}"/>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6AE90B11-9EF6-4F9B-A695-795349551035}"/>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2468EB5E-7862-48EF-ADC2-3C588D60FA40}"/>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707E556D-6272-4F09-8904-F1FF71621BEA}"/>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64080121-CC5D-482B-B080-6ABB3B098FA7}"/>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2DE3DFBB-2B92-4D8B-ABA8-D748B3CD0C83}"/>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8CF9B5B-7B9D-48D1-ABA2-967C32B3B860}"/>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896E6183-3D3E-4A57-A548-46110A01F56D}"/>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a:extLst>
            <a:ext uri="{FF2B5EF4-FFF2-40B4-BE49-F238E27FC236}">
              <a16:creationId xmlns:a16="http://schemas.microsoft.com/office/drawing/2014/main" id="{3F7ADBF7-59D0-4AED-ABD2-26639D989C01}"/>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a:extLst>
            <a:ext uri="{FF2B5EF4-FFF2-40B4-BE49-F238E27FC236}">
              <a16:creationId xmlns:a16="http://schemas.microsoft.com/office/drawing/2014/main" id="{5F0BDA3F-205B-450C-B5B4-9E8D70DE0D28}"/>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a:extLst>
            <a:ext uri="{FF2B5EF4-FFF2-40B4-BE49-F238E27FC236}">
              <a16:creationId xmlns:a16="http://schemas.microsoft.com/office/drawing/2014/main" id="{DC4F1474-DBFD-47B8-A9C6-23891CC582EC}"/>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a:extLst>
            <a:ext uri="{FF2B5EF4-FFF2-40B4-BE49-F238E27FC236}">
              <a16:creationId xmlns:a16="http://schemas.microsoft.com/office/drawing/2014/main" id="{10EF9137-D7F4-45A4-91C7-E3735AD86637}"/>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a:extLst>
            <a:ext uri="{FF2B5EF4-FFF2-40B4-BE49-F238E27FC236}">
              <a16:creationId xmlns:a16="http://schemas.microsoft.com/office/drawing/2014/main" id="{17B096E2-0780-4B31-81FE-75BB2CE242C1}"/>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a:extLst>
            <a:ext uri="{FF2B5EF4-FFF2-40B4-BE49-F238E27FC236}">
              <a16:creationId xmlns:a16="http://schemas.microsoft.com/office/drawing/2014/main" id="{EBC471E6-DF41-4D86-910F-EC908ECA8E0D}"/>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a:extLst>
            <a:ext uri="{FF2B5EF4-FFF2-40B4-BE49-F238E27FC236}">
              <a16:creationId xmlns:a16="http://schemas.microsoft.com/office/drawing/2014/main" id="{C32B28C1-FE6A-4F36-9672-8E1FB52DDB8A}"/>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a:extLst>
            <a:ext uri="{FF2B5EF4-FFF2-40B4-BE49-F238E27FC236}">
              <a16:creationId xmlns:a16="http://schemas.microsoft.com/office/drawing/2014/main" id="{0C5D6E74-1E44-4D5A-8AE3-CD0E0DBC3297}"/>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a:extLst>
            <a:ext uri="{FF2B5EF4-FFF2-40B4-BE49-F238E27FC236}">
              <a16:creationId xmlns:a16="http://schemas.microsoft.com/office/drawing/2014/main" id="{980E2D7B-B3EC-42AD-A217-F82BCA109346}"/>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a:extLst>
            <a:ext uri="{FF2B5EF4-FFF2-40B4-BE49-F238E27FC236}">
              <a16:creationId xmlns:a16="http://schemas.microsoft.com/office/drawing/2014/main" id="{64A34D73-C916-4612-8183-D16BC7ECCEDF}"/>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a:extLst>
            <a:ext uri="{FF2B5EF4-FFF2-40B4-BE49-F238E27FC236}">
              <a16:creationId xmlns:a16="http://schemas.microsoft.com/office/drawing/2014/main" id="{F9A8101A-1F65-4F6B-9BE8-FD6069AFB5A3}"/>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a:extLst>
            <a:ext uri="{FF2B5EF4-FFF2-40B4-BE49-F238E27FC236}">
              <a16:creationId xmlns:a16="http://schemas.microsoft.com/office/drawing/2014/main" id="{9B6582E6-7F19-4AFB-B565-15E208081C2A}"/>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CB014B36-EA48-445E-AC5E-E10F122004BE}"/>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30BDA49F-680F-4338-97C9-5339B349EFBA}"/>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FB72F286-5E4B-41C5-9DA1-1CA14AEF6FF5}"/>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86" name="直線コネクタ 685">
          <a:extLst>
            <a:ext uri="{FF2B5EF4-FFF2-40B4-BE49-F238E27FC236}">
              <a16:creationId xmlns:a16="http://schemas.microsoft.com/office/drawing/2014/main" id="{A7B2CD59-99F4-4D0B-AF71-851EB548AF06}"/>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7" name="【学校施設】&#10;一人当たり面積最小値テキスト">
          <a:extLst>
            <a:ext uri="{FF2B5EF4-FFF2-40B4-BE49-F238E27FC236}">
              <a16:creationId xmlns:a16="http://schemas.microsoft.com/office/drawing/2014/main" id="{F32890C0-5770-4733-A38C-B50AE0E91127}"/>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8" name="直線コネクタ 687">
          <a:extLst>
            <a:ext uri="{FF2B5EF4-FFF2-40B4-BE49-F238E27FC236}">
              <a16:creationId xmlns:a16="http://schemas.microsoft.com/office/drawing/2014/main" id="{0988C57D-C540-484F-A740-7E5D48B45D26}"/>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89" name="【学校施設】&#10;一人当たり面積最大値テキスト">
          <a:extLst>
            <a:ext uri="{FF2B5EF4-FFF2-40B4-BE49-F238E27FC236}">
              <a16:creationId xmlns:a16="http://schemas.microsoft.com/office/drawing/2014/main" id="{A64C9450-48D3-4E22-9733-E96C2919DAF3}"/>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90" name="直線コネクタ 689">
          <a:extLst>
            <a:ext uri="{FF2B5EF4-FFF2-40B4-BE49-F238E27FC236}">
              <a16:creationId xmlns:a16="http://schemas.microsoft.com/office/drawing/2014/main" id="{D2E7C74D-C508-4C7F-9FB8-098108F59876}"/>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71318</xdr:rowOff>
    </xdr:from>
    <xdr:ext cx="469744" cy="259045"/>
    <xdr:sp macro="" textlink="">
      <xdr:nvSpPr>
        <xdr:cNvPr id="691" name="【学校施設】&#10;一人当たり面積平均値テキスト">
          <a:extLst>
            <a:ext uri="{FF2B5EF4-FFF2-40B4-BE49-F238E27FC236}">
              <a16:creationId xmlns:a16="http://schemas.microsoft.com/office/drawing/2014/main" id="{08BC20C8-64DB-4A67-B989-644A6531AE23}"/>
            </a:ext>
          </a:extLst>
        </xdr:cNvPr>
        <xdr:cNvSpPr txBox="1"/>
      </xdr:nvSpPr>
      <xdr:spPr>
        <a:xfrm>
          <a:off x="19992975" y="10107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92" name="フローチャート: 判断 691">
          <a:extLst>
            <a:ext uri="{FF2B5EF4-FFF2-40B4-BE49-F238E27FC236}">
              <a16:creationId xmlns:a16="http://schemas.microsoft.com/office/drawing/2014/main" id="{2A99D037-111B-41C3-AD22-6D1E93971951}"/>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93" name="フローチャート: 判断 692">
          <a:extLst>
            <a:ext uri="{FF2B5EF4-FFF2-40B4-BE49-F238E27FC236}">
              <a16:creationId xmlns:a16="http://schemas.microsoft.com/office/drawing/2014/main" id="{23145ECA-56D0-4048-93C7-F235FC90D4D4}"/>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4" name="フローチャート: 判断 693">
          <a:extLst>
            <a:ext uri="{FF2B5EF4-FFF2-40B4-BE49-F238E27FC236}">
              <a16:creationId xmlns:a16="http://schemas.microsoft.com/office/drawing/2014/main" id="{9316481F-A5C9-41D0-91AF-40F1427622C0}"/>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95" name="フローチャート: 判断 694">
          <a:extLst>
            <a:ext uri="{FF2B5EF4-FFF2-40B4-BE49-F238E27FC236}">
              <a16:creationId xmlns:a16="http://schemas.microsoft.com/office/drawing/2014/main" id="{DE22F1D6-115A-4CBB-8906-0FA99EC1E657}"/>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96" name="フローチャート: 判断 695">
          <a:extLst>
            <a:ext uri="{FF2B5EF4-FFF2-40B4-BE49-F238E27FC236}">
              <a16:creationId xmlns:a16="http://schemas.microsoft.com/office/drawing/2014/main" id="{7EB8C4C4-B7A2-4D19-83F5-9EC2676D9A55}"/>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70C10E1-4340-47B0-92FB-A1D9DA7B5320}"/>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419E343F-28D6-4C3F-9A0A-F21CA9DD93D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8716A50C-D419-4806-A3B5-7C20500411A9}"/>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4004808A-3DE2-4CCB-9A66-145E3F69DBD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787CCEC-A0F7-49A8-81CD-76E9F690AAB7}"/>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163649</xdr:rowOff>
    </xdr:from>
    <xdr:to>
      <xdr:col>116</xdr:col>
      <xdr:colOff>114300</xdr:colOff>
      <xdr:row>61</xdr:row>
      <xdr:rowOff>93799</xdr:rowOff>
    </xdr:to>
    <xdr:sp macro="" textlink="">
      <xdr:nvSpPr>
        <xdr:cNvPr id="702" name="楕円 701">
          <a:extLst>
            <a:ext uri="{FF2B5EF4-FFF2-40B4-BE49-F238E27FC236}">
              <a16:creationId xmlns:a16="http://schemas.microsoft.com/office/drawing/2014/main" id="{44E2D423-6A19-45C4-88DC-2DC949336743}"/>
            </a:ext>
          </a:extLst>
        </xdr:cNvPr>
        <xdr:cNvSpPr/>
      </xdr:nvSpPr>
      <xdr:spPr>
        <a:xfrm>
          <a:off x="19897725" y="987597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15076</xdr:rowOff>
    </xdr:from>
    <xdr:ext cx="469744" cy="259045"/>
    <xdr:sp macro="" textlink="">
      <xdr:nvSpPr>
        <xdr:cNvPr id="703" name="【学校施設】&#10;一人当たり面積該当値テキスト">
          <a:extLst>
            <a:ext uri="{FF2B5EF4-FFF2-40B4-BE49-F238E27FC236}">
              <a16:creationId xmlns:a16="http://schemas.microsoft.com/office/drawing/2014/main" id="{90B83A25-836A-4C2B-98C9-1EB22332C02B}"/>
            </a:ext>
          </a:extLst>
        </xdr:cNvPr>
        <xdr:cNvSpPr txBox="1"/>
      </xdr:nvSpPr>
      <xdr:spPr>
        <a:xfrm>
          <a:off x="19992975" y="972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12881</xdr:rowOff>
    </xdr:from>
    <xdr:to>
      <xdr:col>112</xdr:col>
      <xdr:colOff>38100</xdr:colOff>
      <xdr:row>61</xdr:row>
      <xdr:rowOff>114481</xdr:rowOff>
    </xdr:to>
    <xdr:sp macro="" textlink="">
      <xdr:nvSpPr>
        <xdr:cNvPr id="704" name="楕円 703">
          <a:extLst>
            <a:ext uri="{FF2B5EF4-FFF2-40B4-BE49-F238E27FC236}">
              <a16:creationId xmlns:a16="http://schemas.microsoft.com/office/drawing/2014/main" id="{03A2F6A2-CE04-45B6-BCB4-CD17C8F8346B}"/>
            </a:ext>
          </a:extLst>
        </xdr:cNvPr>
        <xdr:cNvSpPr/>
      </xdr:nvSpPr>
      <xdr:spPr>
        <a:xfrm>
          <a:off x="19154775" y="988713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42999</xdr:rowOff>
    </xdr:from>
    <xdr:to>
      <xdr:col>116</xdr:col>
      <xdr:colOff>63500</xdr:colOff>
      <xdr:row>61</xdr:row>
      <xdr:rowOff>63681</xdr:rowOff>
    </xdr:to>
    <xdr:cxnSp macro="">
      <xdr:nvCxnSpPr>
        <xdr:cNvPr id="705" name="直線コネクタ 704">
          <a:extLst>
            <a:ext uri="{FF2B5EF4-FFF2-40B4-BE49-F238E27FC236}">
              <a16:creationId xmlns:a16="http://schemas.microsoft.com/office/drawing/2014/main" id="{B7EA8940-DAF8-4217-B51C-C7F4615AE89D}"/>
            </a:ext>
          </a:extLst>
        </xdr:cNvPr>
        <xdr:cNvCxnSpPr/>
      </xdr:nvCxnSpPr>
      <xdr:spPr>
        <a:xfrm flipV="1">
          <a:off x="19202400" y="9923599"/>
          <a:ext cx="752475"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16147</xdr:rowOff>
    </xdr:from>
    <xdr:to>
      <xdr:col>107</xdr:col>
      <xdr:colOff>101600</xdr:colOff>
      <xdr:row>61</xdr:row>
      <xdr:rowOff>117747</xdr:rowOff>
    </xdr:to>
    <xdr:sp macro="" textlink="">
      <xdr:nvSpPr>
        <xdr:cNvPr id="706" name="楕円 705">
          <a:extLst>
            <a:ext uri="{FF2B5EF4-FFF2-40B4-BE49-F238E27FC236}">
              <a16:creationId xmlns:a16="http://schemas.microsoft.com/office/drawing/2014/main" id="{B18DC76D-B704-4CF9-A4AC-04ADBECAB539}"/>
            </a:ext>
          </a:extLst>
        </xdr:cNvPr>
        <xdr:cNvSpPr/>
      </xdr:nvSpPr>
      <xdr:spPr>
        <a:xfrm>
          <a:off x="18345150" y="989357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63681</xdr:rowOff>
    </xdr:from>
    <xdr:to>
      <xdr:col>111</xdr:col>
      <xdr:colOff>177800</xdr:colOff>
      <xdr:row>61</xdr:row>
      <xdr:rowOff>66947</xdr:rowOff>
    </xdr:to>
    <xdr:cxnSp macro="">
      <xdr:nvCxnSpPr>
        <xdr:cNvPr id="707" name="直線コネクタ 706">
          <a:extLst>
            <a:ext uri="{FF2B5EF4-FFF2-40B4-BE49-F238E27FC236}">
              <a16:creationId xmlns:a16="http://schemas.microsoft.com/office/drawing/2014/main" id="{AF88A1EE-DFB3-4E68-B394-E58168F4189C}"/>
            </a:ext>
          </a:extLst>
        </xdr:cNvPr>
        <xdr:cNvCxnSpPr/>
      </xdr:nvCxnSpPr>
      <xdr:spPr>
        <a:xfrm flipV="1">
          <a:off x="18392775" y="994428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161472</xdr:rowOff>
    </xdr:from>
    <xdr:to>
      <xdr:col>102</xdr:col>
      <xdr:colOff>165100</xdr:colOff>
      <xdr:row>61</xdr:row>
      <xdr:rowOff>91622</xdr:rowOff>
    </xdr:to>
    <xdr:sp macro="" textlink="">
      <xdr:nvSpPr>
        <xdr:cNvPr id="708" name="楕円 707">
          <a:extLst>
            <a:ext uri="{FF2B5EF4-FFF2-40B4-BE49-F238E27FC236}">
              <a16:creationId xmlns:a16="http://schemas.microsoft.com/office/drawing/2014/main" id="{48AE3AAB-A6C2-403D-A9E4-0DA060C429EC}"/>
            </a:ext>
          </a:extLst>
        </xdr:cNvPr>
        <xdr:cNvSpPr/>
      </xdr:nvSpPr>
      <xdr:spPr>
        <a:xfrm>
          <a:off x="17554575" y="98801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40822</xdr:rowOff>
    </xdr:from>
    <xdr:to>
      <xdr:col>107</xdr:col>
      <xdr:colOff>50800</xdr:colOff>
      <xdr:row>61</xdr:row>
      <xdr:rowOff>66947</xdr:rowOff>
    </xdr:to>
    <xdr:cxnSp macro="">
      <xdr:nvCxnSpPr>
        <xdr:cNvPr id="709" name="直線コネクタ 708">
          <a:extLst>
            <a:ext uri="{FF2B5EF4-FFF2-40B4-BE49-F238E27FC236}">
              <a16:creationId xmlns:a16="http://schemas.microsoft.com/office/drawing/2014/main" id="{06C95753-BACA-4778-8246-2CE97485AA14}"/>
            </a:ext>
          </a:extLst>
        </xdr:cNvPr>
        <xdr:cNvCxnSpPr/>
      </xdr:nvCxnSpPr>
      <xdr:spPr>
        <a:xfrm>
          <a:off x="17602200" y="9918247"/>
          <a:ext cx="790575" cy="2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165826</xdr:rowOff>
    </xdr:from>
    <xdr:to>
      <xdr:col>98</xdr:col>
      <xdr:colOff>38100</xdr:colOff>
      <xdr:row>61</xdr:row>
      <xdr:rowOff>95976</xdr:rowOff>
    </xdr:to>
    <xdr:sp macro="" textlink="">
      <xdr:nvSpPr>
        <xdr:cNvPr id="710" name="楕円 709">
          <a:extLst>
            <a:ext uri="{FF2B5EF4-FFF2-40B4-BE49-F238E27FC236}">
              <a16:creationId xmlns:a16="http://schemas.microsoft.com/office/drawing/2014/main" id="{EB646075-2E5B-4191-A8A4-F011EF0CE419}"/>
            </a:ext>
          </a:extLst>
        </xdr:cNvPr>
        <xdr:cNvSpPr/>
      </xdr:nvSpPr>
      <xdr:spPr>
        <a:xfrm>
          <a:off x="16754475" y="98781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40822</xdr:rowOff>
    </xdr:from>
    <xdr:to>
      <xdr:col>102</xdr:col>
      <xdr:colOff>114300</xdr:colOff>
      <xdr:row>61</xdr:row>
      <xdr:rowOff>45176</xdr:rowOff>
    </xdr:to>
    <xdr:cxnSp macro="">
      <xdr:nvCxnSpPr>
        <xdr:cNvPr id="711" name="直線コネクタ 710">
          <a:extLst>
            <a:ext uri="{FF2B5EF4-FFF2-40B4-BE49-F238E27FC236}">
              <a16:creationId xmlns:a16="http://schemas.microsoft.com/office/drawing/2014/main" id="{2F6E40AD-570B-41BF-A72A-745C99DF280C}"/>
            </a:ext>
          </a:extLst>
        </xdr:cNvPr>
        <xdr:cNvCxnSpPr/>
      </xdr:nvCxnSpPr>
      <xdr:spPr>
        <a:xfrm flipV="1">
          <a:off x="16802100" y="9918247"/>
          <a:ext cx="8001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30497</xdr:rowOff>
    </xdr:from>
    <xdr:ext cx="469744" cy="259045"/>
    <xdr:sp macro="" textlink="">
      <xdr:nvSpPr>
        <xdr:cNvPr id="712" name="n_1aveValue【学校施設】&#10;一人当たり面積">
          <a:extLst>
            <a:ext uri="{FF2B5EF4-FFF2-40B4-BE49-F238E27FC236}">
              <a16:creationId xmlns:a16="http://schemas.microsoft.com/office/drawing/2014/main" id="{90C5F5CF-BD6B-4243-B8D8-48436550959B}"/>
            </a:ext>
          </a:extLst>
        </xdr:cNvPr>
        <xdr:cNvSpPr txBox="1"/>
      </xdr:nvSpPr>
      <xdr:spPr>
        <a:xfrm>
          <a:off x="189834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13" name="n_2aveValue【学校施設】&#10;一人当たり面積">
          <a:extLst>
            <a:ext uri="{FF2B5EF4-FFF2-40B4-BE49-F238E27FC236}">
              <a16:creationId xmlns:a16="http://schemas.microsoft.com/office/drawing/2014/main" id="{2643E439-3FEA-4098-B5C6-F69AC3F86F58}"/>
            </a:ext>
          </a:extLst>
        </xdr:cNvPr>
        <xdr:cNvSpPr txBox="1"/>
      </xdr:nvSpPr>
      <xdr:spPr>
        <a:xfrm>
          <a:off x="181833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29408</xdr:rowOff>
    </xdr:from>
    <xdr:ext cx="469744" cy="259045"/>
    <xdr:sp macro="" textlink="">
      <xdr:nvSpPr>
        <xdr:cNvPr id="714" name="n_3aveValue【学校施設】&#10;一人当たり面積">
          <a:extLst>
            <a:ext uri="{FF2B5EF4-FFF2-40B4-BE49-F238E27FC236}">
              <a16:creationId xmlns:a16="http://schemas.microsoft.com/office/drawing/2014/main" id="{EF942983-E692-4273-B025-4C5F4E77C931}"/>
            </a:ext>
          </a:extLst>
        </xdr:cNvPr>
        <xdr:cNvSpPr txBox="1"/>
      </xdr:nvSpPr>
      <xdr:spPr>
        <a:xfrm>
          <a:off x="17383202"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43560</xdr:rowOff>
    </xdr:from>
    <xdr:ext cx="469744" cy="259045"/>
    <xdr:sp macro="" textlink="">
      <xdr:nvSpPr>
        <xdr:cNvPr id="715" name="n_4aveValue【学校施設】&#10;一人当たり面積">
          <a:extLst>
            <a:ext uri="{FF2B5EF4-FFF2-40B4-BE49-F238E27FC236}">
              <a16:creationId xmlns:a16="http://schemas.microsoft.com/office/drawing/2014/main" id="{3EFF0A16-4D63-4CA1-9C48-E516421918C5}"/>
            </a:ext>
          </a:extLst>
        </xdr:cNvPr>
        <xdr:cNvSpPr txBox="1"/>
      </xdr:nvSpPr>
      <xdr:spPr>
        <a:xfrm>
          <a:off x="16592627" y="102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131008</xdr:rowOff>
    </xdr:from>
    <xdr:ext cx="469744" cy="259045"/>
    <xdr:sp macro="" textlink="">
      <xdr:nvSpPr>
        <xdr:cNvPr id="716" name="n_1mainValue【学校施設】&#10;一人当たり面積">
          <a:extLst>
            <a:ext uri="{FF2B5EF4-FFF2-40B4-BE49-F238E27FC236}">
              <a16:creationId xmlns:a16="http://schemas.microsoft.com/office/drawing/2014/main" id="{8636F2F0-D283-49B8-B04F-031808487A80}"/>
            </a:ext>
          </a:extLst>
        </xdr:cNvPr>
        <xdr:cNvSpPr txBox="1"/>
      </xdr:nvSpPr>
      <xdr:spPr>
        <a:xfrm>
          <a:off x="18983402" y="968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134274</xdr:rowOff>
    </xdr:from>
    <xdr:ext cx="469744" cy="259045"/>
    <xdr:sp macro="" textlink="">
      <xdr:nvSpPr>
        <xdr:cNvPr id="717" name="n_2mainValue【学校施設】&#10;一人当たり面積">
          <a:extLst>
            <a:ext uri="{FF2B5EF4-FFF2-40B4-BE49-F238E27FC236}">
              <a16:creationId xmlns:a16="http://schemas.microsoft.com/office/drawing/2014/main" id="{71397159-5346-42DD-B238-B38DDE9E6654}"/>
            </a:ext>
          </a:extLst>
        </xdr:cNvPr>
        <xdr:cNvSpPr txBox="1"/>
      </xdr:nvSpPr>
      <xdr:spPr>
        <a:xfrm>
          <a:off x="18183302" y="96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108149</xdr:rowOff>
    </xdr:from>
    <xdr:ext cx="469744" cy="259045"/>
    <xdr:sp macro="" textlink="">
      <xdr:nvSpPr>
        <xdr:cNvPr id="718" name="n_3mainValue【学校施設】&#10;一人当たり面積">
          <a:extLst>
            <a:ext uri="{FF2B5EF4-FFF2-40B4-BE49-F238E27FC236}">
              <a16:creationId xmlns:a16="http://schemas.microsoft.com/office/drawing/2014/main" id="{88A2F2CA-84E6-4AE5-8A81-B656AC445E32}"/>
            </a:ext>
          </a:extLst>
        </xdr:cNvPr>
        <xdr:cNvSpPr txBox="1"/>
      </xdr:nvSpPr>
      <xdr:spPr>
        <a:xfrm>
          <a:off x="17383202" y="965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112503</xdr:rowOff>
    </xdr:from>
    <xdr:ext cx="469744" cy="259045"/>
    <xdr:sp macro="" textlink="">
      <xdr:nvSpPr>
        <xdr:cNvPr id="719" name="n_4mainValue【学校施設】&#10;一人当たり面積">
          <a:extLst>
            <a:ext uri="{FF2B5EF4-FFF2-40B4-BE49-F238E27FC236}">
              <a16:creationId xmlns:a16="http://schemas.microsoft.com/office/drawing/2014/main" id="{3855D9C4-609B-4504-ACE0-71430241C683}"/>
            </a:ext>
          </a:extLst>
        </xdr:cNvPr>
        <xdr:cNvSpPr txBox="1"/>
      </xdr:nvSpPr>
      <xdr:spPr>
        <a:xfrm>
          <a:off x="16592627" y="96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195F41E7-1D80-4D24-BDCF-74A9CC3F4D2D}"/>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A6F17E24-A7AE-4C7B-9B68-0CA186AFF51B}"/>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608E3743-5038-46E9-B9B6-0D7401B186EA}"/>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6B69890B-649D-4E4B-B6D7-5BE8444345AE}"/>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E4CF0E65-CC3D-4E38-AA57-CBDF43DCB6B6}"/>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8DA1D33E-64A8-4431-B354-2B1549695076}"/>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231C45AC-86C3-4E45-9B7F-41133AE62041}"/>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A3124579-F4A9-4688-83ED-030B1B9E7F2B}"/>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8FA2F528-1AE7-4465-8DD5-C8FFC5F77AB6}"/>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F764470B-94D6-4C28-8664-7AA2D2C33940}"/>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1A810A99-E177-4990-867B-52C961E9F288}"/>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31" name="直線コネクタ 730">
          <a:extLst>
            <a:ext uri="{FF2B5EF4-FFF2-40B4-BE49-F238E27FC236}">
              <a16:creationId xmlns:a16="http://schemas.microsoft.com/office/drawing/2014/main" id="{4A82FB6E-C93A-400B-B41C-BAAC48E68218}"/>
            </a:ext>
          </a:extLst>
        </xdr:cNvPr>
        <xdr:cNvCxnSpPr/>
      </xdr:nvCxnSpPr>
      <xdr:spPr>
        <a:xfrm>
          <a:off x="11210925" y="14125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32" name="テキスト ボックス 731">
          <a:extLst>
            <a:ext uri="{FF2B5EF4-FFF2-40B4-BE49-F238E27FC236}">
              <a16:creationId xmlns:a16="http://schemas.microsoft.com/office/drawing/2014/main" id="{402249C1-7F20-4D21-BC74-B26D5B2C92B7}"/>
            </a:ext>
          </a:extLst>
        </xdr:cNvPr>
        <xdr:cNvSpPr txBox="1"/>
      </xdr:nvSpPr>
      <xdr:spPr>
        <a:xfrm>
          <a:off x="10845966" y="13989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3" name="直線コネクタ 732">
          <a:extLst>
            <a:ext uri="{FF2B5EF4-FFF2-40B4-BE49-F238E27FC236}">
              <a16:creationId xmlns:a16="http://schemas.microsoft.com/office/drawing/2014/main" id="{579D17CF-1029-4CA3-AF95-D585F2801D4C}"/>
            </a:ext>
          </a:extLst>
        </xdr:cNvPr>
        <xdr:cNvCxnSpPr/>
      </xdr:nvCxnSpPr>
      <xdr:spPr>
        <a:xfrm>
          <a:off x="11210925" y="13858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4" name="テキスト ボックス 733">
          <a:extLst>
            <a:ext uri="{FF2B5EF4-FFF2-40B4-BE49-F238E27FC236}">
              <a16:creationId xmlns:a16="http://schemas.microsoft.com/office/drawing/2014/main" id="{A61DAE85-268B-43E1-B2C4-F21F21D6345C}"/>
            </a:ext>
          </a:extLst>
        </xdr:cNvPr>
        <xdr:cNvSpPr txBox="1"/>
      </xdr:nvSpPr>
      <xdr:spPr>
        <a:xfrm>
          <a:off x="10845966"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5" name="直線コネクタ 734">
          <a:extLst>
            <a:ext uri="{FF2B5EF4-FFF2-40B4-BE49-F238E27FC236}">
              <a16:creationId xmlns:a16="http://schemas.microsoft.com/office/drawing/2014/main" id="{D3FE488E-7795-41A0-BEC4-6CA73622139D}"/>
            </a:ext>
          </a:extLst>
        </xdr:cNvPr>
        <xdr:cNvCxnSpPr/>
      </xdr:nvCxnSpPr>
      <xdr:spPr>
        <a:xfrm>
          <a:off x="11210925" y="13592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36" name="テキスト ボックス 735">
          <a:extLst>
            <a:ext uri="{FF2B5EF4-FFF2-40B4-BE49-F238E27FC236}">
              <a16:creationId xmlns:a16="http://schemas.microsoft.com/office/drawing/2014/main" id="{7F0FD60C-57C3-4BB9-8187-1A308EB2D0AE}"/>
            </a:ext>
          </a:extLst>
        </xdr:cNvPr>
        <xdr:cNvSpPr txBox="1"/>
      </xdr:nvSpPr>
      <xdr:spPr>
        <a:xfrm>
          <a:off x="10845966"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E137850B-BCB8-4FED-92D6-5DEBF5E9C56D}"/>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D41AA4C5-46BB-46C8-8B4E-E9439AC48D4E}"/>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9" name="直線コネクタ 738">
          <a:extLst>
            <a:ext uri="{FF2B5EF4-FFF2-40B4-BE49-F238E27FC236}">
              <a16:creationId xmlns:a16="http://schemas.microsoft.com/office/drawing/2014/main" id="{2D3BE62F-4EFB-4B03-A25E-B69CFB481C26}"/>
            </a:ext>
          </a:extLst>
        </xdr:cNvPr>
        <xdr:cNvCxnSpPr/>
      </xdr:nvCxnSpPr>
      <xdr:spPr>
        <a:xfrm>
          <a:off x="11210925" y="13049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40" name="テキスト ボックス 739">
          <a:extLst>
            <a:ext uri="{FF2B5EF4-FFF2-40B4-BE49-F238E27FC236}">
              <a16:creationId xmlns:a16="http://schemas.microsoft.com/office/drawing/2014/main" id="{4598349F-5E54-4D67-8CF8-0ED3A2C29278}"/>
            </a:ext>
          </a:extLst>
        </xdr:cNvPr>
        <xdr:cNvSpPr txBox="1"/>
      </xdr:nvSpPr>
      <xdr:spPr>
        <a:xfrm>
          <a:off x="10845966" y="1291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1" name="直線コネクタ 740">
          <a:extLst>
            <a:ext uri="{FF2B5EF4-FFF2-40B4-BE49-F238E27FC236}">
              <a16:creationId xmlns:a16="http://schemas.microsoft.com/office/drawing/2014/main" id="{FCD7D163-040C-4925-846B-1527611F41B4}"/>
            </a:ext>
          </a:extLst>
        </xdr:cNvPr>
        <xdr:cNvCxnSpPr/>
      </xdr:nvCxnSpPr>
      <xdr:spPr>
        <a:xfrm>
          <a:off x="11210925" y="12782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2" name="テキスト ボックス 741">
          <a:extLst>
            <a:ext uri="{FF2B5EF4-FFF2-40B4-BE49-F238E27FC236}">
              <a16:creationId xmlns:a16="http://schemas.microsoft.com/office/drawing/2014/main" id="{135795E0-A681-4256-986D-777E0D12CFDA}"/>
            </a:ext>
          </a:extLst>
        </xdr:cNvPr>
        <xdr:cNvSpPr txBox="1"/>
      </xdr:nvSpPr>
      <xdr:spPr>
        <a:xfrm>
          <a:off x="10845966"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3" name="直線コネクタ 742">
          <a:extLst>
            <a:ext uri="{FF2B5EF4-FFF2-40B4-BE49-F238E27FC236}">
              <a16:creationId xmlns:a16="http://schemas.microsoft.com/office/drawing/2014/main" id="{C00064DF-B556-4AAE-858A-FF64CD787FC2}"/>
            </a:ext>
          </a:extLst>
        </xdr:cNvPr>
        <xdr:cNvCxnSpPr/>
      </xdr:nvCxnSpPr>
      <xdr:spPr>
        <a:xfrm>
          <a:off x="11210925" y="12506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4" name="テキスト ボックス 743">
          <a:extLst>
            <a:ext uri="{FF2B5EF4-FFF2-40B4-BE49-F238E27FC236}">
              <a16:creationId xmlns:a16="http://schemas.microsoft.com/office/drawing/2014/main" id="{8B4CF0FD-1C57-4390-9828-2C3505D290EF}"/>
            </a:ext>
          </a:extLst>
        </xdr:cNvPr>
        <xdr:cNvSpPr txBox="1"/>
      </xdr:nvSpPr>
      <xdr:spPr>
        <a:xfrm>
          <a:off x="10845966" y="12370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1D2D5260-3EBB-41C7-9366-2DAE9BA27A54}"/>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F9B855AA-E13B-410D-BE57-81A2336A041E}"/>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1092E5FE-0545-41AE-A875-ED53B652D0AC}"/>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748" name="直線コネクタ 747">
          <a:extLst>
            <a:ext uri="{FF2B5EF4-FFF2-40B4-BE49-F238E27FC236}">
              <a16:creationId xmlns:a16="http://schemas.microsoft.com/office/drawing/2014/main" id="{7C2F22BE-2FE3-4253-9953-3B4951125E4A}"/>
            </a:ext>
          </a:extLst>
        </xdr:cNvPr>
        <xdr:cNvCxnSpPr/>
      </xdr:nvCxnSpPr>
      <xdr:spPr>
        <a:xfrm flipV="1">
          <a:off x="14696439" y="12679998"/>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749" name="【児童館】&#10;有形固定資産減価償却率最小値テキスト">
          <a:extLst>
            <a:ext uri="{FF2B5EF4-FFF2-40B4-BE49-F238E27FC236}">
              <a16:creationId xmlns:a16="http://schemas.microsoft.com/office/drawing/2014/main" id="{CD3F2543-E2DF-4CB5-A3D1-23EE3B2B70AE}"/>
            </a:ext>
          </a:extLst>
        </xdr:cNvPr>
        <xdr:cNvSpPr txBox="1"/>
      </xdr:nvSpPr>
      <xdr:spPr>
        <a:xfrm>
          <a:off x="14735175"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750" name="直線コネクタ 749">
          <a:extLst>
            <a:ext uri="{FF2B5EF4-FFF2-40B4-BE49-F238E27FC236}">
              <a16:creationId xmlns:a16="http://schemas.microsoft.com/office/drawing/2014/main" id="{20CF39CD-D012-456E-80EB-0393683883B5}"/>
            </a:ext>
          </a:extLst>
        </xdr:cNvPr>
        <xdr:cNvCxnSpPr/>
      </xdr:nvCxnSpPr>
      <xdr:spPr>
        <a:xfrm>
          <a:off x="14611350" y="140179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751" name="【児童館】&#10;有形固定資産減価償却率最大値テキスト">
          <a:extLst>
            <a:ext uri="{FF2B5EF4-FFF2-40B4-BE49-F238E27FC236}">
              <a16:creationId xmlns:a16="http://schemas.microsoft.com/office/drawing/2014/main" id="{FBDC8891-8C1C-45F6-9C52-47CB1E887428}"/>
            </a:ext>
          </a:extLst>
        </xdr:cNvPr>
        <xdr:cNvSpPr txBox="1"/>
      </xdr:nvSpPr>
      <xdr:spPr>
        <a:xfrm>
          <a:off x="14735175" y="12467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752" name="直線コネクタ 751">
          <a:extLst>
            <a:ext uri="{FF2B5EF4-FFF2-40B4-BE49-F238E27FC236}">
              <a16:creationId xmlns:a16="http://schemas.microsoft.com/office/drawing/2014/main" id="{70A70BDD-731B-4CD3-A526-3D9975058903}"/>
            </a:ext>
          </a:extLst>
        </xdr:cNvPr>
        <xdr:cNvCxnSpPr/>
      </xdr:nvCxnSpPr>
      <xdr:spPr>
        <a:xfrm>
          <a:off x="14611350" y="1267999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160038</xdr:rowOff>
    </xdr:from>
    <xdr:ext cx="405111" cy="259045"/>
    <xdr:sp macro="" textlink="">
      <xdr:nvSpPr>
        <xdr:cNvPr id="753" name="【児童館】&#10;有形固定資産減価償却率平均値テキスト">
          <a:extLst>
            <a:ext uri="{FF2B5EF4-FFF2-40B4-BE49-F238E27FC236}">
              <a16:creationId xmlns:a16="http://schemas.microsoft.com/office/drawing/2014/main" id="{8E35680F-E77F-492A-BDA3-59EE5EA9F339}"/>
            </a:ext>
          </a:extLst>
        </xdr:cNvPr>
        <xdr:cNvSpPr txBox="1"/>
      </xdr:nvSpPr>
      <xdr:spPr>
        <a:xfrm>
          <a:off x="14735175" y="13279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4" name="フローチャート: 判断 753">
          <a:extLst>
            <a:ext uri="{FF2B5EF4-FFF2-40B4-BE49-F238E27FC236}">
              <a16:creationId xmlns:a16="http://schemas.microsoft.com/office/drawing/2014/main" id="{76813A6F-E466-41F0-8AF8-CF1C0B019790}"/>
            </a:ext>
          </a:extLst>
        </xdr:cNvPr>
        <xdr:cNvSpPr/>
      </xdr:nvSpPr>
      <xdr:spPr>
        <a:xfrm>
          <a:off x="14649450" y="13284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5" name="フローチャート: 判断 754">
          <a:extLst>
            <a:ext uri="{FF2B5EF4-FFF2-40B4-BE49-F238E27FC236}">
              <a16:creationId xmlns:a16="http://schemas.microsoft.com/office/drawing/2014/main" id="{1E2E0878-B2F2-4B51-B852-405B5958A082}"/>
            </a:ext>
          </a:extLst>
        </xdr:cNvPr>
        <xdr:cNvSpPr/>
      </xdr:nvSpPr>
      <xdr:spPr>
        <a:xfrm>
          <a:off x="13887450" y="132848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56" name="フローチャート: 判断 755">
          <a:extLst>
            <a:ext uri="{FF2B5EF4-FFF2-40B4-BE49-F238E27FC236}">
              <a16:creationId xmlns:a16="http://schemas.microsoft.com/office/drawing/2014/main" id="{660CD8C7-D908-447C-8D7D-A3733B74BD08}"/>
            </a:ext>
          </a:extLst>
        </xdr:cNvPr>
        <xdr:cNvSpPr/>
      </xdr:nvSpPr>
      <xdr:spPr>
        <a:xfrm>
          <a:off x="13096875" y="1327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757" name="フローチャート: 判断 756">
          <a:extLst>
            <a:ext uri="{FF2B5EF4-FFF2-40B4-BE49-F238E27FC236}">
              <a16:creationId xmlns:a16="http://schemas.microsoft.com/office/drawing/2014/main" id="{B7ADE9D5-00CA-41B5-A4ED-8E2793567ED9}"/>
            </a:ext>
          </a:extLst>
        </xdr:cNvPr>
        <xdr:cNvSpPr/>
      </xdr:nvSpPr>
      <xdr:spPr>
        <a:xfrm>
          <a:off x="12296775" y="1327499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886DA786-D868-4C49-9268-30A01490421E}"/>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56AD152D-C333-4227-9D51-75C914FE12BC}"/>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A6982C9C-E7BF-4527-AD9E-85E9F368C866}"/>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CA36246-88EE-47D5-BAFD-8E42361577ED}"/>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31A8AA0-5735-457E-9313-3129188F9F0F}"/>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4B902CD-38E6-4F1C-B333-2067263FEB9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41593</xdr:rowOff>
    </xdr:from>
    <xdr:to>
      <xdr:col>85</xdr:col>
      <xdr:colOff>177800</xdr:colOff>
      <xdr:row>80</xdr:row>
      <xdr:rowOff>143193</xdr:rowOff>
    </xdr:to>
    <xdr:sp macro="" textlink="">
      <xdr:nvSpPr>
        <xdr:cNvPr id="764" name="楕円 763">
          <a:extLst>
            <a:ext uri="{FF2B5EF4-FFF2-40B4-BE49-F238E27FC236}">
              <a16:creationId xmlns:a16="http://schemas.microsoft.com/office/drawing/2014/main" id="{9C88CF68-0E98-498E-A5EC-4BD0614B9724}"/>
            </a:ext>
          </a:extLst>
        </xdr:cNvPr>
        <xdr:cNvSpPr/>
      </xdr:nvSpPr>
      <xdr:spPr>
        <a:xfrm>
          <a:off x="14649450" y="129987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64470</xdr:rowOff>
    </xdr:from>
    <xdr:ext cx="405111" cy="259045"/>
    <xdr:sp macro="" textlink="">
      <xdr:nvSpPr>
        <xdr:cNvPr id="765" name="【児童館】&#10;有形固定資産減価償却率該当値テキスト">
          <a:extLst>
            <a:ext uri="{FF2B5EF4-FFF2-40B4-BE49-F238E27FC236}">
              <a16:creationId xmlns:a16="http://schemas.microsoft.com/office/drawing/2014/main" id="{ED82C182-F0FF-474E-BEB4-DF120BDA1557}"/>
            </a:ext>
          </a:extLst>
        </xdr:cNvPr>
        <xdr:cNvSpPr txBox="1"/>
      </xdr:nvSpPr>
      <xdr:spPr>
        <a:xfrm>
          <a:off x="14735175" y="1285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84455</xdr:rowOff>
    </xdr:from>
    <xdr:to>
      <xdr:col>81</xdr:col>
      <xdr:colOff>101600</xdr:colOff>
      <xdr:row>80</xdr:row>
      <xdr:rowOff>14605</xdr:rowOff>
    </xdr:to>
    <xdr:sp macro="" textlink="">
      <xdr:nvSpPr>
        <xdr:cNvPr id="766" name="楕円 765">
          <a:extLst>
            <a:ext uri="{FF2B5EF4-FFF2-40B4-BE49-F238E27FC236}">
              <a16:creationId xmlns:a16="http://schemas.microsoft.com/office/drawing/2014/main" id="{CE550B37-0318-49AA-B555-D0C621BC17D8}"/>
            </a:ext>
          </a:extLst>
        </xdr:cNvPr>
        <xdr:cNvSpPr/>
      </xdr:nvSpPr>
      <xdr:spPr>
        <a:xfrm>
          <a:off x="13887450" y="128797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135255</xdr:rowOff>
    </xdr:from>
    <xdr:to>
      <xdr:col>85</xdr:col>
      <xdr:colOff>127000</xdr:colOff>
      <xdr:row>80</xdr:row>
      <xdr:rowOff>92393</xdr:rowOff>
    </xdr:to>
    <xdr:cxnSp macro="">
      <xdr:nvCxnSpPr>
        <xdr:cNvPr id="767" name="直線コネクタ 766">
          <a:extLst>
            <a:ext uri="{FF2B5EF4-FFF2-40B4-BE49-F238E27FC236}">
              <a16:creationId xmlns:a16="http://schemas.microsoft.com/office/drawing/2014/main" id="{C4768BD4-77ED-4B28-9F1B-3B85DFD166D3}"/>
            </a:ext>
          </a:extLst>
        </xdr:cNvPr>
        <xdr:cNvCxnSpPr/>
      </xdr:nvCxnSpPr>
      <xdr:spPr>
        <a:xfrm>
          <a:off x="13935075" y="12927330"/>
          <a:ext cx="762000" cy="1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61595</xdr:rowOff>
    </xdr:from>
    <xdr:to>
      <xdr:col>76</xdr:col>
      <xdr:colOff>165100</xdr:colOff>
      <xdr:row>79</xdr:row>
      <xdr:rowOff>163195</xdr:rowOff>
    </xdr:to>
    <xdr:sp macro="" textlink="">
      <xdr:nvSpPr>
        <xdr:cNvPr id="768" name="楕円 767">
          <a:extLst>
            <a:ext uri="{FF2B5EF4-FFF2-40B4-BE49-F238E27FC236}">
              <a16:creationId xmlns:a16="http://schemas.microsoft.com/office/drawing/2014/main" id="{20481E3D-4BC8-4162-BD23-5A8833F86744}"/>
            </a:ext>
          </a:extLst>
        </xdr:cNvPr>
        <xdr:cNvSpPr/>
      </xdr:nvSpPr>
      <xdr:spPr>
        <a:xfrm>
          <a:off x="13096875" y="128568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112395</xdr:rowOff>
    </xdr:from>
    <xdr:to>
      <xdr:col>81</xdr:col>
      <xdr:colOff>50800</xdr:colOff>
      <xdr:row>79</xdr:row>
      <xdr:rowOff>135255</xdr:rowOff>
    </xdr:to>
    <xdr:cxnSp macro="">
      <xdr:nvCxnSpPr>
        <xdr:cNvPr id="769" name="直線コネクタ 768">
          <a:extLst>
            <a:ext uri="{FF2B5EF4-FFF2-40B4-BE49-F238E27FC236}">
              <a16:creationId xmlns:a16="http://schemas.microsoft.com/office/drawing/2014/main" id="{40B39100-797F-4090-A20F-5D19ADF426A6}"/>
            </a:ext>
          </a:extLst>
        </xdr:cNvPr>
        <xdr:cNvCxnSpPr/>
      </xdr:nvCxnSpPr>
      <xdr:spPr>
        <a:xfrm>
          <a:off x="13144500" y="12904470"/>
          <a:ext cx="7905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770" name="楕円 769">
          <a:extLst>
            <a:ext uri="{FF2B5EF4-FFF2-40B4-BE49-F238E27FC236}">
              <a16:creationId xmlns:a16="http://schemas.microsoft.com/office/drawing/2014/main" id="{015718C4-72C4-4528-8A5C-B2F4A338A0E7}"/>
            </a:ext>
          </a:extLst>
        </xdr:cNvPr>
        <xdr:cNvSpPr/>
      </xdr:nvSpPr>
      <xdr:spPr>
        <a:xfrm>
          <a:off x="12296775" y="127920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38100</xdr:rowOff>
    </xdr:from>
    <xdr:to>
      <xdr:col>76</xdr:col>
      <xdr:colOff>114300</xdr:colOff>
      <xdr:row>79</xdr:row>
      <xdr:rowOff>112395</xdr:rowOff>
    </xdr:to>
    <xdr:cxnSp macro="">
      <xdr:nvCxnSpPr>
        <xdr:cNvPr id="771" name="直線コネクタ 770">
          <a:extLst>
            <a:ext uri="{FF2B5EF4-FFF2-40B4-BE49-F238E27FC236}">
              <a16:creationId xmlns:a16="http://schemas.microsoft.com/office/drawing/2014/main" id="{BDF90183-C74E-4903-AE72-132F9A84A69F}"/>
            </a:ext>
          </a:extLst>
        </xdr:cNvPr>
        <xdr:cNvCxnSpPr/>
      </xdr:nvCxnSpPr>
      <xdr:spPr>
        <a:xfrm>
          <a:off x="12344400" y="12830175"/>
          <a:ext cx="8001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81598</xdr:rowOff>
    </xdr:from>
    <xdr:to>
      <xdr:col>67</xdr:col>
      <xdr:colOff>101600</xdr:colOff>
      <xdr:row>79</xdr:row>
      <xdr:rowOff>11748</xdr:rowOff>
    </xdr:to>
    <xdr:sp macro="" textlink="">
      <xdr:nvSpPr>
        <xdr:cNvPr id="772" name="楕円 771">
          <a:extLst>
            <a:ext uri="{FF2B5EF4-FFF2-40B4-BE49-F238E27FC236}">
              <a16:creationId xmlns:a16="http://schemas.microsoft.com/office/drawing/2014/main" id="{32AA2D44-DD97-4B63-9313-1F4C5CF9B223}"/>
            </a:ext>
          </a:extLst>
        </xdr:cNvPr>
        <xdr:cNvSpPr/>
      </xdr:nvSpPr>
      <xdr:spPr>
        <a:xfrm>
          <a:off x="11487150" y="1271492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132398</xdr:rowOff>
    </xdr:from>
    <xdr:to>
      <xdr:col>71</xdr:col>
      <xdr:colOff>177800</xdr:colOff>
      <xdr:row>79</xdr:row>
      <xdr:rowOff>38100</xdr:rowOff>
    </xdr:to>
    <xdr:cxnSp macro="">
      <xdr:nvCxnSpPr>
        <xdr:cNvPr id="773" name="直線コネクタ 772">
          <a:extLst>
            <a:ext uri="{FF2B5EF4-FFF2-40B4-BE49-F238E27FC236}">
              <a16:creationId xmlns:a16="http://schemas.microsoft.com/office/drawing/2014/main" id="{BD8987AB-B149-4231-9601-A13A641A0D90}"/>
            </a:ext>
          </a:extLst>
        </xdr:cNvPr>
        <xdr:cNvCxnSpPr/>
      </xdr:nvCxnSpPr>
      <xdr:spPr>
        <a:xfrm>
          <a:off x="11534775" y="12762548"/>
          <a:ext cx="809625"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4" name="n_1aveValue【児童館】&#10;有形固定資産減価償却率">
          <a:extLst>
            <a:ext uri="{FF2B5EF4-FFF2-40B4-BE49-F238E27FC236}">
              <a16:creationId xmlns:a16="http://schemas.microsoft.com/office/drawing/2014/main" id="{C92E2F77-42F3-4D9A-B976-BC7BF83F0502}"/>
            </a:ext>
          </a:extLst>
        </xdr:cNvPr>
        <xdr:cNvSpPr txBox="1"/>
      </xdr:nvSpPr>
      <xdr:spPr>
        <a:xfrm>
          <a:off x="13745219"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775" name="n_2aveValue【児童館】&#10;有形固定資産減価償却率">
          <a:extLst>
            <a:ext uri="{FF2B5EF4-FFF2-40B4-BE49-F238E27FC236}">
              <a16:creationId xmlns:a16="http://schemas.microsoft.com/office/drawing/2014/main" id="{4EC3B76F-54FA-4718-BEEF-4F12B4BFD930}"/>
            </a:ext>
          </a:extLst>
        </xdr:cNvPr>
        <xdr:cNvSpPr txBox="1"/>
      </xdr:nvSpPr>
      <xdr:spPr>
        <a:xfrm>
          <a:off x="12964169" y="1336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77170</xdr:rowOff>
    </xdr:from>
    <xdr:ext cx="405111" cy="259045"/>
    <xdr:sp macro="" textlink="">
      <xdr:nvSpPr>
        <xdr:cNvPr id="776" name="n_3aveValue【児童館】&#10;有形固定資産減価償却率">
          <a:extLst>
            <a:ext uri="{FF2B5EF4-FFF2-40B4-BE49-F238E27FC236}">
              <a16:creationId xmlns:a16="http://schemas.microsoft.com/office/drawing/2014/main" id="{527BB08D-0DCB-48B0-96C2-29D85CA71CDC}"/>
            </a:ext>
          </a:extLst>
        </xdr:cNvPr>
        <xdr:cNvSpPr txBox="1"/>
      </xdr:nvSpPr>
      <xdr:spPr>
        <a:xfrm>
          <a:off x="12164069" y="1335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45738</xdr:rowOff>
    </xdr:from>
    <xdr:ext cx="405111" cy="259045"/>
    <xdr:sp macro="" textlink="">
      <xdr:nvSpPr>
        <xdr:cNvPr id="777" name="n_4aveValue【児童館】&#10;有形固定資産減価償却率">
          <a:extLst>
            <a:ext uri="{FF2B5EF4-FFF2-40B4-BE49-F238E27FC236}">
              <a16:creationId xmlns:a16="http://schemas.microsoft.com/office/drawing/2014/main" id="{68780413-2E6B-4A55-BB8D-139101A4EF52}"/>
            </a:ext>
          </a:extLst>
        </xdr:cNvPr>
        <xdr:cNvSpPr txBox="1"/>
      </xdr:nvSpPr>
      <xdr:spPr>
        <a:xfrm>
          <a:off x="11354444" y="1316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31132</xdr:rowOff>
    </xdr:from>
    <xdr:ext cx="405111" cy="259045"/>
    <xdr:sp macro="" textlink="">
      <xdr:nvSpPr>
        <xdr:cNvPr id="778" name="n_1mainValue【児童館】&#10;有形固定資産減価償却率">
          <a:extLst>
            <a:ext uri="{FF2B5EF4-FFF2-40B4-BE49-F238E27FC236}">
              <a16:creationId xmlns:a16="http://schemas.microsoft.com/office/drawing/2014/main" id="{BCD75C89-BBF8-4F75-9AAD-CDE0DA904BE2}"/>
            </a:ext>
          </a:extLst>
        </xdr:cNvPr>
        <xdr:cNvSpPr txBox="1"/>
      </xdr:nvSpPr>
      <xdr:spPr>
        <a:xfrm>
          <a:off x="13745219" y="1265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8272</xdr:rowOff>
    </xdr:from>
    <xdr:ext cx="405111" cy="259045"/>
    <xdr:sp macro="" textlink="">
      <xdr:nvSpPr>
        <xdr:cNvPr id="779" name="n_2mainValue【児童館】&#10;有形固定資産減価償却率">
          <a:extLst>
            <a:ext uri="{FF2B5EF4-FFF2-40B4-BE49-F238E27FC236}">
              <a16:creationId xmlns:a16="http://schemas.microsoft.com/office/drawing/2014/main" id="{FC21D178-D89D-4B26-8C08-E8AE25BE20DE}"/>
            </a:ext>
          </a:extLst>
        </xdr:cNvPr>
        <xdr:cNvSpPr txBox="1"/>
      </xdr:nvSpPr>
      <xdr:spPr>
        <a:xfrm>
          <a:off x="12964169" y="1264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105427</xdr:rowOff>
    </xdr:from>
    <xdr:ext cx="405111" cy="259045"/>
    <xdr:sp macro="" textlink="">
      <xdr:nvSpPr>
        <xdr:cNvPr id="780" name="n_3mainValue【児童館】&#10;有形固定資産減価償却率">
          <a:extLst>
            <a:ext uri="{FF2B5EF4-FFF2-40B4-BE49-F238E27FC236}">
              <a16:creationId xmlns:a16="http://schemas.microsoft.com/office/drawing/2014/main" id="{5F8A4770-7086-4899-8C34-258ED9179F6B}"/>
            </a:ext>
          </a:extLst>
        </xdr:cNvPr>
        <xdr:cNvSpPr txBox="1"/>
      </xdr:nvSpPr>
      <xdr:spPr>
        <a:xfrm>
          <a:off x="12164069" y="1257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28275</xdr:rowOff>
    </xdr:from>
    <xdr:ext cx="405111" cy="259045"/>
    <xdr:sp macro="" textlink="">
      <xdr:nvSpPr>
        <xdr:cNvPr id="781" name="n_4mainValue【児童館】&#10;有形固定資産減価償却率">
          <a:extLst>
            <a:ext uri="{FF2B5EF4-FFF2-40B4-BE49-F238E27FC236}">
              <a16:creationId xmlns:a16="http://schemas.microsoft.com/office/drawing/2014/main" id="{0FAEBBE6-233A-4AB4-B2B7-1CCB555361B9}"/>
            </a:ext>
          </a:extLst>
        </xdr:cNvPr>
        <xdr:cNvSpPr txBox="1"/>
      </xdr:nvSpPr>
      <xdr:spPr>
        <a:xfrm>
          <a:off x="11354444" y="124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ABB8A06-845D-4E55-990B-6C29DD4D76F0}"/>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C338F011-1032-4C11-BE3B-576E72E676CB}"/>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6019EC81-9548-40A1-82B6-E9A02B36A1C6}"/>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127EBE26-5F95-4E0A-84EE-37FDF688D7AC}"/>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DC20EC2E-0B8F-40C1-B1BC-2DE5426371BE}"/>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FE76443-CDE7-4CEA-94D3-3DE81C787929}"/>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37F3B65E-0F34-4F60-8DA0-BF3783358A74}"/>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7EDDF073-CC48-4A0D-A9A6-A260FFFBC9D4}"/>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90979E73-F40B-4B0B-9264-5E9C3D315471}"/>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41E77A64-5696-493C-91A1-8CFA523371D8}"/>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493AB379-18DD-47AC-BBA0-57485A07E71A}"/>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A100D8DE-2487-458C-ABE7-79524F614AA2}"/>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5E034972-F0F7-4124-92CD-5333D37D15BE}"/>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E032B780-A801-48B2-8422-3E624B162AA3}"/>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F9D25FA8-6422-475B-84AC-0F83FF305745}"/>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ECEBB289-FC21-4BBF-9D59-36630A9A4F27}"/>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1E88C58B-007A-4E03-BFD1-188BE85294D0}"/>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596F481E-0913-4DA8-9C22-E16A90BBC27F}"/>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572AFFA1-DB18-4AC5-8781-CB960B55D958}"/>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1B2D052D-91CF-4E48-8CB7-30AEC7DDD3D3}"/>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275F95AA-416B-40ED-A174-B6025AF355C9}"/>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23AC2FF5-2360-414D-8B30-73D40D7BA814}"/>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1EF10C22-BD3E-4297-B01B-6D278BA2016A}"/>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805" name="直線コネクタ 804">
          <a:extLst>
            <a:ext uri="{FF2B5EF4-FFF2-40B4-BE49-F238E27FC236}">
              <a16:creationId xmlns:a16="http://schemas.microsoft.com/office/drawing/2014/main" id="{D0F52DE4-4D49-4378-8837-BEEACB36624F}"/>
            </a:ext>
          </a:extLst>
        </xdr:cNvPr>
        <xdr:cNvCxnSpPr/>
      </xdr:nvCxnSpPr>
      <xdr:spPr>
        <a:xfrm flipV="1">
          <a:off x="19954239" y="126301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6" name="【児童館】&#10;一人当たり面積最小値テキスト">
          <a:extLst>
            <a:ext uri="{FF2B5EF4-FFF2-40B4-BE49-F238E27FC236}">
              <a16:creationId xmlns:a16="http://schemas.microsoft.com/office/drawing/2014/main" id="{5A0A1EBE-5F76-4AA7-B671-F9111FD4BD47}"/>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7" name="直線コネクタ 806">
          <a:extLst>
            <a:ext uri="{FF2B5EF4-FFF2-40B4-BE49-F238E27FC236}">
              <a16:creationId xmlns:a16="http://schemas.microsoft.com/office/drawing/2014/main" id="{A255AAB0-9A53-4402-A243-C2D04783BA7B}"/>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8" name="【児童館】&#10;一人当たり面積最大値テキスト">
          <a:extLst>
            <a:ext uri="{FF2B5EF4-FFF2-40B4-BE49-F238E27FC236}">
              <a16:creationId xmlns:a16="http://schemas.microsoft.com/office/drawing/2014/main" id="{709310A9-FF78-4CF0-96F0-75F37A2A8202}"/>
            </a:ext>
          </a:extLst>
        </xdr:cNvPr>
        <xdr:cNvSpPr txBox="1"/>
      </xdr:nvSpPr>
      <xdr:spPr>
        <a:xfrm>
          <a:off x="199929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9" name="直線コネクタ 808">
          <a:extLst>
            <a:ext uri="{FF2B5EF4-FFF2-40B4-BE49-F238E27FC236}">
              <a16:creationId xmlns:a16="http://schemas.microsoft.com/office/drawing/2014/main" id="{20BB2217-68F3-4B6E-AC0E-2F663686A529}"/>
            </a:ext>
          </a:extLst>
        </xdr:cNvPr>
        <xdr:cNvCxnSpPr/>
      </xdr:nvCxnSpPr>
      <xdr:spPr>
        <a:xfrm>
          <a:off x="19878675" y="12630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10" name="【児童館】&#10;一人当たり面積平均値テキスト">
          <a:extLst>
            <a:ext uri="{FF2B5EF4-FFF2-40B4-BE49-F238E27FC236}">
              <a16:creationId xmlns:a16="http://schemas.microsoft.com/office/drawing/2014/main" id="{EA4E798D-FB2F-4C3F-B9D7-37B2193193D5}"/>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11" name="フローチャート: 判断 810">
          <a:extLst>
            <a:ext uri="{FF2B5EF4-FFF2-40B4-BE49-F238E27FC236}">
              <a16:creationId xmlns:a16="http://schemas.microsoft.com/office/drawing/2014/main" id="{44B51177-A862-4F61-B464-708F7EE61EB0}"/>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12" name="フローチャート: 判断 811">
          <a:extLst>
            <a:ext uri="{FF2B5EF4-FFF2-40B4-BE49-F238E27FC236}">
              <a16:creationId xmlns:a16="http://schemas.microsoft.com/office/drawing/2014/main" id="{56A90948-AC04-4B12-8296-6C357DE13720}"/>
            </a:ext>
          </a:extLst>
        </xdr:cNvPr>
        <xdr:cNvSpPr/>
      </xdr:nvSpPr>
      <xdr:spPr>
        <a:xfrm>
          <a:off x="191547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13" name="フローチャート: 判断 812">
          <a:extLst>
            <a:ext uri="{FF2B5EF4-FFF2-40B4-BE49-F238E27FC236}">
              <a16:creationId xmlns:a16="http://schemas.microsoft.com/office/drawing/2014/main" id="{B00D1B59-486F-498E-AB0C-9960945FBA12}"/>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4" name="フローチャート: 判断 813">
          <a:extLst>
            <a:ext uri="{FF2B5EF4-FFF2-40B4-BE49-F238E27FC236}">
              <a16:creationId xmlns:a16="http://schemas.microsoft.com/office/drawing/2014/main" id="{C3BC9BF5-02D5-464E-90A9-704E6DF12497}"/>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5" name="フローチャート: 判断 814">
          <a:extLst>
            <a:ext uri="{FF2B5EF4-FFF2-40B4-BE49-F238E27FC236}">
              <a16:creationId xmlns:a16="http://schemas.microsoft.com/office/drawing/2014/main" id="{C36FDC84-AB66-4239-833E-08911E69C790}"/>
            </a:ext>
          </a:extLst>
        </xdr:cNvPr>
        <xdr:cNvSpPr/>
      </xdr:nvSpPr>
      <xdr:spPr>
        <a:xfrm>
          <a:off x="16754475" y="135255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8F3F45ED-DF37-4F6A-8A36-DE06EFD5AC5F}"/>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D9A69925-63E8-4D3E-A9B6-E6A6447AC8D1}"/>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A9A4B3B-2CF2-4AE2-8E5B-D5A5F127EF4F}"/>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75B76A4-0B8A-4F80-A896-003D688D4553}"/>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EDF21C1B-9159-4FA0-8D15-3694575DB18A}"/>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821" name="楕円 820">
          <a:extLst>
            <a:ext uri="{FF2B5EF4-FFF2-40B4-BE49-F238E27FC236}">
              <a16:creationId xmlns:a16="http://schemas.microsoft.com/office/drawing/2014/main" id="{79A960B8-C00B-4A4D-BA9C-7F6A64544D6D}"/>
            </a:ext>
          </a:extLst>
        </xdr:cNvPr>
        <xdr:cNvSpPr/>
      </xdr:nvSpPr>
      <xdr:spPr>
        <a:xfrm>
          <a:off x="19897725" y="13668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822" name="【児童館】&#10;一人当たり面積該当値テキスト">
          <a:extLst>
            <a:ext uri="{FF2B5EF4-FFF2-40B4-BE49-F238E27FC236}">
              <a16:creationId xmlns:a16="http://schemas.microsoft.com/office/drawing/2014/main" id="{A27D3201-8B9B-41AF-B3A3-E62370902D4D}"/>
            </a:ext>
          </a:extLst>
        </xdr:cNvPr>
        <xdr:cNvSpPr txBox="1"/>
      </xdr:nvSpPr>
      <xdr:spPr>
        <a:xfrm>
          <a:off x="19992975" y="136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823" name="楕円 822">
          <a:extLst>
            <a:ext uri="{FF2B5EF4-FFF2-40B4-BE49-F238E27FC236}">
              <a16:creationId xmlns:a16="http://schemas.microsoft.com/office/drawing/2014/main" id="{DAEE79FF-4AC0-4AA9-9D13-AA12A6725CC9}"/>
            </a:ext>
          </a:extLst>
        </xdr:cNvPr>
        <xdr:cNvSpPr/>
      </xdr:nvSpPr>
      <xdr:spPr>
        <a:xfrm>
          <a:off x="19154775" y="13668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824" name="直線コネクタ 823">
          <a:extLst>
            <a:ext uri="{FF2B5EF4-FFF2-40B4-BE49-F238E27FC236}">
              <a16:creationId xmlns:a16="http://schemas.microsoft.com/office/drawing/2014/main" id="{F336FCAC-ABF1-46F4-A27D-31939A0F555C}"/>
            </a:ext>
          </a:extLst>
        </xdr:cNvPr>
        <xdr:cNvCxnSpPr/>
      </xdr:nvCxnSpPr>
      <xdr:spPr>
        <a:xfrm>
          <a:off x="19202400" y="137160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825" name="楕円 824">
          <a:extLst>
            <a:ext uri="{FF2B5EF4-FFF2-40B4-BE49-F238E27FC236}">
              <a16:creationId xmlns:a16="http://schemas.microsoft.com/office/drawing/2014/main" id="{A445B7CF-BF53-4F6C-B48D-7BB04EEF6FA6}"/>
            </a:ext>
          </a:extLst>
        </xdr:cNvPr>
        <xdr:cNvSpPr/>
      </xdr:nvSpPr>
      <xdr:spPr>
        <a:xfrm>
          <a:off x="18345150" y="13668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826" name="直線コネクタ 825">
          <a:extLst>
            <a:ext uri="{FF2B5EF4-FFF2-40B4-BE49-F238E27FC236}">
              <a16:creationId xmlns:a16="http://schemas.microsoft.com/office/drawing/2014/main" id="{31817753-1106-429B-BBEB-9DBFD7091AA6}"/>
            </a:ext>
          </a:extLst>
        </xdr:cNvPr>
        <xdr:cNvCxnSpPr/>
      </xdr:nvCxnSpPr>
      <xdr:spPr>
        <a:xfrm>
          <a:off x="18392775" y="137160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27" name="楕円 826">
          <a:extLst>
            <a:ext uri="{FF2B5EF4-FFF2-40B4-BE49-F238E27FC236}">
              <a16:creationId xmlns:a16="http://schemas.microsoft.com/office/drawing/2014/main" id="{AC37D5F1-657B-4FD9-8CE0-ADC70F240310}"/>
            </a:ext>
          </a:extLst>
        </xdr:cNvPr>
        <xdr:cNvSpPr/>
      </xdr:nvSpPr>
      <xdr:spPr>
        <a:xfrm>
          <a:off x="17554575" y="13668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828" name="直線コネクタ 827">
          <a:extLst>
            <a:ext uri="{FF2B5EF4-FFF2-40B4-BE49-F238E27FC236}">
              <a16:creationId xmlns:a16="http://schemas.microsoft.com/office/drawing/2014/main" id="{696F1603-2698-45B4-A02C-479C32FC938F}"/>
            </a:ext>
          </a:extLst>
        </xdr:cNvPr>
        <xdr:cNvCxnSpPr/>
      </xdr:nvCxnSpPr>
      <xdr:spPr>
        <a:xfrm>
          <a:off x="17602200" y="137160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29" name="楕円 828">
          <a:extLst>
            <a:ext uri="{FF2B5EF4-FFF2-40B4-BE49-F238E27FC236}">
              <a16:creationId xmlns:a16="http://schemas.microsoft.com/office/drawing/2014/main" id="{6656BE19-6ADE-46F4-8E3C-A104FA3A424D}"/>
            </a:ext>
          </a:extLst>
        </xdr:cNvPr>
        <xdr:cNvSpPr/>
      </xdr:nvSpPr>
      <xdr:spPr>
        <a:xfrm>
          <a:off x="16754475" y="13668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830" name="直線コネクタ 829">
          <a:extLst>
            <a:ext uri="{FF2B5EF4-FFF2-40B4-BE49-F238E27FC236}">
              <a16:creationId xmlns:a16="http://schemas.microsoft.com/office/drawing/2014/main" id="{FA11AC58-6F1D-49F2-9F22-82C458BC4909}"/>
            </a:ext>
          </a:extLst>
        </xdr:cNvPr>
        <xdr:cNvCxnSpPr/>
      </xdr:nvCxnSpPr>
      <xdr:spPr>
        <a:xfrm>
          <a:off x="16802100" y="137160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31" name="n_1aveValue【児童館】&#10;一人当たり面積">
          <a:extLst>
            <a:ext uri="{FF2B5EF4-FFF2-40B4-BE49-F238E27FC236}">
              <a16:creationId xmlns:a16="http://schemas.microsoft.com/office/drawing/2014/main" id="{69E5C09A-9010-4A01-A104-47F153D073E3}"/>
            </a:ext>
          </a:extLst>
        </xdr:cNvPr>
        <xdr:cNvSpPr txBox="1"/>
      </xdr:nvSpPr>
      <xdr:spPr>
        <a:xfrm>
          <a:off x="189834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2" name="n_2aveValue【児童館】&#10;一人当たり面積">
          <a:extLst>
            <a:ext uri="{FF2B5EF4-FFF2-40B4-BE49-F238E27FC236}">
              <a16:creationId xmlns:a16="http://schemas.microsoft.com/office/drawing/2014/main" id="{B1F739C8-49BC-4EEE-AB1C-3F17CAF6FF3D}"/>
            </a:ext>
          </a:extLst>
        </xdr:cNvPr>
        <xdr:cNvSpPr txBox="1"/>
      </xdr:nvSpPr>
      <xdr:spPr>
        <a:xfrm>
          <a:off x="181833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3" name="n_3aveValue【児童館】&#10;一人当たり面積">
          <a:extLst>
            <a:ext uri="{FF2B5EF4-FFF2-40B4-BE49-F238E27FC236}">
              <a16:creationId xmlns:a16="http://schemas.microsoft.com/office/drawing/2014/main" id="{D119CF66-5DF3-4C7F-8762-3CC854B39411}"/>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4" name="n_4aveValue【児童館】&#10;一人当たり面積">
          <a:extLst>
            <a:ext uri="{FF2B5EF4-FFF2-40B4-BE49-F238E27FC236}">
              <a16:creationId xmlns:a16="http://schemas.microsoft.com/office/drawing/2014/main" id="{54BDA90B-B072-4B4A-B5C4-11A25D7A66B6}"/>
            </a:ext>
          </a:extLst>
        </xdr:cNvPr>
        <xdr:cNvSpPr txBox="1"/>
      </xdr:nvSpPr>
      <xdr:spPr>
        <a:xfrm>
          <a:off x="16592627"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835" name="n_1mainValue【児童館】&#10;一人当たり面積">
          <a:extLst>
            <a:ext uri="{FF2B5EF4-FFF2-40B4-BE49-F238E27FC236}">
              <a16:creationId xmlns:a16="http://schemas.microsoft.com/office/drawing/2014/main" id="{3D9398EC-F17E-4EC0-9168-7EF0DE039573}"/>
            </a:ext>
          </a:extLst>
        </xdr:cNvPr>
        <xdr:cNvSpPr txBox="1"/>
      </xdr:nvSpPr>
      <xdr:spPr>
        <a:xfrm>
          <a:off x="18983402"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836" name="n_2mainValue【児童館】&#10;一人当たり面積">
          <a:extLst>
            <a:ext uri="{FF2B5EF4-FFF2-40B4-BE49-F238E27FC236}">
              <a16:creationId xmlns:a16="http://schemas.microsoft.com/office/drawing/2014/main" id="{C998194A-6ADB-476E-B8B2-F98402F765D9}"/>
            </a:ext>
          </a:extLst>
        </xdr:cNvPr>
        <xdr:cNvSpPr txBox="1"/>
      </xdr:nvSpPr>
      <xdr:spPr>
        <a:xfrm>
          <a:off x="18183302"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837" name="n_3mainValue【児童館】&#10;一人当たり面積">
          <a:extLst>
            <a:ext uri="{FF2B5EF4-FFF2-40B4-BE49-F238E27FC236}">
              <a16:creationId xmlns:a16="http://schemas.microsoft.com/office/drawing/2014/main" id="{7993C886-7BCE-4121-A3B9-8C56B28A48BD}"/>
            </a:ext>
          </a:extLst>
        </xdr:cNvPr>
        <xdr:cNvSpPr txBox="1"/>
      </xdr:nvSpPr>
      <xdr:spPr>
        <a:xfrm>
          <a:off x="17383202"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838" name="n_4mainValue【児童館】&#10;一人当たり面積">
          <a:extLst>
            <a:ext uri="{FF2B5EF4-FFF2-40B4-BE49-F238E27FC236}">
              <a16:creationId xmlns:a16="http://schemas.microsoft.com/office/drawing/2014/main" id="{FEDF6823-9FB6-4AAA-889E-8554EF330017}"/>
            </a:ext>
          </a:extLst>
        </xdr:cNvPr>
        <xdr:cNvSpPr txBox="1"/>
      </xdr:nvSpPr>
      <xdr:spPr>
        <a:xfrm>
          <a:off x="16592627"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CD942DD7-0B76-43D5-8B7F-01554897A3F5}"/>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5AFA2C47-59E6-4FAC-9E97-EBCDA40B9EAF}"/>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6CAC38BC-A69F-46E6-B362-A6590EEA48FB}"/>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AFFA0D37-949C-4A6C-8C38-09C9FEC0225A}"/>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7413A420-932C-4B78-AC7D-68FB4701D569}"/>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1043E360-03F8-48F0-92C8-C6F2B055CA77}"/>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2B7B425B-AA99-4243-AF4B-D98E64B4B38F}"/>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F9E99C86-7B3C-42F2-8D1E-9C16D88EFF20}"/>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FC5B7944-0F26-4E1C-B878-BC9B8F9BDA18}"/>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6AA272B2-7D0E-47BE-8C67-CE7BDD28CDDE}"/>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9" name="テキスト ボックス 848">
          <a:extLst>
            <a:ext uri="{FF2B5EF4-FFF2-40B4-BE49-F238E27FC236}">
              <a16:creationId xmlns:a16="http://schemas.microsoft.com/office/drawing/2014/main" id="{24A86628-5F23-4D61-A71B-781479EE6CF7}"/>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D53A8D89-A0A9-424F-9331-F02FBFAC30EB}"/>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1" name="テキスト ボックス 850">
          <a:extLst>
            <a:ext uri="{FF2B5EF4-FFF2-40B4-BE49-F238E27FC236}">
              <a16:creationId xmlns:a16="http://schemas.microsoft.com/office/drawing/2014/main" id="{1AE3714A-98AD-466D-A316-129043B44857}"/>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FFA23942-6F94-44CB-8A6D-FF3D1A91BE0C}"/>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24AEE2CB-7882-4F87-B615-6C4D32C8467D}"/>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B57D82D9-30C3-43D6-B8D6-B8EF5E5F126C}"/>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B7F76F15-ADDD-431A-A269-3752193A9287}"/>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2845822B-1A32-44DD-BAFD-6E47286B7F65}"/>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C7F25726-555D-4F1C-8D98-7ED696BBC1B4}"/>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5351BA63-8086-4914-BA61-C247CA129E0B}"/>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DA0439D8-D3E4-4EFF-AB32-A5EDFE8EBB13}"/>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128401F5-51D9-4AB9-92B0-600724289BCA}"/>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a:extLst>
            <a:ext uri="{FF2B5EF4-FFF2-40B4-BE49-F238E27FC236}">
              <a16:creationId xmlns:a16="http://schemas.microsoft.com/office/drawing/2014/main" id="{1EA745DF-412A-40F2-BA1C-7C9C78D9F49E}"/>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503E486B-E982-40E0-A8B1-ED2E2E2449C5}"/>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109</xdr:row>
      <xdr:rowOff>41911</xdr:rowOff>
    </xdr:to>
    <xdr:cxnSp macro="">
      <xdr:nvCxnSpPr>
        <xdr:cNvPr id="863" name="直線コネクタ 862">
          <a:extLst>
            <a:ext uri="{FF2B5EF4-FFF2-40B4-BE49-F238E27FC236}">
              <a16:creationId xmlns:a16="http://schemas.microsoft.com/office/drawing/2014/main" id="{E17A6B62-66E4-4613-B41A-5E0562309783}"/>
            </a:ext>
          </a:extLst>
        </xdr:cNvPr>
        <xdr:cNvCxnSpPr/>
      </xdr:nvCxnSpPr>
      <xdr:spPr>
        <a:xfrm flipV="1">
          <a:off x="14696439" y="16230600"/>
          <a:ext cx="0" cy="1464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45738</xdr:rowOff>
    </xdr:from>
    <xdr:ext cx="405111" cy="259045"/>
    <xdr:sp macro="" textlink="">
      <xdr:nvSpPr>
        <xdr:cNvPr id="864" name="【公民館】&#10;有形固定資産減価償却率最小値テキスト">
          <a:extLst>
            <a:ext uri="{FF2B5EF4-FFF2-40B4-BE49-F238E27FC236}">
              <a16:creationId xmlns:a16="http://schemas.microsoft.com/office/drawing/2014/main" id="{B08BA54E-508D-4B57-9300-3F692203F5AD}"/>
            </a:ext>
          </a:extLst>
        </xdr:cNvPr>
        <xdr:cNvSpPr txBox="1"/>
      </xdr:nvSpPr>
      <xdr:spPr>
        <a:xfrm>
          <a:off x="14735175"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41911</xdr:rowOff>
    </xdr:from>
    <xdr:to>
      <xdr:col>86</xdr:col>
      <xdr:colOff>25400</xdr:colOff>
      <xdr:row>109</xdr:row>
      <xdr:rowOff>41911</xdr:rowOff>
    </xdr:to>
    <xdr:cxnSp macro="">
      <xdr:nvCxnSpPr>
        <xdr:cNvPr id="865" name="直線コネクタ 864">
          <a:extLst>
            <a:ext uri="{FF2B5EF4-FFF2-40B4-BE49-F238E27FC236}">
              <a16:creationId xmlns:a16="http://schemas.microsoft.com/office/drawing/2014/main" id="{8B9B8F83-8365-4D0E-81A9-3D67A60C40CB}"/>
            </a:ext>
          </a:extLst>
        </xdr:cNvPr>
        <xdr:cNvCxnSpPr/>
      </xdr:nvCxnSpPr>
      <xdr:spPr>
        <a:xfrm>
          <a:off x="14611350"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866" name="【公民館】&#10;有形固定資産減価償却率最大値テキスト">
          <a:extLst>
            <a:ext uri="{FF2B5EF4-FFF2-40B4-BE49-F238E27FC236}">
              <a16:creationId xmlns:a16="http://schemas.microsoft.com/office/drawing/2014/main" id="{05453AC2-03EA-4152-98F1-ED4A6DC67067}"/>
            </a:ext>
          </a:extLst>
        </xdr:cNvPr>
        <xdr:cNvSpPr txBox="1"/>
      </xdr:nvSpPr>
      <xdr:spPr>
        <a:xfrm>
          <a:off x="14735175" y="1602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867" name="直線コネクタ 866">
          <a:extLst>
            <a:ext uri="{FF2B5EF4-FFF2-40B4-BE49-F238E27FC236}">
              <a16:creationId xmlns:a16="http://schemas.microsoft.com/office/drawing/2014/main" id="{7EBC1164-DFFF-4523-992C-1008F8DCA8C3}"/>
            </a:ext>
          </a:extLst>
        </xdr:cNvPr>
        <xdr:cNvCxnSpPr/>
      </xdr:nvCxnSpPr>
      <xdr:spPr>
        <a:xfrm>
          <a:off x="14611350" y="16230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68" name="【公民館】&#10;有形固定資産減価償却率平均値テキスト">
          <a:extLst>
            <a:ext uri="{FF2B5EF4-FFF2-40B4-BE49-F238E27FC236}">
              <a16:creationId xmlns:a16="http://schemas.microsoft.com/office/drawing/2014/main" id="{6108601D-6A8B-4B07-8043-58FF8D1339BF}"/>
            </a:ext>
          </a:extLst>
        </xdr:cNvPr>
        <xdr:cNvSpPr txBox="1"/>
      </xdr:nvSpPr>
      <xdr:spPr>
        <a:xfrm>
          <a:off x="14735175" y="1677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869" name="フローチャート: 判断 868">
          <a:extLst>
            <a:ext uri="{FF2B5EF4-FFF2-40B4-BE49-F238E27FC236}">
              <a16:creationId xmlns:a16="http://schemas.microsoft.com/office/drawing/2014/main" id="{9D1AD13C-D197-4BB6-95B4-F8B2CA3129CF}"/>
            </a:ext>
          </a:extLst>
        </xdr:cNvPr>
        <xdr:cNvSpPr/>
      </xdr:nvSpPr>
      <xdr:spPr>
        <a:xfrm>
          <a:off x="14649450" y="1691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870" name="フローチャート: 判断 869">
          <a:extLst>
            <a:ext uri="{FF2B5EF4-FFF2-40B4-BE49-F238E27FC236}">
              <a16:creationId xmlns:a16="http://schemas.microsoft.com/office/drawing/2014/main" id="{9210FBF6-D3CC-429C-B03C-60A30AB657A6}"/>
            </a:ext>
          </a:extLst>
        </xdr:cNvPr>
        <xdr:cNvSpPr/>
      </xdr:nvSpPr>
      <xdr:spPr>
        <a:xfrm>
          <a:off x="13887450" y="1686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71" name="フローチャート: 判断 870">
          <a:extLst>
            <a:ext uri="{FF2B5EF4-FFF2-40B4-BE49-F238E27FC236}">
              <a16:creationId xmlns:a16="http://schemas.microsoft.com/office/drawing/2014/main" id="{D8C6E890-9464-48D7-B953-51F9026B7D45}"/>
            </a:ext>
          </a:extLst>
        </xdr:cNvPr>
        <xdr:cNvSpPr/>
      </xdr:nvSpPr>
      <xdr:spPr>
        <a:xfrm>
          <a:off x="13096875" y="1686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72" name="フローチャート: 判断 871">
          <a:extLst>
            <a:ext uri="{FF2B5EF4-FFF2-40B4-BE49-F238E27FC236}">
              <a16:creationId xmlns:a16="http://schemas.microsoft.com/office/drawing/2014/main" id="{C60A647D-7CB0-4EAE-A0AC-92C3E5D9E3BE}"/>
            </a:ext>
          </a:extLst>
        </xdr:cNvPr>
        <xdr:cNvSpPr/>
      </xdr:nvSpPr>
      <xdr:spPr>
        <a:xfrm>
          <a:off x="12296775" y="168211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73" name="フローチャート: 判断 872">
          <a:extLst>
            <a:ext uri="{FF2B5EF4-FFF2-40B4-BE49-F238E27FC236}">
              <a16:creationId xmlns:a16="http://schemas.microsoft.com/office/drawing/2014/main" id="{8A76D48B-9AA7-4883-B277-A63852DECDB5}"/>
            </a:ext>
          </a:extLst>
        </xdr:cNvPr>
        <xdr:cNvSpPr/>
      </xdr:nvSpPr>
      <xdr:spPr>
        <a:xfrm>
          <a:off x="11487150" y="16802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1AFE1E8-86DB-48B0-8C06-B96FA8B68FE2}"/>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2F973C3-6DB9-441D-8140-F269A7D959D5}"/>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99EDEF3-1B19-4BD6-A63E-7B4206BA01E1}"/>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CD295C99-BFC8-4E06-B339-10A19612EB77}"/>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6EB8B92-59F8-4BE7-8135-05213F8721BB}"/>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52070</xdr:rowOff>
    </xdr:from>
    <xdr:to>
      <xdr:col>85</xdr:col>
      <xdr:colOff>177800</xdr:colOff>
      <xdr:row>107</xdr:row>
      <xdr:rowOff>153670</xdr:rowOff>
    </xdr:to>
    <xdr:sp macro="" textlink="">
      <xdr:nvSpPr>
        <xdr:cNvPr id="879" name="楕円 878">
          <a:extLst>
            <a:ext uri="{FF2B5EF4-FFF2-40B4-BE49-F238E27FC236}">
              <a16:creationId xmlns:a16="http://schemas.microsoft.com/office/drawing/2014/main" id="{081D272D-76ED-4DE7-B994-29229BE48986}"/>
            </a:ext>
          </a:extLst>
        </xdr:cNvPr>
        <xdr:cNvSpPr/>
      </xdr:nvSpPr>
      <xdr:spPr>
        <a:xfrm>
          <a:off x="14649450" y="173748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30497</xdr:rowOff>
    </xdr:from>
    <xdr:ext cx="405111" cy="259045"/>
    <xdr:sp macro="" textlink="">
      <xdr:nvSpPr>
        <xdr:cNvPr id="880" name="【公民館】&#10;有形固定資産減価償却率該当値テキスト">
          <a:extLst>
            <a:ext uri="{FF2B5EF4-FFF2-40B4-BE49-F238E27FC236}">
              <a16:creationId xmlns:a16="http://schemas.microsoft.com/office/drawing/2014/main" id="{1C6EB1B0-D76F-4164-8F71-CF8BB8BA025D}"/>
            </a:ext>
          </a:extLst>
        </xdr:cNvPr>
        <xdr:cNvSpPr txBox="1"/>
      </xdr:nvSpPr>
      <xdr:spPr>
        <a:xfrm>
          <a:off x="14735175"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147320</xdr:rowOff>
    </xdr:from>
    <xdr:to>
      <xdr:col>81</xdr:col>
      <xdr:colOff>101600</xdr:colOff>
      <xdr:row>107</xdr:row>
      <xdr:rowOff>77470</xdr:rowOff>
    </xdr:to>
    <xdr:sp macro="" textlink="">
      <xdr:nvSpPr>
        <xdr:cNvPr id="881" name="楕円 880">
          <a:extLst>
            <a:ext uri="{FF2B5EF4-FFF2-40B4-BE49-F238E27FC236}">
              <a16:creationId xmlns:a16="http://schemas.microsoft.com/office/drawing/2014/main" id="{50978CEC-8EE8-45CA-BBBE-86868E96628D}"/>
            </a:ext>
          </a:extLst>
        </xdr:cNvPr>
        <xdr:cNvSpPr/>
      </xdr:nvSpPr>
      <xdr:spPr>
        <a:xfrm>
          <a:off x="13887450" y="173081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26670</xdr:rowOff>
    </xdr:from>
    <xdr:to>
      <xdr:col>85</xdr:col>
      <xdr:colOff>127000</xdr:colOff>
      <xdr:row>107</xdr:row>
      <xdr:rowOff>102870</xdr:rowOff>
    </xdr:to>
    <xdr:cxnSp macro="">
      <xdr:nvCxnSpPr>
        <xdr:cNvPr id="882" name="直線コネクタ 881">
          <a:extLst>
            <a:ext uri="{FF2B5EF4-FFF2-40B4-BE49-F238E27FC236}">
              <a16:creationId xmlns:a16="http://schemas.microsoft.com/office/drawing/2014/main" id="{279C7C3E-726A-4A21-9C0F-31C85F4A4465}"/>
            </a:ext>
          </a:extLst>
        </xdr:cNvPr>
        <xdr:cNvCxnSpPr/>
      </xdr:nvCxnSpPr>
      <xdr:spPr>
        <a:xfrm>
          <a:off x="13935075" y="17355820"/>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74930</xdr:rowOff>
    </xdr:from>
    <xdr:to>
      <xdr:col>76</xdr:col>
      <xdr:colOff>165100</xdr:colOff>
      <xdr:row>107</xdr:row>
      <xdr:rowOff>5080</xdr:rowOff>
    </xdr:to>
    <xdr:sp macro="" textlink="">
      <xdr:nvSpPr>
        <xdr:cNvPr id="883" name="楕円 882">
          <a:extLst>
            <a:ext uri="{FF2B5EF4-FFF2-40B4-BE49-F238E27FC236}">
              <a16:creationId xmlns:a16="http://schemas.microsoft.com/office/drawing/2014/main" id="{8E9C4922-98E6-4EAD-AC68-F1608B66AD0C}"/>
            </a:ext>
          </a:extLst>
        </xdr:cNvPr>
        <xdr:cNvSpPr/>
      </xdr:nvSpPr>
      <xdr:spPr>
        <a:xfrm>
          <a:off x="13096875" y="172389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125730</xdr:rowOff>
    </xdr:from>
    <xdr:to>
      <xdr:col>81</xdr:col>
      <xdr:colOff>50800</xdr:colOff>
      <xdr:row>107</xdr:row>
      <xdr:rowOff>26670</xdr:rowOff>
    </xdr:to>
    <xdr:cxnSp macro="">
      <xdr:nvCxnSpPr>
        <xdr:cNvPr id="884" name="直線コネクタ 883">
          <a:extLst>
            <a:ext uri="{FF2B5EF4-FFF2-40B4-BE49-F238E27FC236}">
              <a16:creationId xmlns:a16="http://schemas.microsoft.com/office/drawing/2014/main" id="{BCB483D7-15F4-45EB-8456-6549C463AE18}"/>
            </a:ext>
          </a:extLst>
        </xdr:cNvPr>
        <xdr:cNvCxnSpPr/>
      </xdr:nvCxnSpPr>
      <xdr:spPr>
        <a:xfrm>
          <a:off x="13144500" y="17286605"/>
          <a:ext cx="790575"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48261</xdr:rowOff>
    </xdr:from>
    <xdr:to>
      <xdr:col>72</xdr:col>
      <xdr:colOff>38100</xdr:colOff>
      <xdr:row>106</xdr:row>
      <xdr:rowOff>149861</xdr:rowOff>
    </xdr:to>
    <xdr:sp macro="" textlink="">
      <xdr:nvSpPr>
        <xdr:cNvPr id="885" name="楕円 884">
          <a:extLst>
            <a:ext uri="{FF2B5EF4-FFF2-40B4-BE49-F238E27FC236}">
              <a16:creationId xmlns:a16="http://schemas.microsoft.com/office/drawing/2014/main" id="{75ED9E5A-AA44-42A2-9CCE-FA41485F39A0}"/>
            </a:ext>
          </a:extLst>
        </xdr:cNvPr>
        <xdr:cNvSpPr/>
      </xdr:nvSpPr>
      <xdr:spPr>
        <a:xfrm>
          <a:off x="12296775" y="172091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99061</xdr:rowOff>
    </xdr:from>
    <xdr:to>
      <xdr:col>76</xdr:col>
      <xdr:colOff>114300</xdr:colOff>
      <xdr:row>106</xdr:row>
      <xdr:rowOff>125730</xdr:rowOff>
    </xdr:to>
    <xdr:cxnSp macro="">
      <xdr:nvCxnSpPr>
        <xdr:cNvPr id="886" name="直線コネクタ 885">
          <a:extLst>
            <a:ext uri="{FF2B5EF4-FFF2-40B4-BE49-F238E27FC236}">
              <a16:creationId xmlns:a16="http://schemas.microsoft.com/office/drawing/2014/main" id="{6ABDC2D6-0E5C-426A-9A2C-55EE89EB36CA}"/>
            </a:ext>
          </a:extLst>
        </xdr:cNvPr>
        <xdr:cNvCxnSpPr/>
      </xdr:nvCxnSpPr>
      <xdr:spPr>
        <a:xfrm>
          <a:off x="12344400" y="17266286"/>
          <a:ext cx="8001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143511</xdr:rowOff>
    </xdr:from>
    <xdr:to>
      <xdr:col>67</xdr:col>
      <xdr:colOff>101600</xdr:colOff>
      <xdr:row>106</xdr:row>
      <xdr:rowOff>73661</xdr:rowOff>
    </xdr:to>
    <xdr:sp macro="" textlink="">
      <xdr:nvSpPr>
        <xdr:cNvPr id="887" name="楕円 886">
          <a:extLst>
            <a:ext uri="{FF2B5EF4-FFF2-40B4-BE49-F238E27FC236}">
              <a16:creationId xmlns:a16="http://schemas.microsoft.com/office/drawing/2014/main" id="{9AB8C65E-0DD0-4AB6-B442-998FB06C286A}"/>
            </a:ext>
          </a:extLst>
        </xdr:cNvPr>
        <xdr:cNvSpPr/>
      </xdr:nvSpPr>
      <xdr:spPr>
        <a:xfrm>
          <a:off x="11487150" y="171424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22861</xdr:rowOff>
    </xdr:from>
    <xdr:to>
      <xdr:col>71</xdr:col>
      <xdr:colOff>177800</xdr:colOff>
      <xdr:row>106</xdr:row>
      <xdr:rowOff>99061</xdr:rowOff>
    </xdr:to>
    <xdr:cxnSp macro="">
      <xdr:nvCxnSpPr>
        <xdr:cNvPr id="888" name="直線コネクタ 887">
          <a:extLst>
            <a:ext uri="{FF2B5EF4-FFF2-40B4-BE49-F238E27FC236}">
              <a16:creationId xmlns:a16="http://schemas.microsoft.com/office/drawing/2014/main" id="{A82C4B64-ADAA-454D-9B72-400D5E7750C1}"/>
            </a:ext>
          </a:extLst>
        </xdr:cNvPr>
        <xdr:cNvCxnSpPr/>
      </xdr:nvCxnSpPr>
      <xdr:spPr>
        <a:xfrm>
          <a:off x="11534775" y="17190086"/>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889" name="n_1aveValue【公民館】&#10;有形固定資産減価償却率">
          <a:extLst>
            <a:ext uri="{FF2B5EF4-FFF2-40B4-BE49-F238E27FC236}">
              <a16:creationId xmlns:a16="http://schemas.microsoft.com/office/drawing/2014/main" id="{3130311A-BD01-48E0-84AA-C3049F0EF381}"/>
            </a:ext>
          </a:extLst>
        </xdr:cNvPr>
        <xdr:cNvSpPr txBox="1"/>
      </xdr:nvSpPr>
      <xdr:spPr>
        <a:xfrm>
          <a:off x="1374521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90" name="n_2aveValue【公民館】&#10;有形固定資産減価償却率">
          <a:extLst>
            <a:ext uri="{FF2B5EF4-FFF2-40B4-BE49-F238E27FC236}">
              <a16:creationId xmlns:a16="http://schemas.microsoft.com/office/drawing/2014/main" id="{32A2D2AC-42E8-4CAA-9A70-6E3B0D7EBE00}"/>
            </a:ext>
          </a:extLst>
        </xdr:cNvPr>
        <xdr:cNvSpPr txBox="1"/>
      </xdr:nvSpPr>
      <xdr:spPr>
        <a:xfrm>
          <a:off x="1296416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91" name="n_3aveValue【公民館】&#10;有形固定資産減価償却率">
          <a:extLst>
            <a:ext uri="{FF2B5EF4-FFF2-40B4-BE49-F238E27FC236}">
              <a16:creationId xmlns:a16="http://schemas.microsoft.com/office/drawing/2014/main" id="{EF320E6D-30C4-4763-A7F2-765F2F1E31F7}"/>
            </a:ext>
          </a:extLst>
        </xdr:cNvPr>
        <xdr:cNvSpPr txBox="1"/>
      </xdr:nvSpPr>
      <xdr:spPr>
        <a:xfrm>
          <a:off x="12164069" y="1659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92" name="n_4aveValue【公民館】&#10;有形固定資産減価償却率">
          <a:extLst>
            <a:ext uri="{FF2B5EF4-FFF2-40B4-BE49-F238E27FC236}">
              <a16:creationId xmlns:a16="http://schemas.microsoft.com/office/drawing/2014/main" id="{0EAC21FB-3751-456A-93D1-ED38F648554B}"/>
            </a:ext>
          </a:extLst>
        </xdr:cNvPr>
        <xdr:cNvSpPr txBox="1"/>
      </xdr:nvSpPr>
      <xdr:spPr>
        <a:xfrm>
          <a:off x="11354444" y="1658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68597</xdr:rowOff>
    </xdr:from>
    <xdr:ext cx="405111" cy="259045"/>
    <xdr:sp macro="" textlink="">
      <xdr:nvSpPr>
        <xdr:cNvPr id="893" name="n_1mainValue【公民館】&#10;有形固定資産減価償却率">
          <a:extLst>
            <a:ext uri="{FF2B5EF4-FFF2-40B4-BE49-F238E27FC236}">
              <a16:creationId xmlns:a16="http://schemas.microsoft.com/office/drawing/2014/main" id="{B36D8FD3-061F-41E3-A08B-1FB95C2E13CB}"/>
            </a:ext>
          </a:extLst>
        </xdr:cNvPr>
        <xdr:cNvSpPr txBox="1"/>
      </xdr:nvSpPr>
      <xdr:spPr>
        <a:xfrm>
          <a:off x="13745219"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167657</xdr:rowOff>
    </xdr:from>
    <xdr:ext cx="405111" cy="259045"/>
    <xdr:sp macro="" textlink="">
      <xdr:nvSpPr>
        <xdr:cNvPr id="894" name="n_2mainValue【公民館】&#10;有形固定資産減価償却率">
          <a:extLst>
            <a:ext uri="{FF2B5EF4-FFF2-40B4-BE49-F238E27FC236}">
              <a16:creationId xmlns:a16="http://schemas.microsoft.com/office/drawing/2014/main" id="{33960BE8-71D3-49EF-93A3-939AC238DF59}"/>
            </a:ext>
          </a:extLst>
        </xdr:cNvPr>
        <xdr:cNvSpPr txBox="1"/>
      </xdr:nvSpPr>
      <xdr:spPr>
        <a:xfrm>
          <a:off x="12964169"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140988</xdr:rowOff>
    </xdr:from>
    <xdr:ext cx="405111" cy="259045"/>
    <xdr:sp macro="" textlink="">
      <xdr:nvSpPr>
        <xdr:cNvPr id="895" name="n_3mainValue【公民館】&#10;有形固定資産減価償却率">
          <a:extLst>
            <a:ext uri="{FF2B5EF4-FFF2-40B4-BE49-F238E27FC236}">
              <a16:creationId xmlns:a16="http://schemas.microsoft.com/office/drawing/2014/main" id="{17139428-E5ED-43C6-9FAF-C9C383B60116}"/>
            </a:ext>
          </a:extLst>
        </xdr:cNvPr>
        <xdr:cNvSpPr txBox="1"/>
      </xdr:nvSpPr>
      <xdr:spPr>
        <a:xfrm>
          <a:off x="12164069" y="17308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64788</xdr:rowOff>
    </xdr:from>
    <xdr:ext cx="405111" cy="259045"/>
    <xdr:sp macro="" textlink="">
      <xdr:nvSpPr>
        <xdr:cNvPr id="896" name="n_4mainValue【公民館】&#10;有形固定資産減価償却率">
          <a:extLst>
            <a:ext uri="{FF2B5EF4-FFF2-40B4-BE49-F238E27FC236}">
              <a16:creationId xmlns:a16="http://schemas.microsoft.com/office/drawing/2014/main" id="{BE0CCE36-CC10-4A59-810B-DFA0D675FAB4}"/>
            </a:ext>
          </a:extLst>
        </xdr:cNvPr>
        <xdr:cNvSpPr txBox="1"/>
      </xdr:nvSpPr>
      <xdr:spPr>
        <a:xfrm>
          <a:off x="11354444" y="1723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5AF936B6-D6F8-48D5-B8E0-1BC8B225D8E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6C4232A9-09B8-4CEC-BB28-A498B1EC4983}"/>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A1A3D6F2-40E5-49A6-8EA1-D6A12E73C41C}"/>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83941E5C-8E04-4958-9146-D0E9376A0609}"/>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5837AC94-235D-40DD-B104-1B994198F857}"/>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DFB27A2C-6F70-4493-82A1-8EE0678D80C3}"/>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B3832A81-D511-4E0E-AE18-674416F6A4A2}"/>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3DD93752-5289-4AA7-98E6-7DD53BE8F36F}"/>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4D5502DC-C903-42C9-83B0-2D5531AAA82E}"/>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F1A4BA76-967F-42B2-9534-268878DF63D7}"/>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E368D253-FE5C-4C9B-945F-ACF3291819CD}"/>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F1C4D89F-342C-4A5B-AA69-3E7E053C4E37}"/>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8F09D22A-F54E-4AAC-89C3-1137636BCEE8}"/>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050159B7-6CF9-48AA-83A9-88A606556E5C}"/>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C18CB326-A093-4D55-BBD5-F586AD7BB7C5}"/>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658FB393-A465-41C3-9D61-1BFC8820BCFF}"/>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66532CAF-9E41-4B93-8988-7DCF87026F30}"/>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55FAC742-3345-4F70-9B77-686BAFF0942A}"/>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F80DFFC9-3F9E-4996-942C-CA6442A749B9}"/>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F9C4E56F-69DB-41BE-A3F6-DDA5B3C825F8}"/>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C60EE2E8-B7A2-4E82-B8F7-14555201DE2A}"/>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9DB57EF3-DFFA-438B-949F-4B43BC534BDE}"/>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49275E58-D972-4F20-9C0D-884C3CAF25CB}"/>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78250497-508B-4226-B94C-57C3E9542D88}"/>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公民館】&#10;一人当たり面積グラフ枠">
          <a:extLst>
            <a:ext uri="{FF2B5EF4-FFF2-40B4-BE49-F238E27FC236}">
              <a16:creationId xmlns:a16="http://schemas.microsoft.com/office/drawing/2014/main" id="{98700406-E3CA-45BC-9B8A-A9925759FA11}"/>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22" name="直線コネクタ 921">
          <a:extLst>
            <a:ext uri="{FF2B5EF4-FFF2-40B4-BE49-F238E27FC236}">
              <a16:creationId xmlns:a16="http://schemas.microsoft.com/office/drawing/2014/main" id="{59BE925F-2C51-4B19-ADC6-AE54E07897DA}"/>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23" name="【公民館】&#10;一人当たり面積最小値テキスト">
          <a:extLst>
            <a:ext uri="{FF2B5EF4-FFF2-40B4-BE49-F238E27FC236}">
              <a16:creationId xmlns:a16="http://schemas.microsoft.com/office/drawing/2014/main" id="{7309F0EC-F452-4D5C-885F-18FCF76FA043}"/>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24" name="直線コネクタ 923">
          <a:extLst>
            <a:ext uri="{FF2B5EF4-FFF2-40B4-BE49-F238E27FC236}">
              <a16:creationId xmlns:a16="http://schemas.microsoft.com/office/drawing/2014/main" id="{9C26C371-1710-45F0-90DC-82A4E8426147}"/>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25" name="【公民館】&#10;一人当たり面積最大値テキスト">
          <a:extLst>
            <a:ext uri="{FF2B5EF4-FFF2-40B4-BE49-F238E27FC236}">
              <a16:creationId xmlns:a16="http://schemas.microsoft.com/office/drawing/2014/main" id="{1B6E387D-5070-4822-A174-C28A8A7F1B4D}"/>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6" name="直線コネクタ 925">
          <a:extLst>
            <a:ext uri="{FF2B5EF4-FFF2-40B4-BE49-F238E27FC236}">
              <a16:creationId xmlns:a16="http://schemas.microsoft.com/office/drawing/2014/main" id="{E85B2892-4FCE-4FB5-AF15-F00C227DEC5E}"/>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167113</xdr:rowOff>
    </xdr:from>
    <xdr:ext cx="469744" cy="259045"/>
    <xdr:sp macro="" textlink="">
      <xdr:nvSpPr>
        <xdr:cNvPr id="927" name="【公民館】&#10;一人当たり面積平均値テキスト">
          <a:extLst>
            <a:ext uri="{FF2B5EF4-FFF2-40B4-BE49-F238E27FC236}">
              <a16:creationId xmlns:a16="http://schemas.microsoft.com/office/drawing/2014/main" id="{0CAD25A1-A96D-4674-835C-2B2CE63F6DA5}"/>
            </a:ext>
          </a:extLst>
        </xdr:cNvPr>
        <xdr:cNvSpPr txBox="1"/>
      </xdr:nvSpPr>
      <xdr:spPr>
        <a:xfrm>
          <a:off x="19992975" y="1700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28" name="フローチャート: 判断 927">
          <a:extLst>
            <a:ext uri="{FF2B5EF4-FFF2-40B4-BE49-F238E27FC236}">
              <a16:creationId xmlns:a16="http://schemas.microsoft.com/office/drawing/2014/main" id="{E5E92A69-CCE9-457D-923C-CA7782BEFFDE}"/>
            </a:ext>
          </a:extLst>
        </xdr:cNvPr>
        <xdr:cNvSpPr/>
      </xdr:nvSpPr>
      <xdr:spPr>
        <a:xfrm>
          <a:off x="19897725"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29" name="フローチャート: 判断 928">
          <a:extLst>
            <a:ext uri="{FF2B5EF4-FFF2-40B4-BE49-F238E27FC236}">
              <a16:creationId xmlns:a16="http://schemas.microsoft.com/office/drawing/2014/main" id="{9E3D84E8-44FB-4D73-BEED-DF8CEB129732}"/>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930" name="フローチャート: 判断 929">
          <a:extLst>
            <a:ext uri="{FF2B5EF4-FFF2-40B4-BE49-F238E27FC236}">
              <a16:creationId xmlns:a16="http://schemas.microsoft.com/office/drawing/2014/main" id="{A278F738-301C-4BED-8E4E-E6151F7F8ECB}"/>
            </a:ext>
          </a:extLst>
        </xdr:cNvPr>
        <xdr:cNvSpPr/>
      </xdr:nvSpPr>
      <xdr:spPr>
        <a:xfrm>
          <a:off x="18345150"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31" name="フローチャート: 判断 930">
          <a:extLst>
            <a:ext uri="{FF2B5EF4-FFF2-40B4-BE49-F238E27FC236}">
              <a16:creationId xmlns:a16="http://schemas.microsoft.com/office/drawing/2014/main" id="{DEBC3D57-08F3-43C5-9ED4-739352A4A627}"/>
            </a:ext>
          </a:extLst>
        </xdr:cNvPr>
        <xdr:cNvSpPr/>
      </xdr:nvSpPr>
      <xdr:spPr>
        <a:xfrm>
          <a:off x="17554575" y="16983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32" name="フローチャート: 判断 931">
          <a:extLst>
            <a:ext uri="{FF2B5EF4-FFF2-40B4-BE49-F238E27FC236}">
              <a16:creationId xmlns:a16="http://schemas.microsoft.com/office/drawing/2014/main" id="{257AE991-7594-4E31-84AF-11479007B22D}"/>
            </a:ext>
          </a:extLst>
        </xdr:cNvPr>
        <xdr:cNvSpPr/>
      </xdr:nvSpPr>
      <xdr:spPr>
        <a:xfrm>
          <a:off x="16754475" y="169994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FEBE8628-C293-4E02-B8F8-3CA22583FA8A}"/>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3FA6BAB-6E7C-4CAE-B891-3D92023A69C3}"/>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7EFC32AA-60E3-4832-B1B5-66298A1CCA42}"/>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585FF78-EC95-44BE-88C0-CFC8882C0A1B}"/>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7621FCE-789D-4071-BBB2-7B5BB9F5858C}"/>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115207</xdr:rowOff>
    </xdr:from>
    <xdr:to>
      <xdr:col>116</xdr:col>
      <xdr:colOff>114300</xdr:colOff>
      <xdr:row>104</xdr:row>
      <xdr:rowOff>45357</xdr:rowOff>
    </xdr:to>
    <xdr:sp macro="" textlink="">
      <xdr:nvSpPr>
        <xdr:cNvPr id="938" name="楕円 937">
          <a:extLst>
            <a:ext uri="{FF2B5EF4-FFF2-40B4-BE49-F238E27FC236}">
              <a16:creationId xmlns:a16="http://schemas.microsoft.com/office/drawing/2014/main" id="{BDD075E4-8C79-42F1-B014-DC21E735A0D7}"/>
            </a:ext>
          </a:extLst>
        </xdr:cNvPr>
        <xdr:cNvSpPr/>
      </xdr:nvSpPr>
      <xdr:spPr>
        <a:xfrm>
          <a:off x="19897725" y="167934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138084</xdr:rowOff>
    </xdr:from>
    <xdr:ext cx="469744" cy="259045"/>
    <xdr:sp macro="" textlink="">
      <xdr:nvSpPr>
        <xdr:cNvPr id="939" name="【公民館】&#10;一人当たり面積該当値テキスト">
          <a:extLst>
            <a:ext uri="{FF2B5EF4-FFF2-40B4-BE49-F238E27FC236}">
              <a16:creationId xmlns:a16="http://schemas.microsoft.com/office/drawing/2014/main" id="{0B9A0479-9088-4BC3-BAF2-5C4B64499C00}"/>
            </a:ext>
          </a:extLst>
        </xdr:cNvPr>
        <xdr:cNvSpPr txBox="1"/>
      </xdr:nvSpPr>
      <xdr:spPr>
        <a:xfrm>
          <a:off x="19992975" y="1665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131536</xdr:rowOff>
    </xdr:from>
    <xdr:to>
      <xdr:col>112</xdr:col>
      <xdr:colOff>38100</xdr:colOff>
      <xdr:row>104</xdr:row>
      <xdr:rowOff>61686</xdr:rowOff>
    </xdr:to>
    <xdr:sp macro="" textlink="">
      <xdr:nvSpPr>
        <xdr:cNvPr id="940" name="楕円 939">
          <a:extLst>
            <a:ext uri="{FF2B5EF4-FFF2-40B4-BE49-F238E27FC236}">
              <a16:creationId xmlns:a16="http://schemas.microsoft.com/office/drawing/2014/main" id="{2F06DA36-1174-45F5-8F4B-56F15D74D18C}"/>
            </a:ext>
          </a:extLst>
        </xdr:cNvPr>
        <xdr:cNvSpPr/>
      </xdr:nvSpPr>
      <xdr:spPr>
        <a:xfrm>
          <a:off x="19154775" y="168098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166007</xdr:rowOff>
    </xdr:from>
    <xdr:to>
      <xdr:col>116</xdr:col>
      <xdr:colOff>63500</xdr:colOff>
      <xdr:row>104</xdr:row>
      <xdr:rowOff>10886</xdr:rowOff>
    </xdr:to>
    <xdr:cxnSp macro="">
      <xdr:nvCxnSpPr>
        <xdr:cNvPr id="941" name="直線コネクタ 940">
          <a:extLst>
            <a:ext uri="{FF2B5EF4-FFF2-40B4-BE49-F238E27FC236}">
              <a16:creationId xmlns:a16="http://schemas.microsoft.com/office/drawing/2014/main" id="{AEAD486F-A556-46EE-8B3A-F9A93B02FD96}"/>
            </a:ext>
          </a:extLst>
        </xdr:cNvPr>
        <xdr:cNvCxnSpPr/>
      </xdr:nvCxnSpPr>
      <xdr:spPr>
        <a:xfrm flipV="1">
          <a:off x="19202400" y="16841107"/>
          <a:ext cx="752475"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131536</xdr:rowOff>
    </xdr:from>
    <xdr:to>
      <xdr:col>107</xdr:col>
      <xdr:colOff>101600</xdr:colOff>
      <xdr:row>104</xdr:row>
      <xdr:rowOff>61686</xdr:rowOff>
    </xdr:to>
    <xdr:sp macro="" textlink="">
      <xdr:nvSpPr>
        <xdr:cNvPr id="942" name="楕円 941">
          <a:extLst>
            <a:ext uri="{FF2B5EF4-FFF2-40B4-BE49-F238E27FC236}">
              <a16:creationId xmlns:a16="http://schemas.microsoft.com/office/drawing/2014/main" id="{84C03E83-2777-4253-B682-1D8EF5E82C7D}"/>
            </a:ext>
          </a:extLst>
        </xdr:cNvPr>
        <xdr:cNvSpPr/>
      </xdr:nvSpPr>
      <xdr:spPr>
        <a:xfrm>
          <a:off x="18345150" y="168098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10886</xdr:rowOff>
    </xdr:from>
    <xdr:to>
      <xdr:col>111</xdr:col>
      <xdr:colOff>177800</xdr:colOff>
      <xdr:row>104</xdr:row>
      <xdr:rowOff>10886</xdr:rowOff>
    </xdr:to>
    <xdr:cxnSp macro="">
      <xdr:nvCxnSpPr>
        <xdr:cNvPr id="943" name="直線コネクタ 942">
          <a:extLst>
            <a:ext uri="{FF2B5EF4-FFF2-40B4-BE49-F238E27FC236}">
              <a16:creationId xmlns:a16="http://schemas.microsoft.com/office/drawing/2014/main" id="{DF47F6CE-98F7-43AA-85A9-F34770262E1F}"/>
            </a:ext>
          </a:extLst>
        </xdr:cNvPr>
        <xdr:cNvCxnSpPr/>
      </xdr:nvCxnSpPr>
      <xdr:spPr>
        <a:xfrm>
          <a:off x="18392775" y="1684791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98879</xdr:rowOff>
    </xdr:from>
    <xdr:to>
      <xdr:col>102</xdr:col>
      <xdr:colOff>165100</xdr:colOff>
      <xdr:row>104</xdr:row>
      <xdr:rowOff>29029</xdr:rowOff>
    </xdr:to>
    <xdr:sp macro="" textlink="">
      <xdr:nvSpPr>
        <xdr:cNvPr id="944" name="楕円 943">
          <a:extLst>
            <a:ext uri="{FF2B5EF4-FFF2-40B4-BE49-F238E27FC236}">
              <a16:creationId xmlns:a16="http://schemas.microsoft.com/office/drawing/2014/main" id="{8611E4F0-6A32-443E-87F2-20F979DF79AD}"/>
            </a:ext>
          </a:extLst>
        </xdr:cNvPr>
        <xdr:cNvSpPr/>
      </xdr:nvSpPr>
      <xdr:spPr>
        <a:xfrm>
          <a:off x="17554575" y="1678032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149679</xdr:rowOff>
    </xdr:from>
    <xdr:to>
      <xdr:col>107</xdr:col>
      <xdr:colOff>50800</xdr:colOff>
      <xdr:row>104</xdr:row>
      <xdr:rowOff>10886</xdr:rowOff>
    </xdr:to>
    <xdr:cxnSp macro="">
      <xdr:nvCxnSpPr>
        <xdr:cNvPr id="945" name="直線コネクタ 944">
          <a:extLst>
            <a:ext uri="{FF2B5EF4-FFF2-40B4-BE49-F238E27FC236}">
              <a16:creationId xmlns:a16="http://schemas.microsoft.com/office/drawing/2014/main" id="{5C4803FB-90B0-46ED-AC3C-63FEDF81B969}"/>
            </a:ext>
          </a:extLst>
        </xdr:cNvPr>
        <xdr:cNvCxnSpPr/>
      </xdr:nvCxnSpPr>
      <xdr:spPr>
        <a:xfrm>
          <a:off x="17602200" y="16827954"/>
          <a:ext cx="790575"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98879</xdr:rowOff>
    </xdr:from>
    <xdr:to>
      <xdr:col>98</xdr:col>
      <xdr:colOff>38100</xdr:colOff>
      <xdr:row>104</xdr:row>
      <xdr:rowOff>29029</xdr:rowOff>
    </xdr:to>
    <xdr:sp macro="" textlink="">
      <xdr:nvSpPr>
        <xdr:cNvPr id="946" name="楕円 945">
          <a:extLst>
            <a:ext uri="{FF2B5EF4-FFF2-40B4-BE49-F238E27FC236}">
              <a16:creationId xmlns:a16="http://schemas.microsoft.com/office/drawing/2014/main" id="{237F3BF2-1CA0-4DA6-880D-A943E7433473}"/>
            </a:ext>
          </a:extLst>
        </xdr:cNvPr>
        <xdr:cNvSpPr/>
      </xdr:nvSpPr>
      <xdr:spPr>
        <a:xfrm>
          <a:off x="16754475" y="1678032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149679</xdr:rowOff>
    </xdr:from>
    <xdr:to>
      <xdr:col>102</xdr:col>
      <xdr:colOff>114300</xdr:colOff>
      <xdr:row>103</xdr:row>
      <xdr:rowOff>149679</xdr:rowOff>
    </xdr:to>
    <xdr:cxnSp macro="">
      <xdr:nvCxnSpPr>
        <xdr:cNvPr id="947" name="直線コネクタ 946">
          <a:extLst>
            <a:ext uri="{FF2B5EF4-FFF2-40B4-BE49-F238E27FC236}">
              <a16:creationId xmlns:a16="http://schemas.microsoft.com/office/drawing/2014/main" id="{F9ABDA46-BA81-4BE5-B5E5-A6DA184470EA}"/>
            </a:ext>
          </a:extLst>
        </xdr:cNvPr>
        <xdr:cNvCxnSpPr/>
      </xdr:nvCxnSpPr>
      <xdr:spPr>
        <a:xfrm>
          <a:off x="16802100" y="1682795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948" name="n_1aveValue【公民館】&#10;一人当たり面積">
          <a:extLst>
            <a:ext uri="{FF2B5EF4-FFF2-40B4-BE49-F238E27FC236}">
              <a16:creationId xmlns:a16="http://schemas.microsoft.com/office/drawing/2014/main" id="{8B07B339-942A-4518-8995-0898B2F65B5C}"/>
            </a:ext>
          </a:extLst>
        </xdr:cNvPr>
        <xdr:cNvSpPr txBox="1"/>
      </xdr:nvSpPr>
      <xdr:spPr>
        <a:xfrm>
          <a:off x="189834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126291</xdr:rowOff>
    </xdr:from>
    <xdr:ext cx="469744" cy="259045"/>
    <xdr:sp macro="" textlink="">
      <xdr:nvSpPr>
        <xdr:cNvPr id="949" name="n_2aveValue【公民館】&#10;一人当たり面積">
          <a:extLst>
            <a:ext uri="{FF2B5EF4-FFF2-40B4-BE49-F238E27FC236}">
              <a16:creationId xmlns:a16="http://schemas.microsoft.com/office/drawing/2014/main" id="{8E323BA4-B1EC-447D-B4CE-EA4CA4098BA9}"/>
            </a:ext>
          </a:extLst>
        </xdr:cNvPr>
        <xdr:cNvSpPr txBox="1"/>
      </xdr:nvSpPr>
      <xdr:spPr>
        <a:xfrm>
          <a:off x="181833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60977</xdr:rowOff>
    </xdr:from>
    <xdr:ext cx="469744" cy="259045"/>
    <xdr:sp macro="" textlink="">
      <xdr:nvSpPr>
        <xdr:cNvPr id="950" name="n_3aveValue【公民館】&#10;一人当たり面積">
          <a:extLst>
            <a:ext uri="{FF2B5EF4-FFF2-40B4-BE49-F238E27FC236}">
              <a16:creationId xmlns:a16="http://schemas.microsoft.com/office/drawing/2014/main" id="{B50C9D32-8901-43DE-A0B5-7B2F8CAB90A0}"/>
            </a:ext>
          </a:extLst>
        </xdr:cNvPr>
        <xdr:cNvSpPr txBox="1"/>
      </xdr:nvSpPr>
      <xdr:spPr>
        <a:xfrm>
          <a:off x="17383202"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77306</xdr:rowOff>
    </xdr:from>
    <xdr:ext cx="469744" cy="259045"/>
    <xdr:sp macro="" textlink="">
      <xdr:nvSpPr>
        <xdr:cNvPr id="951" name="n_4aveValue【公民館】&#10;一人当たり面積">
          <a:extLst>
            <a:ext uri="{FF2B5EF4-FFF2-40B4-BE49-F238E27FC236}">
              <a16:creationId xmlns:a16="http://schemas.microsoft.com/office/drawing/2014/main" id="{7C1F17B8-135A-4BAC-9F62-7858F21BC730}"/>
            </a:ext>
          </a:extLst>
        </xdr:cNvPr>
        <xdr:cNvSpPr txBox="1"/>
      </xdr:nvSpPr>
      <xdr:spPr>
        <a:xfrm>
          <a:off x="16592627" y="170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78213</xdr:rowOff>
    </xdr:from>
    <xdr:ext cx="469744" cy="259045"/>
    <xdr:sp macro="" textlink="">
      <xdr:nvSpPr>
        <xdr:cNvPr id="952" name="n_1mainValue【公民館】&#10;一人当たり面積">
          <a:extLst>
            <a:ext uri="{FF2B5EF4-FFF2-40B4-BE49-F238E27FC236}">
              <a16:creationId xmlns:a16="http://schemas.microsoft.com/office/drawing/2014/main" id="{7E8930A5-A394-4119-B792-3E1AB1FF66EC}"/>
            </a:ext>
          </a:extLst>
        </xdr:cNvPr>
        <xdr:cNvSpPr txBox="1"/>
      </xdr:nvSpPr>
      <xdr:spPr>
        <a:xfrm>
          <a:off x="18983402" y="1659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78213</xdr:rowOff>
    </xdr:from>
    <xdr:ext cx="469744" cy="259045"/>
    <xdr:sp macro="" textlink="">
      <xdr:nvSpPr>
        <xdr:cNvPr id="953" name="n_2mainValue【公民館】&#10;一人当たり面積">
          <a:extLst>
            <a:ext uri="{FF2B5EF4-FFF2-40B4-BE49-F238E27FC236}">
              <a16:creationId xmlns:a16="http://schemas.microsoft.com/office/drawing/2014/main" id="{DA80C774-262A-4863-8BF3-D272C4896B7F}"/>
            </a:ext>
          </a:extLst>
        </xdr:cNvPr>
        <xdr:cNvSpPr txBox="1"/>
      </xdr:nvSpPr>
      <xdr:spPr>
        <a:xfrm>
          <a:off x="18183302" y="1659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45556</xdr:rowOff>
    </xdr:from>
    <xdr:ext cx="469744" cy="259045"/>
    <xdr:sp macro="" textlink="">
      <xdr:nvSpPr>
        <xdr:cNvPr id="954" name="n_3mainValue【公民館】&#10;一人当たり面積">
          <a:extLst>
            <a:ext uri="{FF2B5EF4-FFF2-40B4-BE49-F238E27FC236}">
              <a16:creationId xmlns:a16="http://schemas.microsoft.com/office/drawing/2014/main" id="{C9D7CBE2-B41A-4F5E-95F1-EA446A393B36}"/>
            </a:ext>
          </a:extLst>
        </xdr:cNvPr>
        <xdr:cNvSpPr txBox="1"/>
      </xdr:nvSpPr>
      <xdr:spPr>
        <a:xfrm>
          <a:off x="17383202" y="165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45556</xdr:rowOff>
    </xdr:from>
    <xdr:ext cx="469744" cy="259045"/>
    <xdr:sp macro="" textlink="">
      <xdr:nvSpPr>
        <xdr:cNvPr id="955" name="n_4mainValue【公民館】&#10;一人当たり面積">
          <a:extLst>
            <a:ext uri="{FF2B5EF4-FFF2-40B4-BE49-F238E27FC236}">
              <a16:creationId xmlns:a16="http://schemas.microsoft.com/office/drawing/2014/main" id="{A6B63012-420E-47C1-A90E-0B6C3002FABC}"/>
            </a:ext>
          </a:extLst>
        </xdr:cNvPr>
        <xdr:cNvSpPr txBox="1"/>
      </xdr:nvSpPr>
      <xdr:spPr>
        <a:xfrm>
          <a:off x="16592627" y="165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9BE83EAD-82B0-4ED3-90C4-2A0F83606561}"/>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10605D8D-1D73-47FE-A5F2-314FBBC9F55B}"/>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B257B15E-87D9-4D33-AE59-E38CB1355CFD}"/>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年度の広域合併により、施設数が増加し、公営住宅を除く公共施設</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市民一人当たり面積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政令市</a:t>
          </a:r>
          <a:r>
            <a:rPr kumimoji="1" lang="ja-JP" altLang="en-US" sz="1100">
              <a:solidFill>
                <a:schemeClr val="dk1"/>
              </a:solidFill>
              <a:effectLst/>
              <a:latin typeface="+mn-lt"/>
              <a:ea typeface="+mn-ea"/>
              <a:cs typeface="+mn-cs"/>
            </a:rPr>
            <a:t>平均を上回っている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道路については、一人当たり延長が政令市</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位、政令市平均の</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倍と長くなっている。有形固定資産減価償却率は、政令市で</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番目に</a:t>
          </a:r>
          <a:r>
            <a:rPr kumimoji="1" lang="ja-JP" altLang="ja-JP" sz="1100">
              <a:solidFill>
                <a:schemeClr val="dk1"/>
              </a:solidFill>
              <a:effectLst/>
              <a:latin typeface="+mn-lt"/>
              <a:ea typeface="+mn-ea"/>
              <a:cs typeface="+mn-cs"/>
            </a:rPr>
            <a:t>低くなっているが、償却率は上昇傾向にあり、今後維持管理、更新費用の増加が見込まれている。 </a:t>
          </a:r>
          <a:endParaRPr lang="ja-JP" altLang="ja-JP" sz="1400">
            <a:effectLst/>
          </a:endParaRPr>
        </a:p>
        <a:p>
          <a:r>
            <a:rPr kumimoji="1" lang="ja-JP" altLang="ja-JP" sz="1100">
              <a:solidFill>
                <a:schemeClr val="dk1"/>
              </a:solidFill>
              <a:effectLst/>
              <a:latin typeface="+mn-lt"/>
              <a:ea typeface="+mn-ea"/>
              <a:cs typeface="+mn-cs"/>
            </a:rPr>
            <a:t>橋りょうは市内に</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橋を超える数があり、高度経済成長期の始まりを境に集中して整備してきたことから、今後建設後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年を超えるものが増大するため、橋りょうのアセットマネジメントによる計画的な維持管理を進めている。</a:t>
          </a:r>
          <a:endParaRPr lang="ja-JP" altLang="ja-JP" sz="1400">
            <a:effectLst/>
          </a:endParaRPr>
        </a:p>
        <a:p>
          <a:r>
            <a:rPr kumimoji="1" lang="ja-JP" altLang="ja-JP" sz="1100">
              <a:solidFill>
                <a:schemeClr val="dk1"/>
              </a:solidFill>
              <a:effectLst/>
              <a:latin typeface="+mn-lt"/>
              <a:ea typeface="+mn-ea"/>
              <a:cs typeface="+mn-cs"/>
            </a:rPr>
            <a:t>学校施設については、一人当たり面積が政令市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位、政令市平均の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倍と大きくなっている</a:t>
          </a:r>
          <a:r>
            <a:rPr kumimoji="1" lang="ja-JP" altLang="en-US" sz="1100">
              <a:solidFill>
                <a:schemeClr val="dk1"/>
              </a:solidFill>
              <a:effectLst/>
              <a:latin typeface="+mn-lt"/>
              <a:ea typeface="+mn-ea"/>
              <a:cs typeface="+mn-cs"/>
            </a:rPr>
            <a:t>ため、今後も</a:t>
          </a:r>
          <a:r>
            <a:rPr kumimoji="1" lang="ja-JP" altLang="ja-JP" sz="1100">
              <a:solidFill>
                <a:schemeClr val="dk1"/>
              </a:solidFill>
              <a:effectLst/>
              <a:latin typeface="+mn-lt"/>
              <a:ea typeface="+mn-ea"/>
              <a:cs typeface="+mn-cs"/>
            </a:rPr>
            <a:t>適正配置基本方針に基づき、学校の統廃合を実施</a:t>
          </a:r>
          <a:r>
            <a:rPr kumimoji="1" lang="ja-JP" altLang="en-US" sz="1100">
              <a:solidFill>
                <a:schemeClr val="dk1"/>
              </a:solidFill>
              <a:effectLst/>
              <a:latin typeface="+mn-lt"/>
              <a:ea typeface="+mn-ea"/>
              <a:cs typeface="+mn-cs"/>
            </a:rPr>
            <a:t>する必要がある</a:t>
          </a:r>
          <a:r>
            <a:rPr kumimoji="1" lang="ja-JP" altLang="ja-JP" sz="1100">
              <a:solidFill>
                <a:schemeClr val="dk1"/>
              </a:solidFill>
              <a:effectLst/>
              <a:latin typeface="+mn-lt"/>
              <a:ea typeface="+mn-ea"/>
              <a:cs typeface="+mn-cs"/>
            </a:rPr>
            <a:t>。有形固定資産減価償却率は、政令市平均が上昇傾向にあるのに対し、統廃合の実施により上昇が抑制されている。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E1A1C2-4178-4FD6-B3FD-7774D962CE00}"/>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B56BAC-A450-45E5-BEC5-3602C16BD20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BC91F0-72BF-46AF-865D-F206DE6430F8}"/>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49429B-5F68-4A06-9142-40338317F56C}"/>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8770A49-226E-42B1-BD19-CCDD8EA96F85}"/>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28018AE-DDA7-4420-8108-A51ED5CAB75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F8C7EB-F910-4510-988C-A9A13F823AA1}"/>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763540-E312-4A06-9F94-4580D4FA6EE7}"/>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6CADBC-4593-4418-81E9-E8D20F5155A7}"/>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44796AA-12EF-445F-A5E8-0A1BACA95FC0}"/>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788,465
782,594
726.46
401,440,624
396,836,184
3,941,174
229,508,356
630,438,853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5703B3-06BB-4AA6-ACCC-59736CE7B035}"/>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46DB121-CE2F-4DEA-9A08-CAF54950982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7F9A54-AAE4-49F6-9427-28EA8695302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280AF6-E4D2-4982-A737-9177A3B4406F}"/>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BFE1DA-5255-4B9C-B2EC-F52F2E8EE5F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2C1F2D4-3EE5-4BC0-A990-9620784CD1FC}"/>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69D2DDC-FCDB-4ADE-A367-B635815CC7CD}"/>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F42FCE4-D924-4302-A0A7-A933012CB1DD}"/>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C7AC51-87C7-4CCA-BEFE-1BFA4F4ED9AA}"/>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59BCA25-117B-46D9-A26D-9FEB6539D32D}"/>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EC82BA-53C3-4967-89A4-2CDC9C9E643E}"/>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6121730-B510-4080-84ED-7672948A5C04}"/>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D1D224-AD49-47AB-BC37-CF6E2CEAC0C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00347A-9203-47F6-8D7D-88E5DF1A8591}"/>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A642FA-22FA-4525-8CB5-C59DE4DFC4EA}"/>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348432-7E55-4E8D-B234-48D9D80AEA43}"/>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2241A83-7C80-42A5-9F19-F7925B9098AD}"/>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E73E45-7A9F-4564-9B82-7DE11FE55D6F}"/>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607D33-15DC-40EC-B0DF-681DAA9BDD32}"/>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59064A9-1D5B-473B-A571-281D68AB8759}"/>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D2D79D-D91B-418C-AD46-B075AD09919E}"/>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13F0FB-007A-4343-A62D-3BB79A7AC340}"/>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8D88FF1-6CD8-4DBF-9F05-E5190A793029}"/>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0D1A6FF-4AF2-4BB6-BA40-DA6DD8A68640}"/>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715B929-EF7C-434A-8175-39C0AA385267}"/>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634C62E-D8DB-40F0-9C98-25CD4540E0C7}"/>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694A07-E7A0-4C5E-BE03-0AD5E8A9A303}"/>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30629B-D4AF-48AE-9440-57487FED1850}"/>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3872737-FE23-4148-868D-F1C843DAD940}"/>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87CE98E-B688-4682-A074-4811B8627C46}"/>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31322C1-F7C2-461E-9DD2-7DAEC7AA34EE}"/>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51DA8D44-E542-49C7-BCCA-13DA045C362B}"/>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761EE5D-937C-4D49-9109-4260A6F49E16}"/>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A12B2649-46B7-4DCD-997B-D15CCBA3F284}"/>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7830267-636C-414C-A005-21D5D43DDA77}"/>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72B8360-B651-479D-8DB8-AF3392B38252}"/>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98B8CAA-3936-4D10-B9E0-E00644C240E2}"/>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B874B4B-7611-43F7-A786-070015ADEE7B}"/>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7E71209-5818-4EDD-AD8D-644BE9F6286F}"/>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6F373AE-0CC2-436B-AC62-B30A6FFD5E98}"/>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11556F5-7EC5-4129-8987-1035A050A330}"/>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D2DAEB-AC72-4146-83A5-EAE99FA31424}"/>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94D40F1-DED7-46F3-8F8E-5F45CC62471D}"/>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FB6D4686-2758-4AF1-BFE6-BC756263CEA5}"/>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B3874DE-5EA3-45CA-9C48-4372FAEA6E05}"/>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2137F487-12A0-427B-8D44-EC56C396D268}"/>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a:extLst>
            <a:ext uri="{FF2B5EF4-FFF2-40B4-BE49-F238E27FC236}">
              <a16:creationId xmlns:a16="http://schemas.microsoft.com/office/drawing/2014/main" id="{F159720F-5965-46CF-AA04-A1E1AB2216E0}"/>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90896</xdr:rowOff>
    </xdr:from>
    <xdr:to>
      <xdr:col>24</xdr:col>
      <xdr:colOff>62865</xdr:colOff>
      <xdr:row>42</xdr:row>
      <xdr:rowOff>37012</xdr:rowOff>
    </xdr:to>
    <xdr:cxnSp macro="">
      <xdr:nvCxnSpPr>
        <xdr:cNvPr id="59" name="直線コネクタ 58">
          <a:extLst>
            <a:ext uri="{FF2B5EF4-FFF2-40B4-BE49-F238E27FC236}">
              <a16:creationId xmlns:a16="http://schemas.microsoft.com/office/drawing/2014/main" id="{32BED9F8-D1F2-4AD1-AEBB-A628699B1322}"/>
            </a:ext>
          </a:extLst>
        </xdr:cNvPr>
        <xdr:cNvCxnSpPr/>
      </xdr:nvCxnSpPr>
      <xdr:spPr>
        <a:xfrm flipV="1">
          <a:off x="4180840" y="5755096"/>
          <a:ext cx="0" cy="1082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60" name="【図書館】&#10;有形固定資産減価償却率最小値テキスト">
          <a:extLst>
            <a:ext uri="{FF2B5EF4-FFF2-40B4-BE49-F238E27FC236}">
              <a16:creationId xmlns:a16="http://schemas.microsoft.com/office/drawing/2014/main" id="{221F4FCC-ADCE-4B3B-8046-34EA7755FE81}"/>
            </a:ext>
          </a:extLst>
        </xdr:cNvPr>
        <xdr:cNvSpPr txBox="1"/>
      </xdr:nvSpPr>
      <xdr:spPr>
        <a:xfrm>
          <a:off x="4219575" y="684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1" name="直線コネクタ 60">
          <a:extLst>
            <a:ext uri="{FF2B5EF4-FFF2-40B4-BE49-F238E27FC236}">
              <a16:creationId xmlns:a16="http://schemas.microsoft.com/office/drawing/2014/main" id="{0071DC04-1860-4254-8961-834F45624B78}"/>
            </a:ext>
          </a:extLst>
        </xdr:cNvPr>
        <xdr:cNvCxnSpPr/>
      </xdr:nvCxnSpPr>
      <xdr:spPr>
        <a:xfrm>
          <a:off x="4105275" y="68378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37573</xdr:rowOff>
    </xdr:from>
    <xdr:ext cx="405111" cy="259045"/>
    <xdr:sp macro="" textlink="">
      <xdr:nvSpPr>
        <xdr:cNvPr id="62" name="【図書館】&#10;有形固定資産減価償却率最大値テキスト">
          <a:extLst>
            <a:ext uri="{FF2B5EF4-FFF2-40B4-BE49-F238E27FC236}">
              <a16:creationId xmlns:a16="http://schemas.microsoft.com/office/drawing/2014/main" id="{8971305C-0126-4566-B653-C7CDEBF2C2FC}"/>
            </a:ext>
          </a:extLst>
        </xdr:cNvPr>
        <xdr:cNvSpPr txBox="1"/>
      </xdr:nvSpPr>
      <xdr:spPr>
        <a:xfrm>
          <a:off x="4219575" y="5543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90896</xdr:rowOff>
    </xdr:from>
    <xdr:to>
      <xdr:col>24</xdr:col>
      <xdr:colOff>152400</xdr:colOff>
      <xdr:row>35</xdr:row>
      <xdr:rowOff>90896</xdr:rowOff>
    </xdr:to>
    <xdr:cxnSp macro="">
      <xdr:nvCxnSpPr>
        <xdr:cNvPr id="63" name="直線コネクタ 62">
          <a:extLst>
            <a:ext uri="{FF2B5EF4-FFF2-40B4-BE49-F238E27FC236}">
              <a16:creationId xmlns:a16="http://schemas.microsoft.com/office/drawing/2014/main" id="{8B5BDA19-1AF3-4427-9E8E-EAE181710F34}"/>
            </a:ext>
          </a:extLst>
        </xdr:cNvPr>
        <xdr:cNvCxnSpPr/>
      </xdr:nvCxnSpPr>
      <xdr:spPr>
        <a:xfrm>
          <a:off x="4105275" y="575509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4" name="【図書館】&#10;有形固定資産減価償却率平均値テキスト">
          <a:extLst>
            <a:ext uri="{FF2B5EF4-FFF2-40B4-BE49-F238E27FC236}">
              <a16:creationId xmlns:a16="http://schemas.microsoft.com/office/drawing/2014/main" id="{E1842AD4-A2DB-4686-8402-3FA8FDE321DF}"/>
            </a:ext>
          </a:extLst>
        </xdr:cNvPr>
        <xdr:cNvSpPr txBox="1"/>
      </xdr:nvSpPr>
      <xdr:spPr>
        <a:xfrm>
          <a:off x="4219575" y="61370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5" name="フローチャート: 判断 64">
          <a:extLst>
            <a:ext uri="{FF2B5EF4-FFF2-40B4-BE49-F238E27FC236}">
              <a16:creationId xmlns:a16="http://schemas.microsoft.com/office/drawing/2014/main" id="{9980C623-7700-4038-BF59-EA33F7C82835}"/>
            </a:ext>
          </a:extLst>
        </xdr:cNvPr>
        <xdr:cNvSpPr/>
      </xdr:nvSpPr>
      <xdr:spPr>
        <a:xfrm>
          <a:off x="4124325" y="61522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115207</xdr:rowOff>
    </xdr:from>
    <xdr:to>
      <xdr:col>20</xdr:col>
      <xdr:colOff>38100</xdr:colOff>
      <xdr:row>38</xdr:row>
      <xdr:rowOff>45357</xdr:rowOff>
    </xdr:to>
    <xdr:sp macro="" textlink="">
      <xdr:nvSpPr>
        <xdr:cNvPr id="66" name="フローチャート: 判断 65">
          <a:extLst>
            <a:ext uri="{FF2B5EF4-FFF2-40B4-BE49-F238E27FC236}">
              <a16:creationId xmlns:a16="http://schemas.microsoft.com/office/drawing/2014/main" id="{2BC72AFB-0F40-4540-B8E6-2826EF091ED1}"/>
            </a:ext>
          </a:extLst>
        </xdr:cNvPr>
        <xdr:cNvSpPr/>
      </xdr:nvSpPr>
      <xdr:spPr>
        <a:xfrm>
          <a:off x="3381375" y="61064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36484</xdr:rowOff>
    </xdr:from>
    <xdr:ext cx="405111" cy="259045"/>
    <xdr:sp macro="" textlink="">
      <xdr:nvSpPr>
        <xdr:cNvPr id="67" name="n_1aveValue【図書館】&#10;有形固定資産減価償却率">
          <a:extLst>
            <a:ext uri="{FF2B5EF4-FFF2-40B4-BE49-F238E27FC236}">
              <a16:creationId xmlns:a16="http://schemas.microsoft.com/office/drawing/2014/main" id="{F7369577-5A3C-4B8F-AD74-665CBA6C8973}"/>
            </a:ext>
          </a:extLst>
        </xdr:cNvPr>
        <xdr:cNvSpPr txBox="1"/>
      </xdr:nvSpPr>
      <xdr:spPr>
        <a:xfrm>
          <a:off x="3239144" y="6189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89081</xdr:rowOff>
    </xdr:from>
    <xdr:to>
      <xdr:col>15</xdr:col>
      <xdr:colOff>101600</xdr:colOff>
      <xdr:row>38</xdr:row>
      <xdr:rowOff>19231</xdr:rowOff>
    </xdr:to>
    <xdr:sp macro="" textlink="">
      <xdr:nvSpPr>
        <xdr:cNvPr id="68" name="フローチャート: 判断 67">
          <a:extLst>
            <a:ext uri="{FF2B5EF4-FFF2-40B4-BE49-F238E27FC236}">
              <a16:creationId xmlns:a16="http://schemas.microsoft.com/office/drawing/2014/main" id="{9A1C56A5-9E80-496E-85F2-404A4A41EDC6}"/>
            </a:ext>
          </a:extLst>
        </xdr:cNvPr>
        <xdr:cNvSpPr/>
      </xdr:nvSpPr>
      <xdr:spPr>
        <a:xfrm>
          <a:off x="2571750" y="607713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10358</xdr:rowOff>
    </xdr:from>
    <xdr:ext cx="405111" cy="259045"/>
    <xdr:sp macro="" textlink="">
      <xdr:nvSpPr>
        <xdr:cNvPr id="69" name="n_2aveValue【図書館】&#10;有形固定資産減価償却率">
          <a:extLst>
            <a:ext uri="{FF2B5EF4-FFF2-40B4-BE49-F238E27FC236}">
              <a16:creationId xmlns:a16="http://schemas.microsoft.com/office/drawing/2014/main" id="{28AB2941-54AB-4886-9081-F10064C73079}"/>
            </a:ext>
          </a:extLst>
        </xdr:cNvPr>
        <xdr:cNvSpPr txBox="1"/>
      </xdr:nvSpPr>
      <xdr:spPr>
        <a:xfrm>
          <a:off x="2439044" y="616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53158</xdr:rowOff>
    </xdr:from>
    <xdr:to>
      <xdr:col>10</xdr:col>
      <xdr:colOff>165100</xdr:colOff>
      <xdr:row>37</xdr:row>
      <xdr:rowOff>154758</xdr:rowOff>
    </xdr:to>
    <xdr:sp macro="" textlink="">
      <xdr:nvSpPr>
        <xdr:cNvPr id="70" name="フローチャート: 判断 69">
          <a:extLst>
            <a:ext uri="{FF2B5EF4-FFF2-40B4-BE49-F238E27FC236}">
              <a16:creationId xmlns:a16="http://schemas.microsoft.com/office/drawing/2014/main" id="{3F5F3A97-1BDB-40B4-99DD-01C4B7BAD018}"/>
            </a:ext>
          </a:extLst>
        </xdr:cNvPr>
        <xdr:cNvSpPr/>
      </xdr:nvSpPr>
      <xdr:spPr>
        <a:xfrm>
          <a:off x="1781175" y="604120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145886</xdr:rowOff>
    </xdr:from>
    <xdr:ext cx="405111" cy="259045"/>
    <xdr:sp macro="" textlink="">
      <xdr:nvSpPr>
        <xdr:cNvPr id="71" name="n_3aveValue【図書館】&#10;有形固定資産減価償却率">
          <a:extLst>
            <a:ext uri="{FF2B5EF4-FFF2-40B4-BE49-F238E27FC236}">
              <a16:creationId xmlns:a16="http://schemas.microsoft.com/office/drawing/2014/main" id="{1B1AD1B3-63FC-4FC2-9552-5E823EC4D626}"/>
            </a:ext>
          </a:extLst>
        </xdr:cNvPr>
        <xdr:cNvSpPr txBox="1"/>
      </xdr:nvSpPr>
      <xdr:spPr>
        <a:xfrm>
          <a:off x="1648469" y="613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162560</xdr:rowOff>
    </xdr:from>
    <xdr:to>
      <xdr:col>6</xdr:col>
      <xdr:colOff>38100</xdr:colOff>
      <xdr:row>37</xdr:row>
      <xdr:rowOff>92710</xdr:rowOff>
    </xdr:to>
    <xdr:sp macro="" textlink="">
      <xdr:nvSpPr>
        <xdr:cNvPr id="72" name="フローチャート: 判断 71">
          <a:extLst>
            <a:ext uri="{FF2B5EF4-FFF2-40B4-BE49-F238E27FC236}">
              <a16:creationId xmlns:a16="http://schemas.microsoft.com/office/drawing/2014/main" id="{FF25DCAA-9DC3-4FDB-AF37-29398DF50FC2}"/>
            </a:ext>
          </a:extLst>
        </xdr:cNvPr>
        <xdr:cNvSpPr/>
      </xdr:nvSpPr>
      <xdr:spPr>
        <a:xfrm>
          <a:off x="9810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37</xdr:row>
      <xdr:rowOff>83837</xdr:rowOff>
    </xdr:from>
    <xdr:ext cx="405111" cy="259045"/>
    <xdr:sp macro="" textlink="">
      <xdr:nvSpPr>
        <xdr:cNvPr id="73" name="n_4aveValue【図書館】&#10;有形固定資産減価償却率">
          <a:extLst>
            <a:ext uri="{FF2B5EF4-FFF2-40B4-BE49-F238E27FC236}">
              <a16:creationId xmlns:a16="http://schemas.microsoft.com/office/drawing/2014/main" id="{C6BFE30D-D4B4-4260-BC86-9DF1EF5346DF}"/>
            </a:ext>
          </a:extLst>
        </xdr:cNvPr>
        <xdr:cNvSpPr txBox="1"/>
      </xdr:nvSpPr>
      <xdr:spPr>
        <a:xfrm>
          <a:off x="848369"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1835C46E-18A4-465B-A485-2696AC2586D8}"/>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D29B5E67-8E4D-4DC8-8DB6-9AB0A1C5F8F8}"/>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CA082874-22AE-406A-9B1D-2D18B59E83A3}"/>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E6681651-7952-46CB-ABA8-3146F435E02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8" name="テキスト ボックス 77">
          <a:extLst>
            <a:ext uri="{FF2B5EF4-FFF2-40B4-BE49-F238E27FC236}">
              <a16:creationId xmlns:a16="http://schemas.microsoft.com/office/drawing/2014/main" id="{B49ABADA-9C87-4E40-96B8-11DC34CBB090}"/>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40096</xdr:rowOff>
    </xdr:from>
    <xdr:to>
      <xdr:col>24</xdr:col>
      <xdr:colOff>114300</xdr:colOff>
      <xdr:row>35</xdr:row>
      <xdr:rowOff>141696</xdr:rowOff>
    </xdr:to>
    <xdr:sp macro="" textlink="">
      <xdr:nvSpPr>
        <xdr:cNvPr id="79" name="楕円 78">
          <a:extLst>
            <a:ext uri="{FF2B5EF4-FFF2-40B4-BE49-F238E27FC236}">
              <a16:creationId xmlns:a16="http://schemas.microsoft.com/office/drawing/2014/main" id="{AAAD2BB7-8D1B-4E00-8F3B-2909A711AD88}"/>
            </a:ext>
          </a:extLst>
        </xdr:cNvPr>
        <xdr:cNvSpPr/>
      </xdr:nvSpPr>
      <xdr:spPr>
        <a:xfrm>
          <a:off x="4124325" y="570747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164573</xdr:rowOff>
    </xdr:from>
    <xdr:ext cx="405111" cy="259045"/>
    <xdr:sp macro="" textlink="">
      <xdr:nvSpPr>
        <xdr:cNvPr id="80" name="【図書館】&#10;有形固定資産減価償却率該当値テキスト">
          <a:extLst>
            <a:ext uri="{FF2B5EF4-FFF2-40B4-BE49-F238E27FC236}">
              <a16:creationId xmlns:a16="http://schemas.microsoft.com/office/drawing/2014/main" id="{ACD69DEC-CA1A-408F-97EA-70B3AB9833A4}"/>
            </a:ext>
          </a:extLst>
        </xdr:cNvPr>
        <xdr:cNvSpPr txBox="1"/>
      </xdr:nvSpPr>
      <xdr:spPr>
        <a:xfrm>
          <a:off x="4219575" y="566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142966</xdr:rowOff>
    </xdr:from>
    <xdr:to>
      <xdr:col>20</xdr:col>
      <xdr:colOff>38100</xdr:colOff>
      <xdr:row>35</xdr:row>
      <xdr:rowOff>73116</xdr:rowOff>
    </xdr:to>
    <xdr:sp macro="" textlink="">
      <xdr:nvSpPr>
        <xdr:cNvPr id="81" name="楕円 80">
          <a:extLst>
            <a:ext uri="{FF2B5EF4-FFF2-40B4-BE49-F238E27FC236}">
              <a16:creationId xmlns:a16="http://schemas.microsoft.com/office/drawing/2014/main" id="{2C3219DA-31FB-4402-9711-8773F2F04FEB}"/>
            </a:ext>
          </a:extLst>
        </xdr:cNvPr>
        <xdr:cNvSpPr/>
      </xdr:nvSpPr>
      <xdr:spPr>
        <a:xfrm>
          <a:off x="3381375" y="564524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22316</xdr:rowOff>
    </xdr:from>
    <xdr:to>
      <xdr:col>24</xdr:col>
      <xdr:colOff>63500</xdr:colOff>
      <xdr:row>35</xdr:row>
      <xdr:rowOff>90896</xdr:rowOff>
    </xdr:to>
    <xdr:cxnSp macro="">
      <xdr:nvCxnSpPr>
        <xdr:cNvPr id="82" name="直線コネクタ 81">
          <a:extLst>
            <a:ext uri="{FF2B5EF4-FFF2-40B4-BE49-F238E27FC236}">
              <a16:creationId xmlns:a16="http://schemas.microsoft.com/office/drawing/2014/main" id="{DD44C1B0-619A-43FA-812A-15810EC07116}"/>
            </a:ext>
          </a:extLst>
        </xdr:cNvPr>
        <xdr:cNvCxnSpPr/>
      </xdr:nvCxnSpPr>
      <xdr:spPr>
        <a:xfrm>
          <a:off x="3429000" y="5692866"/>
          <a:ext cx="752475"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64589</xdr:rowOff>
    </xdr:from>
    <xdr:to>
      <xdr:col>15</xdr:col>
      <xdr:colOff>101600</xdr:colOff>
      <xdr:row>34</xdr:row>
      <xdr:rowOff>166189</xdr:rowOff>
    </xdr:to>
    <xdr:sp macro="" textlink="">
      <xdr:nvSpPr>
        <xdr:cNvPr id="83" name="楕円 82">
          <a:extLst>
            <a:ext uri="{FF2B5EF4-FFF2-40B4-BE49-F238E27FC236}">
              <a16:creationId xmlns:a16="http://schemas.microsoft.com/office/drawing/2014/main" id="{43D95281-C2F7-4E23-8168-7E5492D7A997}"/>
            </a:ext>
          </a:extLst>
        </xdr:cNvPr>
        <xdr:cNvSpPr/>
      </xdr:nvSpPr>
      <xdr:spPr>
        <a:xfrm>
          <a:off x="2571750" y="55732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115389</xdr:rowOff>
    </xdr:from>
    <xdr:to>
      <xdr:col>19</xdr:col>
      <xdr:colOff>177800</xdr:colOff>
      <xdr:row>35</xdr:row>
      <xdr:rowOff>22316</xdr:rowOff>
    </xdr:to>
    <xdr:cxnSp macro="">
      <xdr:nvCxnSpPr>
        <xdr:cNvPr id="84" name="直線コネクタ 83">
          <a:extLst>
            <a:ext uri="{FF2B5EF4-FFF2-40B4-BE49-F238E27FC236}">
              <a16:creationId xmlns:a16="http://schemas.microsoft.com/office/drawing/2014/main" id="{C60028A3-FD45-4FAE-B647-CEE7697BF3F9}"/>
            </a:ext>
          </a:extLst>
        </xdr:cNvPr>
        <xdr:cNvCxnSpPr/>
      </xdr:nvCxnSpPr>
      <xdr:spPr>
        <a:xfrm>
          <a:off x="2619375" y="5620839"/>
          <a:ext cx="809625" cy="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170724</xdr:rowOff>
    </xdr:from>
    <xdr:to>
      <xdr:col>10</xdr:col>
      <xdr:colOff>165100</xdr:colOff>
      <xdr:row>34</xdr:row>
      <xdr:rowOff>100874</xdr:rowOff>
    </xdr:to>
    <xdr:sp macro="" textlink="">
      <xdr:nvSpPr>
        <xdr:cNvPr id="85" name="楕円 84">
          <a:extLst>
            <a:ext uri="{FF2B5EF4-FFF2-40B4-BE49-F238E27FC236}">
              <a16:creationId xmlns:a16="http://schemas.microsoft.com/office/drawing/2014/main" id="{A115B6F4-A1A6-4C70-A7D0-60548DD5B3F4}"/>
            </a:ext>
          </a:extLst>
        </xdr:cNvPr>
        <xdr:cNvSpPr/>
      </xdr:nvSpPr>
      <xdr:spPr>
        <a:xfrm>
          <a:off x="1781175" y="550472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50074</xdr:rowOff>
    </xdr:from>
    <xdr:to>
      <xdr:col>15</xdr:col>
      <xdr:colOff>50800</xdr:colOff>
      <xdr:row>34</xdr:row>
      <xdr:rowOff>115389</xdr:rowOff>
    </xdr:to>
    <xdr:cxnSp macro="">
      <xdr:nvCxnSpPr>
        <xdr:cNvPr id="86" name="直線コネクタ 85">
          <a:extLst>
            <a:ext uri="{FF2B5EF4-FFF2-40B4-BE49-F238E27FC236}">
              <a16:creationId xmlns:a16="http://schemas.microsoft.com/office/drawing/2014/main" id="{512E8E58-8B9E-4FF5-B202-2619FE15EEA0}"/>
            </a:ext>
          </a:extLst>
        </xdr:cNvPr>
        <xdr:cNvCxnSpPr/>
      </xdr:nvCxnSpPr>
      <xdr:spPr>
        <a:xfrm>
          <a:off x="1828800" y="5552349"/>
          <a:ext cx="790575" cy="6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121739</xdr:rowOff>
    </xdr:from>
    <xdr:to>
      <xdr:col>6</xdr:col>
      <xdr:colOff>38100</xdr:colOff>
      <xdr:row>34</xdr:row>
      <xdr:rowOff>51889</xdr:rowOff>
    </xdr:to>
    <xdr:sp macro="" textlink="">
      <xdr:nvSpPr>
        <xdr:cNvPr id="87" name="楕円 86">
          <a:extLst>
            <a:ext uri="{FF2B5EF4-FFF2-40B4-BE49-F238E27FC236}">
              <a16:creationId xmlns:a16="http://schemas.microsoft.com/office/drawing/2014/main" id="{02003984-BE7D-470B-A065-EAB9949B23CE}"/>
            </a:ext>
          </a:extLst>
        </xdr:cNvPr>
        <xdr:cNvSpPr/>
      </xdr:nvSpPr>
      <xdr:spPr>
        <a:xfrm>
          <a:off x="981075" y="546843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1089</xdr:rowOff>
    </xdr:from>
    <xdr:to>
      <xdr:col>10</xdr:col>
      <xdr:colOff>114300</xdr:colOff>
      <xdr:row>34</xdr:row>
      <xdr:rowOff>50074</xdr:rowOff>
    </xdr:to>
    <xdr:cxnSp macro="">
      <xdr:nvCxnSpPr>
        <xdr:cNvPr id="88" name="直線コネクタ 87">
          <a:extLst>
            <a:ext uri="{FF2B5EF4-FFF2-40B4-BE49-F238E27FC236}">
              <a16:creationId xmlns:a16="http://schemas.microsoft.com/office/drawing/2014/main" id="{60B69669-B840-4EE7-A68C-C7C99AF628ED}"/>
            </a:ext>
          </a:extLst>
        </xdr:cNvPr>
        <xdr:cNvCxnSpPr/>
      </xdr:nvCxnSpPr>
      <xdr:spPr>
        <a:xfrm>
          <a:off x="1028700" y="5506539"/>
          <a:ext cx="800100" cy="4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89643</xdr:rowOff>
    </xdr:from>
    <xdr:ext cx="405111" cy="259045"/>
    <xdr:sp macro="" textlink="">
      <xdr:nvSpPr>
        <xdr:cNvPr id="89" name="n_1mainValue【図書館】&#10;有形固定資産減価償却率">
          <a:extLst>
            <a:ext uri="{FF2B5EF4-FFF2-40B4-BE49-F238E27FC236}">
              <a16:creationId xmlns:a16="http://schemas.microsoft.com/office/drawing/2014/main" id="{1D836DB8-87B9-43FF-8ABE-2299D1111E0B}"/>
            </a:ext>
          </a:extLst>
        </xdr:cNvPr>
        <xdr:cNvSpPr txBox="1"/>
      </xdr:nvSpPr>
      <xdr:spPr>
        <a:xfrm>
          <a:off x="3239144" y="5429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11266</xdr:rowOff>
    </xdr:from>
    <xdr:ext cx="405111" cy="259045"/>
    <xdr:sp macro="" textlink="">
      <xdr:nvSpPr>
        <xdr:cNvPr id="90" name="n_2mainValue【図書館】&#10;有形固定資産減価償却率">
          <a:extLst>
            <a:ext uri="{FF2B5EF4-FFF2-40B4-BE49-F238E27FC236}">
              <a16:creationId xmlns:a16="http://schemas.microsoft.com/office/drawing/2014/main" id="{C98BEE20-B0DA-47B1-BD10-11BD4F32D6CC}"/>
            </a:ext>
          </a:extLst>
        </xdr:cNvPr>
        <xdr:cNvSpPr txBox="1"/>
      </xdr:nvSpPr>
      <xdr:spPr>
        <a:xfrm>
          <a:off x="2439044" y="5351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117401</xdr:rowOff>
    </xdr:from>
    <xdr:ext cx="405111" cy="259045"/>
    <xdr:sp macro="" textlink="">
      <xdr:nvSpPr>
        <xdr:cNvPr id="91" name="n_3mainValue【図書館】&#10;有形固定資産減価償却率">
          <a:extLst>
            <a:ext uri="{FF2B5EF4-FFF2-40B4-BE49-F238E27FC236}">
              <a16:creationId xmlns:a16="http://schemas.microsoft.com/office/drawing/2014/main" id="{3C22A27B-D0AA-487B-A1AE-96582F8482E3}"/>
            </a:ext>
          </a:extLst>
        </xdr:cNvPr>
        <xdr:cNvSpPr txBox="1"/>
      </xdr:nvSpPr>
      <xdr:spPr>
        <a:xfrm>
          <a:off x="1648469" y="529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68416</xdr:rowOff>
    </xdr:from>
    <xdr:ext cx="405111" cy="259045"/>
    <xdr:sp macro="" textlink="">
      <xdr:nvSpPr>
        <xdr:cNvPr id="92" name="n_4mainValue【図書館】&#10;有形固定資産減価償却率">
          <a:extLst>
            <a:ext uri="{FF2B5EF4-FFF2-40B4-BE49-F238E27FC236}">
              <a16:creationId xmlns:a16="http://schemas.microsoft.com/office/drawing/2014/main" id="{6ACE4725-9DAA-42DA-BE6E-8AFDC6D36166}"/>
            </a:ext>
          </a:extLst>
        </xdr:cNvPr>
        <xdr:cNvSpPr txBox="1"/>
      </xdr:nvSpPr>
      <xdr:spPr>
        <a:xfrm>
          <a:off x="848369" y="5246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AF8C2E7D-020D-4AA9-8B3E-C950A2D89ADF}"/>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B8CE161B-64D7-4D6A-BB4A-934399C83230}"/>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55BF90B1-3AE6-4333-A891-ED41A9928717}"/>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7F4354C0-396F-4EBD-A06C-27D64758599E}"/>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FA24C146-191D-465D-908B-83A952D636DF}"/>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FCC5AC53-5382-4364-9637-4DE0B10552A7}"/>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CFFC0E34-04AD-441A-8CBE-4B89D0F4316D}"/>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48101537-A15B-448B-B461-9023FDD17D10}"/>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1" name="テキスト ボックス 100">
          <a:extLst>
            <a:ext uri="{FF2B5EF4-FFF2-40B4-BE49-F238E27FC236}">
              <a16:creationId xmlns:a16="http://schemas.microsoft.com/office/drawing/2014/main" id="{05CC9EB9-FA52-424E-89D5-15A4872440C4}"/>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2B75A238-6026-49C5-B2B4-BAA6DD2DFDEB}"/>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0342675C-CAE2-4DAD-8859-EFF4BE02F1FF}"/>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3FB28371-B5FC-4C2A-94FB-871DFEA7C274}"/>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5" name="テキスト ボックス 104">
          <a:extLst>
            <a:ext uri="{FF2B5EF4-FFF2-40B4-BE49-F238E27FC236}">
              <a16:creationId xmlns:a16="http://schemas.microsoft.com/office/drawing/2014/main" id="{A8A8F628-FD8E-45B4-9A97-8BB7756FFA28}"/>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1E50593F-7B9D-4C3E-83AE-01C9227CABCE}"/>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7" name="テキスト ボックス 106">
          <a:extLst>
            <a:ext uri="{FF2B5EF4-FFF2-40B4-BE49-F238E27FC236}">
              <a16:creationId xmlns:a16="http://schemas.microsoft.com/office/drawing/2014/main" id="{B3032177-9A2A-43C7-875D-34150F43F52A}"/>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3F7850D0-CFBB-46CD-BAC4-57A5C63FE9C1}"/>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401FC4DF-F92E-42E6-9A87-80A94B57FA88}"/>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7C283839-1627-4628-B85F-3671F701EBB1}"/>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11" name="テキスト ボックス 110">
          <a:extLst>
            <a:ext uri="{FF2B5EF4-FFF2-40B4-BE49-F238E27FC236}">
              <a16:creationId xmlns:a16="http://schemas.microsoft.com/office/drawing/2014/main" id="{C929D863-5F09-4DF0-A5E9-3F44CA392D30}"/>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1B5A7EFA-6F45-4C4C-BF13-91DAB9E553AC}"/>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3" name="テキスト ボックス 112">
          <a:extLst>
            <a:ext uri="{FF2B5EF4-FFF2-40B4-BE49-F238E27FC236}">
              <a16:creationId xmlns:a16="http://schemas.microsoft.com/office/drawing/2014/main" id="{1DDD5355-28B9-44CB-A9A7-AD260951B5FD}"/>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50674CBD-74E4-4845-AF33-D053801E81F0}"/>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AC17E3DE-7C40-4598-B94E-4BFD9A4669B9}"/>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F9FB1688-ED2A-4F4E-95F7-CE86AE42312B}"/>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7" name="直線コネクタ 116">
          <a:extLst>
            <a:ext uri="{FF2B5EF4-FFF2-40B4-BE49-F238E27FC236}">
              <a16:creationId xmlns:a16="http://schemas.microsoft.com/office/drawing/2014/main" id="{594A0BC3-2CF4-40F4-B8AF-BB6191CD866A}"/>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8" name="【図書館】&#10;一人当たり面積最小値テキスト">
          <a:extLst>
            <a:ext uri="{FF2B5EF4-FFF2-40B4-BE49-F238E27FC236}">
              <a16:creationId xmlns:a16="http://schemas.microsoft.com/office/drawing/2014/main" id="{5538188C-FEC9-45C3-A9A0-F3E36C321651}"/>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9" name="直線コネクタ 118">
          <a:extLst>
            <a:ext uri="{FF2B5EF4-FFF2-40B4-BE49-F238E27FC236}">
              <a16:creationId xmlns:a16="http://schemas.microsoft.com/office/drawing/2014/main" id="{8F27B5FE-D467-4874-BB28-350A5FC0C89C}"/>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20" name="【図書館】&#10;一人当たり面積最大値テキスト">
          <a:extLst>
            <a:ext uri="{FF2B5EF4-FFF2-40B4-BE49-F238E27FC236}">
              <a16:creationId xmlns:a16="http://schemas.microsoft.com/office/drawing/2014/main" id="{576DC8EA-1862-4115-8872-11CDDC145CF4}"/>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21" name="直線コネクタ 120">
          <a:extLst>
            <a:ext uri="{FF2B5EF4-FFF2-40B4-BE49-F238E27FC236}">
              <a16:creationId xmlns:a16="http://schemas.microsoft.com/office/drawing/2014/main" id="{EFED8AAE-1847-4C71-B1AB-774645712F93}"/>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2" name="【図書館】&#10;一人当たり面積平均値テキスト">
          <a:extLst>
            <a:ext uri="{FF2B5EF4-FFF2-40B4-BE49-F238E27FC236}">
              <a16:creationId xmlns:a16="http://schemas.microsoft.com/office/drawing/2014/main" id="{B51BCBF2-860B-497C-B8A6-15146F8D2D6E}"/>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3" name="フローチャート: 判断 122">
          <a:extLst>
            <a:ext uri="{FF2B5EF4-FFF2-40B4-BE49-F238E27FC236}">
              <a16:creationId xmlns:a16="http://schemas.microsoft.com/office/drawing/2014/main" id="{5E78C72B-1A0D-421C-99B0-09A1535FD7B4}"/>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4" name="フローチャート: 判断 123">
          <a:extLst>
            <a:ext uri="{FF2B5EF4-FFF2-40B4-BE49-F238E27FC236}">
              <a16:creationId xmlns:a16="http://schemas.microsoft.com/office/drawing/2014/main" id="{694A2EBB-4B1B-4CEB-9B63-7E5675BA7DE6}"/>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80027</xdr:rowOff>
    </xdr:from>
    <xdr:ext cx="469744" cy="259045"/>
    <xdr:sp macro="" textlink="">
      <xdr:nvSpPr>
        <xdr:cNvPr id="125" name="n_1aveValue【図書館】&#10;一人当たり面積">
          <a:extLst>
            <a:ext uri="{FF2B5EF4-FFF2-40B4-BE49-F238E27FC236}">
              <a16:creationId xmlns:a16="http://schemas.microsoft.com/office/drawing/2014/main" id="{B6A951C8-3DC5-4805-A240-1FDBB5C6A475}"/>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158750</xdr:rowOff>
    </xdr:from>
    <xdr:to>
      <xdr:col>46</xdr:col>
      <xdr:colOff>38100</xdr:colOff>
      <xdr:row>40</xdr:row>
      <xdr:rowOff>88900</xdr:rowOff>
    </xdr:to>
    <xdr:sp macro="" textlink="">
      <xdr:nvSpPr>
        <xdr:cNvPr id="126" name="フローチャート: 判断 125">
          <a:extLst>
            <a:ext uri="{FF2B5EF4-FFF2-40B4-BE49-F238E27FC236}">
              <a16:creationId xmlns:a16="http://schemas.microsoft.com/office/drawing/2014/main" id="{4DDCBD3B-67C2-4F28-B34F-DA62CC739042}"/>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80027</xdr:rowOff>
    </xdr:from>
    <xdr:ext cx="469744" cy="259045"/>
    <xdr:sp macro="" textlink="">
      <xdr:nvSpPr>
        <xdr:cNvPr id="127" name="n_2aveValue【図書館】&#10;一人当たり面積">
          <a:extLst>
            <a:ext uri="{FF2B5EF4-FFF2-40B4-BE49-F238E27FC236}">
              <a16:creationId xmlns:a16="http://schemas.microsoft.com/office/drawing/2014/main" id="{B6279A55-3742-4951-9791-896E295ED87E}"/>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158750</xdr:rowOff>
    </xdr:from>
    <xdr:to>
      <xdr:col>41</xdr:col>
      <xdr:colOff>101600</xdr:colOff>
      <xdr:row>40</xdr:row>
      <xdr:rowOff>88900</xdr:rowOff>
    </xdr:to>
    <xdr:sp macro="" textlink="">
      <xdr:nvSpPr>
        <xdr:cNvPr id="128" name="フローチャート: 判断 127">
          <a:extLst>
            <a:ext uri="{FF2B5EF4-FFF2-40B4-BE49-F238E27FC236}">
              <a16:creationId xmlns:a16="http://schemas.microsoft.com/office/drawing/2014/main" id="{D7033FE4-F91A-47FD-9417-98B9E0DB27D7}"/>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40</xdr:row>
      <xdr:rowOff>80027</xdr:rowOff>
    </xdr:from>
    <xdr:ext cx="469744" cy="259045"/>
    <xdr:sp macro="" textlink="">
      <xdr:nvSpPr>
        <xdr:cNvPr id="129" name="n_3aveValue【図書館】&#10;一人当たり面積">
          <a:extLst>
            <a:ext uri="{FF2B5EF4-FFF2-40B4-BE49-F238E27FC236}">
              <a16:creationId xmlns:a16="http://schemas.microsoft.com/office/drawing/2014/main" id="{2D70F672-B432-4643-80D7-53D58D18ECF0}"/>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120650</xdr:rowOff>
    </xdr:from>
    <xdr:to>
      <xdr:col>36</xdr:col>
      <xdr:colOff>165100</xdr:colOff>
      <xdr:row>40</xdr:row>
      <xdr:rowOff>50800</xdr:rowOff>
    </xdr:to>
    <xdr:sp macro="" textlink="">
      <xdr:nvSpPr>
        <xdr:cNvPr id="130" name="フローチャート: 判断 129">
          <a:extLst>
            <a:ext uri="{FF2B5EF4-FFF2-40B4-BE49-F238E27FC236}">
              <a16:creationId xmlns:a16="http://schemas.microsoft.com/office/drawing/2014/main" id="{86A71EF7-8F5D-4777-9B5D-41A46A024400}"/>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40</xdr:row>
      <xdr:rowOff>41927</xdr:rowOff>
    </xdr:from>
    <xdr:ext cx="469744" cy="259045"/>
    <xdr:sp macro="" textlink="">
      <xdr:nvSpPr>
        <xdr:cNvPr id="131" name="n_4aveValue【図書館】&#10;一人当たり面積">
          <a:extLst>
            <a:ext uri="{FF2B5EF4-FFF2-40B4-BE49-F238E27FC236}">
              <a16:creationId xmlns:a16="http://schemas.microsoft.com/office/drawing/2014/main" id="{3B72F74C-385D-4F02-87D2-521F3D23D3BB}"/>
            </a:ext>
          </a:extLst>
        </xdr:cNvPr>
        <xdr:cNvSpPr txBox="1"/>
      </xdr:nvSpPr>
      <xdr:spPr>
        <a:xfrm>
          <a:off x="6067502"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E617BEAC-C328-44A4-AF40-3C0354AF1E33}"/>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FE41BD25-373F-4E89-8706-7AA4954BBDC4}"/>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4127F3ED-7181-442F-BA9F-BA987144B517}"/>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52903605-E7C4-44B1-83A5-0314FD28B105}"/>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FAEC75D1-F09A-4D42-B2B1-A63450AECBC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37" name="楕円 136">
          <a:extLst>
            <a:ext uri="{FF2B5EF4-FFF2-40B4-BE49-F238E27FC236}">
              <a16:creationId xmlns:a16="http://schemas.microsoft.com/office/drawing/2014/main" id="{BAAE57FF-D823-4092-807A-F083011E6B9D}"/>
            </a:ext>
          </a:extLst>
        </xdr:cNvPr>
        <xdr:cNvSpPr/>
      </xdr:nvSpPr>
      <xdr:spPr>
        <a:xfrm>
          <a:off x="9401175" y="60007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29227</xdr:rowOff>
    </xdr:from>
    <xdr:ext cx="469744" cy="259045"/>
    <xdr:sp macro="" textlink="">
      <xdr:nvSpPr>
        <xdr:cNvPr id="138" name="【図書館】&#10;一人当たり面積該当値テキスト">
          <a:extLst>
            <a:ext uri="{FF2B5EF4-FFF2-40B4-BE49-F238E27FC236}">
              <a16:creationId xmlns:a16="http://schemas.microsoft.com/office/drawing/2014/main" id="{1618CA53-B6C0-4D78-9EC0-B82468336F1E}"/>
            </a:ext>
          </a:extLst>
        </xdr:cNvPr>
        <xdr:cNvSpPr txBox="1"/>
      </xdr:nvSpPr>
      <xdr:spPr>
        <a:xfrm>
          <a:off x="9467850"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39" name="楕円 138">
          <a:extLst>
            <a:ext uri="{FF2B5EF4-FFF2-40B4-BE49-F238E27FC236}">
              <a16:creationId xmlns:a16="http://schemas.microsoft.com/office/drawing/2014/main" id="{FE5D7C45-FA55-4F94-8BF3-BF79E91185D2}"/>
            </a:ext>
          </a:extLst>
        </xdr:cNvPr>
        <xdr:cNvSpPr/>
      </xdr:nvSpPr>
      <xdr:spPr>
        <a:xfrm>
          <a:off x="8639175" y="6000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57150</xdr:rowOff>
    </xdr:to>
    <xdr:cxnSp macro="">
      <xdr:nvCxnSpPr>
        <xdr:cNvPr id="140" name="直線コネクタ 139">
          <a:extLst>
            <a:ext uri="{FF2B5EF4-FFF2-40B4-BE49-F238E27FC236}">
              <a16:creationId xmlns:a16="http://schemas.microsoft.com/office/drawing/2014/main" id="{9CAFBB08-1015-4255-923A-B8315E49135B}"/>
            </a:ext>
          </a:extLst>
        </xdr:cNvPr>
        <xdr:cNvCxnSpPr/>
      </xdr:nvCxnSpPr>
      <xdr:spPr>
        <a:xfrm>
          <a:off x="8686800" y="60483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101600</xdr:rowOff>
    </xdr:from>
    <xdr:to>
      <xdr:col>46</xdr:col>
      <xdr:colOff>38100</xdr:colOff>
      <xdr:row>37</xdr:row>
      <xdr:rowOff>31750</xdr:rowOff>
    </xdr:to>
    <xdr:sp macro="" textlink="">
      <xdr:nvSpPr>
        <xdr:cNvPr id="141" name="楕円 140">
          <a:extLst>
            <a:ext uri="{FF2B5EF4-FFF2-40B4-BE49-F238E27FC236}">
              <a16:creationId xmlns:a16="http://schemas.microsoft.com/office/drawing/2014/main" id="{3CA8B170-D99C-45CA-A337-7B13CAC33C0A}"/>
            </a:ext>
          </a:extLst>
        </xdr:cNvPr>
        <xdr:cNvSpPr/>
      </xdr:nvSpPr>
      <xdr:spPr>
        <a:xfrm>
          <a:off x="7839075" y="59340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37</xdr:row>
      <xdr:rowOff>57150</xdr:rowOff>
    </xdr:to>
    <xdr:cxnSp macro="">
      <xdr:nvCxnSpPr>
        <xdr:cNvPr id="142" name="直線コネクタ 141">
          <a:extLst>
            <a:ext uri="{FF2B5EF4-FFF2-40B4-BE49-F238E27FC236}">
              <a16:creationId xmlns:a16="http://schemas.microsoft.com/office/drawing/2014/main" id="{702520A5-17A9-4B66-9532-7CD02C36807C}"/>
            </a:ext>
          </a:extLst>
        </xdr:cNvPr>
        <xdr:cNvCxnSpPr/>
      </xdr:nvCxnSpPr>
      <xdr:spPr>
        <a:xfrm>
          <a:off x="7886700" y="5981700"/>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44450</xdr:rowOff>
    </xdr:from>
    <xdr:to>
      <xdr:col>41</xdr:col>
      <xdr:colOff>101600</xdr:colOff>
      <xdr:row>37</xdr:row>
      <xdr:rowOff>146050</xdr:rowOff>
    </xdr:to>
    <xdr:sp macro="" textlink="">
      <xdr:nvSpPr>
        <xdr:cNvPr id="143" name="楕円 142">
          <a:extLst>
            <a:ext uri="{FF2B5EF4-FFF2-40B4-BE49-F238E27FC236}">
              <a16:creationId xmlns:a16="http://schemas.microsoft.com/office/drawing/2014/main" id="{88A73800-41AA-4998-BA1D-C4CCFAC073DD}"/>
            </a:ext>
          </a:extLst>
        </xdr:cNvPr>
        <xdr:cNvSpPr/>
      </xdr:nvSpPr>
      <xdr:spPr>
        <a:xfrm>
          <a:off x="7029450" y="6038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152400</xdr:rowOff>
    </xdr:from>
    <xdr:to>
      <xdr:col>45</xdr:col>
      <xdr:colOff>177800</xdr:colOff>
      <xdr:row>37</xdr:row>
      <xdr:rowOff>95250</xdr:rowOff>
    </xdr:to>
    <xdr:cxnSp macro="">
      <xdr:nvCxnSpPr>
        <xdr:cNvPr id="144" name="直線コネクタ 143">
          <a:extLst>
            <a:ext uri="{FF2B5EF4-FFF2-40B4-BE49-F238E27FC236}">
              <a16:creationId xmlns:a16="http://schemas.microsoft.com/office/drawing/2014/main" id="{58B9A015-D375-4E47-8E55-20F2272ED32D}"/>
            </a:ext>
          </a:extLst>
        </xdr:cNvPr>
        <xdr:cNvCxnSpPr/>
      </xdr:nvCxnSpPr>
      <xdr:spPr>
        <a:xfrm flipV="1">
          <a:off x="7077075" y="5981700"/>
          <a:ext cx="8096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45" name="楕円 144">
          <a:extLst>
            <a:ext uri="{FF2B5EF4-FFF2-40B4-BE49-F238E27FC236}">
              <a16:creationId xmlns:a16="http://schemas.microsoft.com/office/drawing/2014/main" id="{E75A4885-4BAD-4F69-9396-2CB86F8B1C83}"/>
            </a:ext>
          </a:extLst>
        </xdr:cNvPr>
        <xdr:cNvSpPr/>
      </xdr:nvSpPr>
      <xdr:spPr>
        <a:xfrm>
          <a:off x="6238875" y="6000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57150</xdr:rowOff>
    </xdr:from>
    <xdr:to>
      <xdr:col>41</xdr:col>
      <xdr:colOff>50800</xdr:colOff>
      <xdr:row>37</xdr:row>
      <xdr:rowOff>95250</xdr:rowOff>
    </xdr:to>
    <xdr:cxnSp macro="">
      <xdr:nvCxnSpPr>
        <xdr:cNvPr id="146" name="直線コネクタ 145">
          <a:extLst>
            <a:ext uri="{FF2B5EF4-FFF2-40B4-BE49-F238E27FC236}">
              <a16:creationId xmlns:a16="http://schemas.microsoft.com/office/drawing/2014/main" id="{C3510AFE-807B-4542-8492-49EC098680BE}"/>
            </a:ext>
          </a:extLst>
        </xdr:cNvPr>
        <xdr:cNvCxnSpPr/>
      </xdr:nvCxnSpPr>
      <xdr:spPr>
        <a:xfrm>
          <a:off x="6286500" y="604837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124477</xdr:rowOff>
    </xdr:from>
    <xdr:ext cx="469744" cy="259045"/>
    <xdr:sp macro="" textlink="">
      <xdr:nvSpPr>
        <xdr:cNvPr id="147" name="n_1mainValue【図書館】&#10;一人当たり面積">
          <a:extLst>
            <a:ext uri="{FF2B5EF4-FFF2-40B4-BE49-F238E27FC236}">
              <a16:creationId xmlns:a16="http://schemas.microsoft.com/office/drawing/2014/main" id="{1392BA46-4326-420C-B67A-0B8EEDF2977D}"/>
            </a:ext>
          </a:extLst>
        </xdr:cNvPr>
        <xdr:cNvSpPr txBox="1"/>
      </xdr:nvSpPr>
      <xdr:spPr>
        <a:xfrm>
          <a:off x="8458277"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48277</xdr:rowOff>
    </xdr:from>
    <xdr:ext cx="469744" cy="259045"/>
    <xdr:sp macro="" textlink="">
      <xdr:nvSpPr>
        <xdr:cNvPr id="148" name="n_2mainValue【図書館】&#10;一人当たり面積">
          <a:extLst>
            <a:ext uri="{FF2B5EF4-FFF2-40B4-BE49-F238E27FC236}">
              <a16:creationId xmlns:a16="http://schemas.microsoft.com/office/drawing/2014/main" id="{B86467F9-A0B2-4E55-B9FE-204AB42B1466}"/>
            </a:ext>
          </a:extLst>
        </xdr:cNvPr>
        <xdr:cNvSpPr txBox="1"/>
      </xdr:nvSpPr>
      <xdr:spPr>
        <a:xfrm>
          <a:off x="7677227"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162577</xdr:rowOff>
    </xdr:from>
    <xdr:ext cx="469744" cy="259045"/>
    <xdr:sp macro="" textlink="">
      <xdr:nvSpPr>
        <xdr:cNvPr id="149" name="n_3mainValue【図書館】&#10;一人当たり面積">
          <a:extLst>
            <a:ext uri="{FF2B5EF4-FFF2-40B4-BE49-F238E27FC236}">
              <a16:creationId xmlns:a16="http://schemas.microsoft.com/office/drawing/2014/main" id="{6FE9000F-2BC3-4A49-9541-C9F0FCCDC7B1}"/>
            </a:ext>
          </a:extLst>
        </xdr:cNvPr>
        <xdr:cNvSpPr txBox="1"/>
      </xdr:nvSpPr>
      <xdr:spPr>
        <a:xfrm>
          <a:off x="6867602"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50" name="n_4mainValue【図書館】&#10;一人当たり面積">
          <a:extLst>
            <a:ext uri="{FF2B5EF4-FFF2-40B4-BE49-F238E27FC236}">
              <a16:creationId xmlns:a16="http://schemas.microsoft.com/office/drawing/2014/main" id="{6502A262-5836-4B66-94B5-A16F72758A47}"/>
            </a:ext>
          </a:extLst>
        </xdr:cNvPr>
        <xdr:cNvSpPr txBox="1"/>
      </xdr:nvSpPr>
      <xdr:spPr>
        <a:xfrm>
          <a:off x="6067502"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6D1567EE-8E41-45FE-A50E-6FDD1A4981E7}"/>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33A42530-73E3-42C0-AE01-793FAD930289}"/>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49BB6D3-2736-43F7-97BB-2A6B072B02A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828722AA-78FC-4861-B44B-245FEE1E4C03}"/>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CFDCE6E3-4946-4E40-9E73-0843E47B5514}"/>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CA8879EB-EAC5-434F-8A99-A67E0EFE295F}"/>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0EF9639-3F5F-4182-BDBE-F5139C315531}"/>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520806AE-251D-40E0-9BB3-B5FC3478DB5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83651C77-6444-45C0-8CF9-1BAD56871FA7}"/>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B5ECA041-AF01-4974-9821-C1EAF15BB93A}"/>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1" name="テキスト ボックス 160">
          <a:extLst>
            <a:ext uri="{FF2B5EF4-FFF2-40B4-BE49-F238E27FC236}">
              <a16:creationId xmlns:a16="http://schemas.microsoft.com/office/drawing/2014/main" id="{0A0F88A4-E321-42B5-92FA-717E8A346C49}"/>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9DF7BAB7-3AF0-4FF4-AF73-F23DF76DEDC5}"/>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a:extLst>
            <a:ext uri="{FF2B5EF4-FFF2-40B4-BE49-F238E27FC236}">
              <a16:creationId xmlns:a16="http://schemas.microsoft.com/office/drawing/2014/main" id="{D7823286-2D3B-4B95-83F6-C586D46587C1}"/>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562AA05-E688-44AD-B82E-0805343DB1D4}"/>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2289173E-D681-49B7-A601-E662297A2229}"/>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54444902-035C-4F62-AB69-117C160F99E8}"/>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6068EAC0-FEB2-4331-A5D6-674CAD3EFE4A}"/>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11A6A3F1-3676-44F9-AABD-3CAAD5F51CDE}"/>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729C6E7-DEEA-45C0-A88B-C14711021A36}"/>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FF9D8DCD-3500-49A3-8BF6-B44728C7E211}"/>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BC340C52-DF00-4DA8-9057-90DBC23881AB}"/>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5594151-002C-419D-A562-64A44C9DFEFA}"/>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0A7A4FB9-FAD9-44AD-B3D4-7B3769652AF2}"/>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383F1253-C519-4F69-9271-290228AF560F}"/>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5" name="直線コネクタ 174">
          <a:extLst>
            <a:ext uri="{FF2B5EF4-FFF2-40B4-BE49-F238E27FC236}">
              <a16:creationId xmlns:a16="http://schemas.microsoft.com/office/drawing/2014/main" id="{A0FA13B7-65D9-468F-9A92-43136F328E7D}"/>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459317B2-8485-4D75-A693-607559856C5A}"/>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7" name="直線コネクタ 176">
          <a:extLst>
            <a:ext uri="{FF2B5EF4-FFF2-40B4-BE49-F238E27FC236}">
              <a16:creationId xmlns:a16="http://schemas.microsoft.com/office/drawing/2014/main" id="{DBBCE2C8-F6BE-49F2-BBE1-3D7DC0880787}"/>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D87057D-6184-49FD-9C00-659AE0BE9E5E}"/>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9" name="直線コネクタ 178">
          <a:extLst>
            <a:ext uri="{FF2B5EF4-FFF2-40B4-BE49-F238E27FC236}">
              <a16:creationId xmlns:a16="http://schemas.microsoft.com/office/drawing/2014/main" id="{7B6D5AA8-255B-462F-A533-0BBFBBB8DFAF}"/>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110507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24423F86-A0DB-4448-9746-8C2CE72A9056}"/>
            </a:ext>
          </a:extLst>
        </xdr:cNvPr>
        <xdr:cNvSpPr txBox="1"/>
      </xdr:nvSpPr>
      <xdr:spPr>
        <a:xfrm>
          <a:off x="4219575" y="9498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81" name="フローチャート: 判断 180">
          <a:extLst>
            <a:ext uri="{FF2B5EF4-FFF2-40B4-BE49-F238E27FC236}">
              <a16:creationId xmlns:a16="http://schemas.microsoft.com/office/drawing/2014/main" id="{F5F901BA-DC16-4047-B513-562BF1BF9ECB}"/>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2" name="フローチャート: 判断 181">
          <a:extLst>
            <a:ext uri="{FF2B5EF4-FFF2-40B4-BE49-F238E27FC236}">
              <a16:creationId xmlns:a16="http://schemas.microsoft.com/office/drawing/2014/main" id="{261CB645-AAB3-44FF-8F51-747CB7EA7296}"/>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78757</xdr:rowOff>
    </xdr:from>
    <xdr:ext cx="405111" cy="259045"/>
    <xdr:sp macro="" textlink="">
      <xdr:nvSpPr>
        <xdr:cNvPr id="183" name="n_1aveValue【体育館・プール】&#10;有形固定資産減価償却率">
          <a:extLst>
            <a:ext uri="{FF2B5EF4-FFF2-40B4-BE49-F238E27FC236}">
              <a16:creationId xmlns:a16="http://schemas.microsoft.com/office/drawing/2014/main" id="{F2F66DF0-3E63-43EB-A5F4-B6438B7A406C}"/>
            </a:ext>
          </a:extLst>
        </xdr:cNvPr>
        <xdr:cNvSpPr txBox="1"/>
      </xdr:nvSpPr>
      <xdr:spPr>
        <a:xfrm>
          <a:off x="32391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78740</xdr:rowOff>
    </xdr:from>
    <xdr:to>
      <xdr:col>15</xdr:col>
      <xdr:colOff>101600</xdr:colOff>
      <xdr:row>59</xdr:row>
      <xdr:rowOff>8890</xdr:rowOff>
    </xdr:to>
    <xdr:sp macro="" textlink="">
      <xdr:nvSpPr>
        <xdr:cNvPr id="184" name="フローチャート: 判断 183">
          <a:extLst>
            <a:ext uri="{FF2B5EF4-FFF2-40B4-BE49-F238E27FC236}">
              <a16:creationId xmlns:a16="http://schemas.microsoft.com/office/drawing/2014/main" id="{25F5666B-545C-432F-A7E8-FA050EDDCC04}"/>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17</xdr:rowOff>
    </xdr:from>
    <xdr:ext cx="405111" cy="259045"/>
    <xdr:sp macro="" textlink="">
      <xdr:nvSpPr>
        <xdr:cNvPr id="185" name="n_2aveValue【体育館・プール】&#10;有形固定資産減価償却率">
          <a:extLst>
            <a:ext uri="{FF2B5EF4-FFF2-40B4-BE49-F238E27FC236}">
              <a16:creationId xmlns:a16="http://schemas.microsoft.com/office/drawing/2014/main" id="{F7B3E155-1E4C-4EDF-B371-160BB04A014E}"/>
            </a:ext>
          </a:extLst>
        </xdr:cNvPr>
        <xdr:cNvSpPr txBox="1"/>
      </xdr:nvSpPr>
      <xdr:spPr>
        <a:xfrm>
          <a:off x="2439044"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33020</xdr:rowOff>
    </xdr:from>
    <xdr:to>
      <xdr:col>10</xdr:col>
      <xdr:colOff>165100</xdr:colOff>
      <xdr:row>58</xdr:row>
      <xdr:rowOff>134620</xdr:rowOff>
    </xdr:to>
    <xdr:sp macro="" textlink="">
      <xdr:nvSpPr>
        <xdr:cNvPr id="186" name="フローチャート: 判断 185">
          <a:extLst>
            <a:ext uri="{FF2B5EF4-FFF2-40B4-BE49-F238E27FC236}">
              <a16:creationId xmlns:a16="http://schemas.microsoft.com/office/drawing/2014/main" id="{699442F7-1F95-4A5C-958D-5B3096765CB9}"/>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125747</xdr:rowOff>
    </xdr:from>
    <xdr:ext cx="405111" cy="259045"/>
    <xdr:sp macro="" textlink="">
      <xdr:nvSpPr>
        <xdr:cNvPr id="187" name="n_3aveValue【体育館・プール】&#10;有形固定資産減価償却率">
          <a:extLst>
            <a:ext uri="{FF2B5EF4-FFF2-40B4-BE49-F238E27FC236}">
              <a16:creationId xmlns:a16="http://schemas.microsoft.com/office/drawing/2014/main" id="{E42E5BDA-B8C4-42CB-9125-18219AC32450}"/>
            </a:ext>
          </a:extLst>
        </xdr:cNvPr>
        <xdr:cNvSpPr txBox="1"/>
      </xdr:nvSpPr>
      <xdr:spPr>
        <a:xfrm>
          <a:off x="1648469"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116840</xdr:rowOff>
    </xdr:from>
    <xdr:to>
      <xdr:col>6</xdr:col>
      <xdr:colOff>38100</xdr:colOff>
      <xdr:row>58</xdr:row>
      <xdr:rowOff>46990</xdr:rowOff>
    </xdr:to>
    <xdr:sp macro="" textlink="">
      <xdr:nvSpPr>
        <xdr:cNvPr id="188" name="フローチャート: 判断 187">
          <a:extLst>
            <a:ext uri="{FF2B5EF4-FFF2-40B4-BE49-F238E27FC236}">
              <a16:creationId xmlns:a16="http://schemas.microsoft.com/office/drawing/2014/main" id="{D543AD80-70E6-4FBC-9228-076876E04E1A}"/>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38117</xdr:rowOff>
    </xdr:from>
    <xdr:ext cx="405111" cy="259045"/>
    <xdr:sp macro="" textlink="">
      <xdr:nvSpPr>
        <xdr:cNvPr id="189" name="n_4aveValue【体育館・プール】&#10;有形固定資産減価償却率">
          <a:extLst>
            <a:ext uri="{FF2B5EF4-FFF2-40B4-BE49-F238E27FC236}">
              <a16:creationId xmlns:a16="http://schemas.microsoft.com/office/drawing/2014/main" id="{9619AEAD-A8BB-44BF-8CD6-A3B32742CC5B}"/>
            </a:ext>
          </a:extLst>
        </xdr:cNvPr>
        <xdr:cNvSpPr txBox="1"/>
      </xdr:nvSpPr>
      <xdr:spPr>
        <a:xfrm>
          <a:off x="848369"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E59E0E5-CBF3-4E2C-AA11-317ECB4BE035}"/>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A781774B-7FA7-41AF-B2BD-2BE2C0C0E5AA}"/>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4DCF3CA5-3F41-4B0C-A6B6-987D6ABEFE60}"/>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7C381CE5-1A4C-4EA1-955D-2ADB5C3F4CD1}"/>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DF7EA92E-6994-408E-83AD-C7AC32EC46C9}"/>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2540</xdr:rowOff>
    </xdr:from>
    <xdr:to>
      <xdr:col>24</xdr:col>
      <xdr:colOff>114300</xdr:colOff>
      <xdr:row>57</xdr:row>
      <xdr:rowOff>104140</xdr:rowOff>
    </xdr:to>
    <xdr:sp macro="" textlink="">
      <xdr:nvSpPr>
        <xdr:cNvPr id="195" name="楕円 194">
          <a:extLst>
            <a:ext uri="{FF2B5EF4-FFF2-40B4-BE49-F238E27FC236}">
              <a16:creationId xmlns:a16="http://schemas.microsoft.com/office/drawing/2014/main" id="{2CC13B68-D87C-4B1A-8545-48771B231FB9}"/>
            </a:ext>
          </a:extLst>
        </xdr:cNvPr>
        <xdr:cNvSpPr/>
      </xdr:nvSpPr>
      <xdr:spPr>
        <a:xfrm>
          <a:off x="4124325" y="92322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88917</xdr:rowOff>
    </xdr:from>
    <xdr:ext cx="405111" cy="259045"/>
    <xdr:sp macro="" textlink="">
      <xdr:nvSpPr>
        <xdr:cNvPr id="196" name="【体育館・プール】&#10;有形固定資産減価償却率該当値テキスト">
          <a:extLst>
            <a:ext uri="{FF2B5EF4-FFF2-40B4-BE49-F238E27FC236}">
              <a16:creationId xmlns:a16="http://schemas.microsoft.com/office/drawing/2014/main" id="{60FF0696-5A60-4563-8702-A70A645EF1E9}"/>
            </a:ext>
          </a:extLst>
        </xdr:cNvPr>
        <xdr:cNvSpPr txBox="1"/>
      </xdr:nvSpPr>
      <xdr:spPr>
        <a:xfrm>
          <a:off x="4219575" y="915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82550</xdr:rowOff>
    </xdr:from>
    <xdr:to>
      <xdr:col>20</xdr:col>
      <xdr:colOff>38100</xdr:colOff>
      <xdr:row>60</xdr:row>
      <xdr:rowOff>12700</xdr:rowOff>
    </xdr:to>
    <xdr:sp macro="" textlink="">
      <xdr:nvSpPr>
        <xdr:cNvPr id="197" name="楕円 196">
          <a:extLst>
            <a:ext uri="{FF2B5EF4-FFF2-40B4-BE49-F238E27FC236}">
              <a16:creationId xmlns:a16="http://schemas.microsoft.com/office/drawing/2014/main" id="{41DF9023-08A9-4933-A84C-53A742228D2B}"/>
            </a:ext>
          </a:extLst>
        </xdr:cNvPr>
        <xdr:cNvSpPr/>
      </xdr:nvSpPr>
      <xdr:spPr>
        <a:xfrm>
          <a:off x="3381375" y="96393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53340</xdr:rowOff>
    </xdr:from>
    <xdr:to>
      <xdr:col>24</xdr:col>
      <xdr:colOff>63500</xdr:colOff>
      <xdr:row>59</xdr:row>
      <xdr:rowOff>133350</xdr:rowOff>
    </xdr:to>
    <xdr:cxnSp macro="">
      <xdr:nvCxnSpPr>
        <xdr:cNvPr id="198" name="直線コネクタ 197">
          <a:extLst>
            <a:ext uri="{FF2B5EF4-FFF2-40B4-BE49-F238E27FC236}">
              <a16:creationId xmlns:a16="http://schemas.microsoft.com/office/drawing/2014/main" id="{3618AEB8-A7D2-4D0F-BFCD-F912526633E7}"/>
            </a:ext>
          </a:extLst>
        </xdr:cNvPr>
        <xdr:cNvCxnSpPr/>
      </xdr:nvCxnSpPr>
      <xdr:spPr>
        <a:xfrm flipV="1">
          <a:off x="3429000" y="9279890"/>
          <a:ext cx="752475" cy="40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151130</xdr:rowOff>
    </xdr:from>
    <xdr:to>
      <xdr:col>15</xdr:col>
      <xdr:colOff>101600</xdr:colOff>
      <xdr:row>58</xdr:row>
      <xdr:rowOff>81280</xdr:rowOff>
    </xdr:to>
    <xdr:sp macro="" textlink="">
      <xdr:nvSpPr>
        <xdr:cNvPr id="199" name="楕円 198">
          <a:extLst>
            <a:ext uri="{FF2B5EF4-FFF2-40B4-BE49-F238E27FC236}">
              <a16:creationId xmlns:a16="http://schemas.microsoft.com/office/drawing/2014/main" id="{526FDAEC-6D5A-43BB-A72D-27852B346ACC}"/>
            </a:ext>
          </a:extLst>
        </xdr:cNvPr>
        <xdr:cNvSpPr/>
      </xdr:nvSpPr>
      <xdr:spPr>
        <a:xfrm>
          <a:off x="2571750" y="93808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30480</xdr:rowOff>
    </xdr:from>
    <xdr:to>
      <xdr:col>19</xdr:col>
      <xdr:colOff>177800</xdr:colOff>
      <xdr:row>59</xdr:row>
      <xdr:rowOff>133350</xdr:rowOff>
    </xdr:to>
    <xdr:cxnSp macro="">
      <xdr:nvCxnSpPr>
        <xdr:cNvPr id="200" name="直線コネクタ 199">
          <a:extLst>
            <a:ext uri="{FF2B5EF4-FFF2-40B4-BE49-F238E27FC236}">
              <a16:creationId xmlns:a16="http://schemas.microsoft.com/office/drawing/2014/main" id="{D03CE3D4-840B-4C44-9D6B-B513AEFBF15E}"/>
            </a:ext>
          </a:extLst>
        </xdr:cNvPr>
        <xdr:cNvCxnSpPr/>
      </xdr:nvCxnSpPr>
      <xdr:spPr>
        <a:xfrm>
          <a:off x="2619375" y="9418955"/>
          <a:ext cx="809625" cy="2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158750</xdr:rowOff>
    </xdr:from>
    <xdr:to>
      <xdr:col>10</xdr:col>
      <xdr:colOff>165100</xdr:colOff>
      <xdr:row>58</xdr:row>
      <xdr:rowOff>88900</xdr:rowOff>
    </xdr:to>
    <xdr:sp macro="" textlink="">
      <xdr:nvSpPr>
        <xdr:cNvPr id="201" name="楕円 200">
          <a:extLst>
            <a:ext uri="{FF2B5EF4-FFF2-40B4-BE49-F238E27FC236}">
              <a16:creationId xmlns:a16="http://schemas.microsoft.com/office/drawing/2014/main" id="{42B1C23A-58F0-4E4F-BE55-5AE119B4CE54}"/>
            </a:ext>
          </a:extLst>
        </xdr:cNvPr>
        <xdr:cNvSpPr/>
      </xdr:nvSpPr>
      <xdr:spPr>
        <a:xfrm>
          <a:off x="1781175" y="9391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30480</xdr:rowOff>
    </xdr:from>
    <xdr:to>
      <xdr:col>15</xdr:col>
      <xdr:colOff>50800</xdr:colOff>
      <xdr:row>58</xdr:row>
      <xdr:rowOff>38100</xdr:rowOff>
    </xdr:to>
    <xdr:cxnSp macro="">
      <xdr:nvCxnSpPr>
        <xdr:cNvPr id="202" name="直線コネクタ 201">
          <a:extLst>
            <a:ext uri="{FF2B5EF4-FFF2-40B4-BE49-F238E27FC236}">
              <a16:creationId xmlns:a16="http://schemas.microsoft.com/office/drawing/2014/main" id="{C7844095-451F-43D2-9072-07E260390A13}"/>
            </a:ext>
          </a:extLst>
        </xdr:cNvPr>
        <xdr:cNvCxnSpPr/>
      </xdr:nvCxnSpPr>
      <xdr:spPr>
        <a:xfrm flipV="1">
          <a:off x="1828800" y="9418955"/>
          <a:ext cx="7905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52070</xdr:rowOff>
    </xdr:from>
    <xdr:to>
      <xdr:col>6</xdr:col>
      <xdr:colOff>38100</xdr:colOff>
      <xdr:row>57</xdr:row>
      <xdr:rowOff>153670</xdr:rowOff>
    </xdr:to>
    <xdr:sp macro="" textlink="">
      <xdr:nvSpPr>
        <xdr:cNvPr id="203" name="楕円 202">
          <a:extLst>
            <a:ext uri="{FF2B5EF4-FFF2-40B4-BE49-F238E27FC236}">
              <a16:creationId xmlns:a16="http://schemas.microsoft.com/office/drawing/2014/main" id="{F4AEEAA1-5961-4F42-8C8E-E96A21B14BC6}"/>
            </a:ext>
          </a:extLst>
        </xdr:cNvPr>
        <xdr:cNvSpPr/>
      </xdr:nvSpPr>
      <xdr:spPr>
        <a:xfrm>
          <a:off x="981075" y="92786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102870</xdr:rowOff>
    </xdr:from>
    <xdr:to>
      <xdr:col>10</xdr:col>
      <xdr:colOff>114300</xdr:colOff>
      <xdr:row>58</xdr:row>
      <xdr:rowOff>38100</xdr:rowOff>
    </xdr:to>
    <xdr:cxnSp macro="">
      <xdr:nvCxnSpPr>
        <xdr:cNvPr id="204" name="直線コネクタ 203">
          <a:extLst>
            <a:ext uri="{FF2B5EF4-FFF2-40B4-BE49-F238E27FC236}">
              <a16:creationId xmlns:a16="http://schemas.microsoft.com/office/drawing/2014/main" id="{7EED9923-9A98-427C-BC0D-8BDA31362FFC}"/>
            </a:ext>
          </a:extLst>
        </xdr:cNvPr>
        <xdr:cNvCxnSpPr/>
      </xdr:nvCxnSpPr>
      <xdr:spPr>
        <a:xfrm>
          <a:off x="1028700" y="9335770"/>
          <a:ext cx="8001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205" name="n_1mainValue【体育館・プール】&#10;有形固定資産減価償却率">
          <a:extLst>
            <a:ext uri="{FF2B5EF4-FFF2-40B4-BE49-F238E27FC236}">
              <a16:creationId xmlns:a16="http://schemas.microsoft.com/office/drawing/2014/main" id="{26CF8840-EC79-412D-BBDD-FF5483710140}"/>
            </a:ext>
          </a:extLst>
        </xdr:cNvPr>
        <xdr:cNvSpPr txBox="1"/>
      </xdr:nvSpPr>
      <xdr:spPr>
        <a:xfrm>
          <a:off x="3239144" y="972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97807</xdr:rowOff>
    </xdr:from>
    <xdr:ext cx="405111" cy="259045"/>
    <xdr:sp macro="" textlink="">
      <xdr:nvSpPr>
        <xdr:cNvPr id="206" name="n_2mainValue【体育館・プール】&#10;有形固定資産減価償却率">
          <a:extLst>
            <a:ext uri="{FF2B5EF4-FFF2-40B4-BE49-F238E27FC236}">
              <a16:creationId xmlns:a16="http://schemas.microsoft.com/office/drawing/2014/main" id="{DCCA27D2-A33E-42BE-92B0-D78BE8EEF33A}"/>
            </a:ext>
          </a:extLst>
        </xdr:cNvPr>
        <xdr:cNvSpPr txBox="1"/>
      </xdr:nvSpPr>
      <xdr:spPr>
        <a:xfrm>
          <a:off x="24390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105427</xdr:rowOff>
    </xdr:from>
    <xdr:ext cx="405111" cy="259045"/>
    <xdr:sp macro="" textlink="">
      <xdr:nvSpPr>
        <xdr:cNvPr id="207" name="n_3mainValue【体育館・プール】&#10;有形固定資産減価償却率">
          <a:extLst>
            <a:ext uri="{FF2B5EF4-FFF2-40B4-BE49-F238E27FC236}">
              <a16:creationId xmlns:a16="http://schemas.microsoft.com/office/drawing/2014/main" id="{36DA7D99-9A82-4EF8-8451-D9792EC50267}"/>
            </a:ext>
          </a:extLst>
        </xdr:cNvPr>
        <xdr:cNvSpPr txBox="1"/>
      </xdr:nvSpPr>
      <xdr:spPr>
        <a:xfrm>
          <a:off x="1648469" y="917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208" name="n_4mainValue【体育館・プール】&#10;有形固定資産減価償却率">
          <a:extLst>
            <a:ext uri="{FF2B5EF4-FFF2-40B4-BE49-F238E27FC236}">
              <a16:creationId xmlns:a16="http://schemas.microsoft.com/office/drawing/2014/main" id="{5AE83EAD-2032-4942-BC55-0E54349E007E}"/>
            </a:ext>
          </a:extLst>
        </xdr:cNvPr>
        <xdr:cNvSpPr txBox="1"/>
      </xdr:nvSpPr>
      <xdr:spPr>
        <a:xfrm>
          <a:off x="848369" y="906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4C0A9AA0-0B6A-4C41-82E5-EDACB142BDE8}"/>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F86FEBF4-F3A0-414B-A64B-149D83915481}"/>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71C958B-BCFF-49E3-8F58-0478D16648A0}"/>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5888675B-4C66-435D-AB95-173B11C1F4BF}"/>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E29F75B-DC67-44A6-BC62-79683C5C172F}"/>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F2731545-7A30-4690-9E23-FACA4773E79C}"/>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13AA9BAA-2FD0-4FAB-A5BB-1AB8ACCD2FDC}"/>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96AB64-6D4D-43CB-AC81-EC4924825636}"/>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46911AE-F1C0-45A3-9559-A0C265F603CF}"/>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759DDCE5-4710-4DB7-8F46-49038176A228}"/>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9" name="テキスト ボックス 218">
          <a:extLst>
            <a:ext uri="{FF2B5EF4-FFF2-40B4-BE49-F238E27FC236}">
              <a16:creationId xmlns:a16="http://schemas.microsoft.com/office/drawing/2014/main" id="{4E10927F-C3F7-4DD1-804A-4D095C91B3F8}"/>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48AE8D44-9EA3-48CA-9530-5C3FAD65DFE3}"/>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851255A1-E726-45E5-990C-813EF0D93520}"/>
            </a:ext>
          </a:extLst>
        </xdr:cNvPr>
        <xdr:cNvSpPr txBox="1"/>
      </xdr:nvSpPr>
      <xdr:spPr>
        <a:xfrm>
          <a:off x="5527221"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D2F644D3-6C7F-49D1-B301-455ADA9D8EA4}"/>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DC50BE2E-0186-478B-BA05-99BD454BA1DD}"/>
            </a:ext>
          </a:extLst>
        </xdr:cNvPr>
        <xdr:cNvSpPr txBox="1"/>
      </xdr:nvSpPr>
      <xdr:spPr>
        <a:xfrm>
          <a:off x="5527221"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FA582F46-A4D2-413E-9D22-2041DA027329}"/>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FC6EB498-9D29-4B8F-82A7-D19EF62FD334}"/>
            </a:ext>
          </a:extLst>
        </xdr:cNvPr>
        <xdr:cNvSpPr txBox="1"/>
      </xdr:nvSpPr>
      <xdr:spPr>
        <a:xfrm>
          <a:off x="5527221"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AFB8E7FD-8BE6-4C67-9606-875CC89E6B8E}"/>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BBA3E933-72E8-4F5D-9A09-A6362AD07B2F}"/>
            </a:ext>
          </a:extLst>
        </xdr:cNvPr>
        <xdr:cNvSpPr txBox="1"/>
      </xdr:nvSpPr>
      <xdr:spPr>
        <a:xfrm>
          <a:off x="5527221"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DFC47888-D086-4925-8242-BADDE0B0F1BF}"/>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EAD90334-25D6-4B5F-A3FF-3225F3399608}"/>
            </a:ext>
          </a:extLst>
        </xdr:cNvPr>
        <xdr:cNvSpPr txBox="1"/>
      </xdr:nvSpPr>
      <xdr:spPr>
        <a:xfrm>
          <a:off x="5527221"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3689A144-D96B-4019-BD8E-CE6974BB07DE}"/>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36EE1D8F-4F2A-4261-A165-2819EB0C3084}"/>
            </a:ext>
          </a:extLst>
        </xdr:cNvPr>
        <xdr:cNvSpPr txBox="1"/>
      </xdr:nvSpPr>
      <xdr:spPr>
        <a:xfrm>
          <a:off x="5527221"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3C660EF2-3564-48F7-A935-B4B2F0F396B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99CAF0E3-CD45-4F64-B9AA-58525CCF9F1A}"/>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610961B6-C870-47DC-92D3-AD6CFFA4E065}"/>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68035</xdr:rowOff>
    </xdr:from>
    <xdr:to>
      <xdr:col>54</xdr:col>
      <xdr:colOff>189865</xdr:colOff>
      <xdr:row>64</xdr:row>
      <xdr:rowOff>10885</xdr:rowOff>
    </xdr:to>
    <xdr:cxnSp macro="">
      <xdr:nvCxnSpPr>
        <xdr:cNvPr id="235" name="直線コネクタ 234">
          <a:extLst>
            <a:ext uri="{FF2B5EF4-FFF2-40B4-BE49-F238E27FC236}">
              <a16:creationId xmlns:a16="http://schemas.microsoft.com/office/drawing/2014/main" id="{6BB06A37-6086-454D-8AEB-6D211D9F2321}"/>
            </a:ext>
          </a:extLst>
        </xdr:cNvPr>
        <xdr:cNvCxnSpPr/>
      </xdr:nvCxnSpPr>
      <xdr:spPr>
        <a:xfrm flipV="1">
          <a:off x="9429115" y="929458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36" name="【体育館・プール】&#10;一人当たり面積最小値テキスト">
          <a:extLst>
            <a:ext uri="{FF2B5EF4-FFF2-40B4-BE49-F238E27FC236}">
              <a16:creationId xmlns:a16="http://schemas.microsoft.com/office/drawing/2014/main" id="{26E33BD3-C9FE-4250-8841-24414361750E}"/>
            </a:ext>
          </a:extLst>
        </xdr:cNvPr>
        <xdr:cNvSpPr txBox="1"/>
      </xdr:nvSpPr>
      <xdr:spPr>
        <a:xfrm>
          <a:off x="9467850"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37" name="直線コネクタ 236">
          <a:extLst>
            <a:ext uri="{FF2B5EF4-FFF2-40B4-BE49-F238E27FC236}">
              <a16:creationId xmlns:a16="http://schemas.microsoft.com/office/drawing/2014/main" id="{0012FEB9-C25B-4FE9-9CBA-246B764ECC2A}"/>
            </a:ext>
          </a:extLst>
        </xdr:cNvPr>
        <xdr:cNvCxnSpPr/>
      </xdr:nvCxnSpPr>
      <xdr:spPr>
        <a:xfrm>
          <a:off x="9363075" y="103709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14712</xdr:rowOff>
    </xdr:from>
    <xdr:ext cx="469744" cy="259045"/>
    <xdr:sp macro="" textlink="">
      <xdr:nvSpPr>
        <xdr:cNvPr id="238" name="【体育館・プール】&#10;一人当たり面積最大値テキスト">
          <a:extLst>
            <a:ext uri="{FF2B5EF4-FFF2-40B4-BE49-F238E27FC236}">
              <a16:creationId xmlns:a16="http://schemas.microsoft.com/office/drawing/2014/main" id="{F656AC12-3220-49FA-9520-64ADF287B093}"/>
            </a:ext>
          </a:extLst>
        </xdr:cNvPr>
        <xdr:cNvSpPr txBox="1"/>
      </xdr:nvSpPr>
      <xdr:spPr>
        <a:xfrm>
          <a:off x="9467850" y="907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68035</xdr:rowOff>
    </xdr:from>
    <xdr:to>
      <xdr:col>55</xdr:col>
      <xdr:colOff>88900</xdr:colOff>
      <xdr:row>57</xdr:row>
      <xdr:rowOff>68035</xdr:rowOff>
    </xdr:to>
    <xdr:cxnSp macro="">
      <xdr:nvCxnSpPr>
        <xdr:cNvPr id="239" name="直線コネクタ 238">
          <a:extLst>
            <a:ext uri="{FF2B5EF4-FFF2-40B4-BE49-F238E27FC236}">
              <a16:creationId xmlns:a16="http://schemas.microsoft.com/office/drawing/2014/main" id="{71262BCD-6526-4F5B-BDF6-B62311BDBFDB}"/>
            </a:ext>
          </a:extLst>
        </xdr:cNvPr>
        <xdr:cNvCxnSpPr/>
      </xdr:nvCxnSpPr>
      <xdr:spPr>
        <a:xfrm>
          <a:off x="9363075" y="929458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137177</xdr:rowOff>
    </xdr:from>
    <xdr:ext cx="469744" cy="259045"/>
    <xdr:sp macro="" textlink="">
      <xdr:nvSpPr>
        <xdr:cNvPr id="240" name="【体育館・プール】&#10;一人当たり面積平均値テキスト">
          <a:extLst>
            <a:ext uri="{FF2B5EF4-FFF2-40B4-BE49-F238E27FC236}">
              <a16:creationId xmlns:a16="http://schemas.microsoft.com/office/drawing/2014/main" id="{EF3B6C1C-CCC5-4B1D-9E0D-08F0005C62FB}"/>
            </a:ext>
          </a:extLst>
        </xdr:cNvPr>
        <xdr:cNvSpPr txBox="1"/>
      </xdr:nvSpPr>
      <xdr:spPr>
        <a:xfrm>
          <a:off x="9467850" y="10017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41" name="フローチャート: 判断 240">
          <a:extLst>
            <a:ext uri="{FF2B5EF4-FFF2-40B4-BE49-F238E27FC236}">
              <a16:creationId xmlns:a16="http://schemas.microsoft.com/office/drawing/2014/main" id="{8B8E6101-27EB-437D-9DDC-98AB8D5DA3E9}"/>
            </a:ext>
          </a:extLst>
        </xdr:cNvPr>
        <xdr:cNvSpPr/>
      </xdr:nvSpPr>
      <xdr:spPr>
        <a:xfrm>
          <a:off x="9401175" y="1003935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158750</xdr:rowOff>
    </xdr:from>
    <xdr:to>
      <xdr:col>50</xdr:col>
      <xdr:colOff>165100</xdr:colOff>
      <xdr:row>62</xdr:row>
      <xdr:rowOff>88900</xdr:rowOff>
    </xdr:to>
    <xdr:sp macro="" textlink="">
      <xdr:nvSpPr>
        <xdr:cNvPr id="242" name="フローチャート: 判断 241">
          <a:extLst>
            <a:ext uri="{FF2B5EF4-FFF2-40B4-BE49-F238E27FC236}">
              <a16:creationId xmlns:a16="http://schemas.microsoft.com/office/drawing/2014/main" id="{767EFE6C-8B9D-430B-AB50-99EC6C1E7B0E}"/>
            </a:ext>
          </a:extLst>
        </xdr:cNvPr>
        <xdr:cNvSpPr/>
      </xdr:nvSpPr>
      <xdr:spPr>
        <a:xfrm>
          <a:off x="8639175" y="100393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80027</xdr:rowOff>
    </xdr:from>
    <xdr:ext cx="469744" cy="259045"/>
    <xdr:sp macro="" textlink="">
      <xdr:nvSpPr>
        <xdr:cNvPr id="243" name="n_1aveValue【体育館・プール】&#10;一人当たり面積">
          <a:extLst>
            <a:ext uri="{FF2B5EF4-FFF2-40B4-BE49-F238E27FC236}">
              <a16:creationId xmlns:a16="http://schemas.microsoft.com/office/drawing/2014/main" id="{10FBB90D-4686-4B36-B089-83EE64C3DCA4}"/>
            </a:ext>
          </a:extLst>
        </xdr:cNvPr>
        <xdr:cNvSpPr txBox="1"/>
      </xdr:nvSpPr>
      <xdr:spPr>
        <a:xfrm>
          <a:off x="8458277"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147865</xdr:rowOff>
    </xdr:from>
    <xdr:to>
      <xdr:col>46</xdr:col>
      <xdr:colOff>38100</xdr:colOff>
      <xdr:row>62</xdr:row>
      <xdr:rowOff>78015</xdr:rowOff>
    </xdr:to>
    <xdr:sp macro="" textlink="">
      <xdr:nvSpPr>
        <xdr:cNvPr id="244" name="フローチャート: 判断 243">
          <a:extLst>
            <a:ext uri="{FF2B5EF4-FFF2-40B4-BE49-F238E27FC236}">
              <a16:creationId xmlns:a16="http://schemas.microsoft.com/office/drawing/2014/main" id="{96FDE616-1331-4362-8E7F-1045EB2C4BB8}"/>
            </a:ext>
          </a:extLst>
        </xdr:cNvPr>
        <xdr:cNvSpPr/>
      </xdr:nvSpPr>
      <xdr:spPr>
        <a:xfrm>
          <a:off x="7839075" y="100221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69142</xdr:rowOff>
    </xdr:from>
    <xdr:ext cx="469744" cy="259045"/>
    <xdr:sp macro="" textlink="">
      <xdr:nvSpPr>
        <xdr:cNvPr id="245" name="n_2aveValue【体育館・プール】&#10;一人当たり面積">
          <a:extLst>
            <a:ext uri="{FF2B5EF4-FFF2-40B4-BE49-F238E27FC236}">
              <a16:creationId xmlns:a16="http://schemas.microsoft.com/office/drawing/2014/main" id="{434511C4-E131-4517-A12C-1C7218EADF35}"/>
            </a:ext>
          </a:extLst>
        </xdr:cNvPr>
        <xdr:cNvSpPr txBox="1"/>
      </xdr:nvSpPr>
      <xdr:spPr>
        <a:xfrm>
          <a:off x="7677227" y="101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147865</xdr:rowOff>
    </xdr:from>
    <xdr:to>
      <xdr:col>41</xdr:col>
      <xdr:colOff>101600</xdr:colOff>
      <xdr:row>62</xdr:row>
      <xdr:rowOff>78015</xdr:rowOff>
    </xdr:to>
    <xdr:sp macro="" textlink="">
      <xdr:nvSpPr>
        <xdr:cNvPr id="246" name="フローチャート: 判断 245">
          <a:extLst>
            <a:ext uri="{FF2B5EF4-FFF2-40B4-BE49-F238E27FC236}">
              <a16:creationId xmlns:a16="http://schemas.microsoft.com/office/drawing/2014/main" id="{EB23F039-D79A-446F-AD69-31D861643DAF}"/>
            </a:ext>
          </a:extLst>
        </xdr:cNvPr>
        <xdr:cNvSpPr/>
      </xdr:nvSpPr>
      <xdr:spPr>
        <a:xfrm>
          <a:off x="7029450" y="100221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69142</xdr:rowOff>
    </xdr:from>
    <xdr:ext cx="469744" cy="259045"/>
    <xdr:sp macro="" textlink="">
      <xdr:nvSpPr>
        <xdr:cNvPr id="247" name="n_3aveValue【体育館・プール】&#10;一人当たり面積">
          <a:extLst>
            <a:ext uri="{FF2B5EF4-FFF2-40B4-BE49-F238E27FC236}">
              <a16:creationId xmlns:a16="http://schemas.microsoft.com/office/drawing/2014/main" id="{6D065ADD-B682-4797-9536-FE90C9E7BDEC}"/>
            </a:ext>
          </a:extLst>
        </xdr:cNvPr>
        <xdr:cNvSpPr txBox="1"/>
      </xdr:nvSpPr>
      <xdr:spPr>
        <a:xfrm>
          <a:off x="6867602" y="101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82550</xdr:rowOff>
    </xdr:from>
    <xdr:to>
      <xdr:col>36</xdr:col>
      <xdr:colOff>165100</xdr:colOff>
      <xdr:row>62</xdr:row>
      <xdr:rowOff>12700</xdr:rowOff>
    </xdr:to>
    <xdr:sp macro="" textlink="">
      <xdr:nvSpPr>
        <xdr:cNvPr id="248" name="フローチャート: 判断 247">
          <a:extLst>
            <a:ext uri="{FF2B5EF4-FFF2-40B4-BE49-F238E27FC236}">
              <a16:creationId xmlns:a16="http://schemas.microsoft.com/office/drawing/2014/main" id="{606408A1-A4CA-4E21-9913-9D5969D108F3}"/>
            </a:ext>
          </a:extLst>
        </xdr:cNvPr>
        <xdr:cNvSpPr/>
      </xdr:nvSpPr>
      <xdr:spPr>
        <a:xfrm>
          <a:off x="6238875" y="996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62</xdr:row>
      <xdr:rowOff>3827</xdr:rowOff>
    </xdr:from>
    <xdr:ext cx="469744" cy="259045"/>
    <xdr:sp macro="" textlink="">
      <xdr:nvSpPr>
        <xdr:cNvPr id="249" name="n_4aveValue【体育館・プール】&#10;一人当たり面積">
          <a:extLst>
            <a:ext uri="{FF2B5EF4-FFF2-40B4-BE49-F238E27FC236}">
              <a16:creationId xmlns:a16="http://schemas.microsoft.com/office/drawing/2014/main" id="{5A798180-487C-4D29-9B5C-1A70D2E57452}"/>
            </a:ext>
          </a:extLst>
        </xdr:cNvPr>
        <xdr:cNvSpPr txBox="1"/>
      </xdr:nvSpPr>
      <xdr:spPr>
        <a:xfrm>
          <a:off x="6067502" y="100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BD52436-119E-4734-B230-9F89263E41EF}"/>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5755776D-4A95-4AD7-8F0B-05C094580CCD}"/>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6E26E735-A706-4069-BDBB-B178D701E398}"/>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9C9AF9AC-1C80-4A82-9A61-0155A3B754FC}"/>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4E5EC194-3E19-4926-B84D-5CF04576F970}"/>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17235</xdr:rowOff>
    </xdr:from>
    <xdr:to>
      <xdr:col>55</xdr:col>
      <xdr:colOff>50800</xdr:colOff>
      <xdr:row>57</xdr:row>
      <xdr:rowOff>118835</xdr:rowOff>
    </xdr:to>
    <xdr:sp macro="" textlink="">
      <xdr:nvSpPr>
        <xdr:cNvPr id="255" name="楕円 254">
          <a:extLst>
            <a:ext uri="{FF2B5EF4-FFF2-40B4-BE49-F238E27FC236}">
              <a16:creationId xmlns:a16="http://schemas.microsoft.com/office/drawing/2014/main" id="{7A7CAAD0-7252-44B1-ABCF-24C9C90F7506}"/>
            </a:ext>
          </a:extLst>
        </xdr:cNvPr>
        <xdr:cNvSpPr/>
      </xdr:nvSpPr>
      <xdr:spPr>
        <a:xfrm>
          <a:off x="9401175" y="924696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141712</xdr:rowOff>
    </xdr:from>
    <xdr:ext cx="469744" cy="259045"/>
    <xdr:sp macro="" textlink="">
      <xdr:nvSpPr>
        <xdr:cNvPr id="256" name="【体育館・プール】&#10;一人当たり面積該当値テキスト">
          <a:extLst>
            <a:ext uri="{FF2B5EF4-FFF2-40B4-BE49-F238E27FC236}">
              <a16:creationId xmlns:a16="http://schemas.microsoft.com/office/drawing/2014/main" id="{81AAF49B-3E96-4AD0-90D7-DC9D0D7DE5C3}"/>
            </a:ext>
          </a:extLst>
        </xdr:cNvPr>
        <xdr:cNvSpPr txBox="1"/>
      </xdr:nvSpPr>
      <xdr:spPr>
        <a:xfrm>
          <a:off x="9467850" y="921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156028</xdr:rowOff>
    </xdr:from>
    <xdr:to>
      <xdr:col>50</xdr:col>
      <xdr:colOff>165100</xdr:colOff>
      <xdr:row>57</xdr:row>
      <xdr:rowOff>86178</xdr:rowOff>
    </xdr:to>
    <xdr:sp macro="" textlink="">
      <xdr:nvSpPr>
        <xdr:cNvPr id="257" name="楕円 256">
          <a:extLst>
            <a:ext uri="{FF2B5EF4-FFF2-40B4-BE49-F238E27FC236}">
              <a16:creationId xmlns:a16="http://schemas.microsoft.com/office/drawing/2014/main" id="{CA0FE07D-40EA-48ED-83F1-F0B177E2C693}"/>
            </a:ext>
          </a:extLst>
        </xdr:cNvPr>
        <xdr:cNvSpPr/>
      </xdr:nvSpPr>
      <xdr:spPr>
        <a:xfrm>
          <a:off x="8639175" y="922700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35378</xdr:rowOff>
    </xdr:from>
    <xdr:to>
      <xdr:col>55</xdr:col>
      <xdr:colOff>0</xdr:colOff>
      <xdr:row>57</xdr:row>
      <xdr:rowOff>68035</xdr:rowOff>
    </xdr:to>
    <xdr:cxnSp macro="">
      <xdr:nvCxnSpPr>
        <xdr:cNvPr id="258" name="直線コネクタ 257">
          <a:extLst>
            <a:ext uri="{FF2B5EF4-FFF2-40B4-BE49-F238E27FC236}">
              <a16:creationId xmlns:a16="http://schemas.microsoft.com/office/drawing/2014/main" id="{AC981A15-2142-4674-9E4E-4E9FD4CD988E}"/>
            </a:ext>
          </a:extLst>
        </xdr:cNvPr>
        <xdr:cNvCxnSpPr/>
      </xdr:nvCxnSpPr>
      <xdr:spPr>
        <a:xfrm>
          <a:off x="8686800" y="9265103"/>
          <a:ext cx="74295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66222</xdr:rowOff>
    </xdr:from>
    <xdr:to>
      <xdr:col>46</xdr:col>
      <xdr:colOff>38100</xdr:colOff>
      <xdr:row>55</xdr:row>
      <xdr:rowOff>167822</xdr:rowOff>
    </xdr:to>
    <xdr:sp macro="" textlink="">
      <xdr:nvSpPr>
        <xdr:cNvPr id="259" name="楕円 258">
          <a:extLst>
            <a:ext uri="{FF2B5EF4-FFF2-40B4-BE49-F238E27FC236}">
              <a16:creationId xmlns:a16="http://schemas.microsoft.com/office/drawing/2014/main" id="{FF86B4E5-9B99-4C17-85C6-47E951BB3D61}"/>
            </a:ext>
          </a:extLst>
        </xdr:cNvPr>
        <xdr:cNvSpPr/>
      </xdr:nvSpPr>
      <xdr:spPr>
        <a:xfrm>
          <a:off x="7839075" y="89752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117022</xdr:rowOff>
    </xdr:from>
    <xdr:to>
      <xdr:col>50</xdr:col>
      <xdr:colOff>114300</xdr:colOff>
      <xdr:row>57</xdr:row>
      <xdr:rowOff>35378</xdr:rowOff>
    </xdr:to>
    <xdr:cxnSp macro="">
      <xdr:nvCxnSpPr>
        <xdr:cNvPr id="260" name="直線コネクタ 259">
          <a:extLst>
            <a:ext uri="{FF2B5EF4-FFF2-40B4-BE49-F238E27FC236}">
              <a16:creationId xmlns:a16="http://schemas.microsoft.com/office/drawing/2014/main" id="{21D7B947-8370-4131-9DCE-B69FD126B644}"/>
            </a:ext>
          </a:extLst>
        </xdr:cNvPr>
        <xdr:cNvCxnSpPr/>
      </xdr:nvCxnSpPr>
      <xdr:spPr>
        <a:xfrm>
          <a:off x="7886700" y="9022897"/>
          <a:ext cx="800100" cy="24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109765</xdr:rowOff>
    </xdr:from>
    <xdr:to>
      <xdr:col>41</xdr:col>
      <xdr:colOff>101600</xdr:colOff>
      <xdr:row>56</xdr:row>
      <xdr:rowOff>39915</xdr:rowOff>
    </xdr:to>
    <xdr:sp macro="" textlink="">
      <xdr:nvSpPr>
        <xdr:cNvPr id="261" name="楕円 260">
          <a:extLst>
            <a:ext uri="{FF2B5EF4-FFF2-40B4-BE49-F238E27FC236}">
              <a16:creationId xmlns:a16="http://schemas.microsoft.com/office/drawing/2014/main" id="{28D2EBA1-439B-4A09-857B-E12B9E728C6C}"/>
            </a:ext>
          </a:extLst>
        </xdr:cNvPr>
        <xdr:cNvSpPr/>
      </xdr:nvSpPr>
      <xdr:spPr>
        <a:xfrm>
          <a:off x="7029450" y="90124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117022</xdr:rowOff>
    </xdr:from>
    <xdr:to>
      <xdr:col>45</xdr:col>
      <xdr:colOff>177800</xdr:colOff>
      <xdr:row>55</xdr:row>
      <xdr:rowOff>160565</xdr:rowOff>
    </xdr:to>
    <xdr:cxnSp macro="">
      <xdr:nvCxnSpPr>
        <xdr:cNvPr id="262" name="直線コネクタ 261">
          <a:extLst>
            <a:ext uri="{FF2B5EF4-FFF2-40B4-BE49-F238E27FC236}">
              <a16:creationId xmlns:a16="http://schemas.microsoft.com/office/drawing/2014/main" id="{A89F9B40-CE09-4002-9A99-AEF6C1B3C9D6}"/>
            </a:ext>
          </a:extLst>
        </xdr:cNvPr>
        <xdr:cNvCxnSpPr/>
      </xdr:nvCxnSpPr>
      <xdr:spPr>
        <a:xfrm flipV="1">
          <a:off x="7077075" y="9022897"/>
          <a:ext cx="809625" cy="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98878</xdr:rowOff>
    </xdr:from>
    <xdr:to>
      <xdr:col>36</xdr:col>
      <xdr:colOff>165100</xdr:colOff>
      <xdr:row>56</xdr:row>
      <xdr:rowOff>29028</xdr:rowOff>
    </xdr:to>
    <xdr:sp macro="" textlink="">
      <xdr:nvSpPr>
        <xdr:cNvPr id="263" name="楕円 262">
          <a:extLst>
            <a:ext uri="{FF2B5EF4-FFF2-40B4-BE49-F238E27FC236}">
              <a16:creationId xmlns:a16="http://schemas.microsoft.com/office/drawing/2014/main" id="{57A6A5E3-550D-4971-B55D-0A0A60F47546}"/>
            </a:ext>
          </a:extLst>
        </xdr:cNvPr>
        <xdr:cNvSpPr/>
      </xdr:nvSpPr>
      <xdr:spPr>
        <a:xfrm>
          <a:off x="6238875" y="900792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149678</xdr:rowOff>
    </xdr:from>
    <xdr:to>
      <xdr:col>41</xdr:col>
      <xdr:colOff>50800</xdr:colOff>
      <xdr:row>55</xdr:row>
      <xdr:rowOff>160565</xdr:rowOff>
    </xdr:to>
    <xdr:cxnSp macro="">
      <xdr:nvCxnSpPr>
        <xdr:cNvPr id="264" name="直線コネクタ 263">
          <a:extLst>
            <a:ext uri="{FF2B5EF4-FFF2-40B4-BE49-F238E27FC236}">
              <a16:creationId xmlns:a16="http://schemas.microsoft.com/office/drawing/2014/main" id="{689A93D0-DA39-440C-B46B-5FF3C7FF62AD}"/>
            </a:ext>
          </a:extLst>
        </xdr:cNvPr>
        <xdr:cNvCxnSpPr/>
      </xdr:nvCxnSpPr>
      <xdr:spPr>
        <a:xfrm>
          <a:off x="6286500" y="9055553"/>
          <a:ext cx="790575"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102705</xdr:rowOff>
    </xdr:from>
    <xdr:ext cx="469744" cy="259045"/>
    <xdr:sp macro="" textlink="">
      <xdr:nvSpPr>
        <xdr:cNvPr id="265" name="n_1mainValue【体育館・プール】&#10;一人当たり面積">
          <a:extLst>
            <a:ext uri="{FF2B5EF4-FFF2-40B4-BE49-F238E27FC236}">
              <a16:creationId xmlns:a16="http://schemas.microsoft.com/office/drawing/2014/main" id="{A6E52C00-54A7-4220-B7DA-4ECF7EE32562}"/>
            </a:ext>
          </a:extLst>
        </xdr:cNvPr>
        <xdr:cNvSpPr txBox="1"/>
      </xdr:nvSpPr>
      <xdr:spPr>
        <a:xfrm>
          <a:off x="8458277" y="901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12899</xdr:rowOff>
    </xdr:from>
    <xdr:ext cx="469744" cy="259045"/>
    <xdr:sp macro="" textlink="">
      <xdr:nvSpPr>
        <xdr:cNvPr id="266" name="n_2mainValue【体育館・プール】&#10;一人当たり面積">
          <a:extLst>
            <a:ext uri="{FF2B5EF4-FFF2-40B4-BE49-F238E27FC236}">
              <a16:creationId xmlns:a16="http://schemas.microsoft.com/office/drawing/2014/main" id="{9D5CC031-6213-4605-81DD-A918DDA612B1}"/>
            </a:ext>
          </a:extLst>
        </xdr:cNvPr>
        <xdr:cNvSpPr txBox="1"/>
      </xdr:nvSpPr>
      <xdr:spPr>
        <a:xfrm>
          <a:off x="7677227" y="875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56442</xdr:rowOff>
    </xdr:from>
    <xdr:ext cx="469744" cy="259045"/>
    <xdr:sp macro="" textlink="">
      <xdr:nvSpPr>
        <xdr:cNvPr id="267" name="n_3mainValue【体育館・プール】&#10;一人当たり面積">
          <a:extLst>
            <a:ext uri="{FF2B5EF4-FFF2-40B4-BE49-F238E27FC236}">
              <a16:creationId xmlns:a16="http://schemas.microsoft.com/office/drawing/2014/main" id="{5AF34546-93B4-42F3-B5EA-26C1BAEF43EA}"/>
            </a:ext>
          </a:extLst>
        </xdr:cNvPr>
        <xdr:cNvSpPr txBox="1"/>
      </xdr:nvSpPr>
      <xdr:spPr>
        <a:xfrm>
          <a:off x="6867602" y="880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45555</xdr:rowOff>
    </xdr:from>
    <xdr:ext cx="469744" cy="259045"/>
    <xdr:sp macro="" textlink="">
      <xdr:nvSpPr>
        <xdr:cNvPr id="268" name="n_4mainValue【体育館・プール】&#10;一人当たり面積">
          <a:extLst>
            <a:ext uri="{FF2B5EF4-FFF2-40B4-BE49-F238E27FC236}">
              <a16:creationId xmlns:a16="http://schemas.microsoft.com/office/drawing/2014/main" id="{40D49EB0-FAC7-4AA5-BDB4-D545E3FEBE88}"/>
            </a:ext>
          </a:extLst>
        </xdr:cNvPr>
        <xdr:cNvSpPr txBox="1"/>
      </xdr:nvSpPr>
      <xdr:spPr>
        <a:xfrm>
          <a:off x="6067502" y="879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5DCE0EF4-4A55-419A-8931-DCB2340F7A2A}"/>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95C3FCDF-3BAD-4807-A5A7-B887D462CC59}"/>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CD577E84-BAA6-4215-8CA2-FA6B4AAE7B00}"/>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FADFA0A7-CC39-467D-A7F5-B7905EF077D9}"/>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6752C4BF-8A75-400A-845D-AAEFD6BD1E3A}"/>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C67B6B89-783E-4509-94E9-91DE56E3C691}"/>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755084A0-704B-4046-BA87-0A112E147CF4}"/>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A6EEE560-1C6C-4416-A345-BA3E847AB24A}"/>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8A5AD196-59E7-4129-82C3-18BA7047E360}"/>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8398BA29-600B-4E68-A2E1-25731474F70A}"/>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9" name="テキスト ボックス 278">
          <a:extLst>
            <a:ext uri="{FF2B5EF4-FFF2-40B4-BE49-F238E27FC236}">
              <a16:creationId xmlns:a16="http://schemas.microsoft.com/office/drawing/2014/main" id="{76FEEFE0-F8B2-473E-9B7C-48E01CF0C226}"/>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80" name="直線コネクタ 279">
          <a:extLst>
            <a:ext uri="{FF2B5EF4-FFF2-40B4-BE49-F238E27FC236}">
              <a16:creationId xmlns:a16="http://schemas.microsoft.com/office/drawing/2014/main" id="{AF8A8624-A768-4CE5-91D6-2CA782044CF3}"/>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81" name="テキスト ボックス 280">
          <a:extLst>
            <a:ext uri="{FF2B5EF4-FFF2-40B4-BE49-F238E27FC236}">
              <a16:creationId xmlns:a16="http://schemas.microsoft.com/office/drawing/2014/main" id="{CD4E256F-23D5-4425-8E06-DDFF1B36E44C}"/>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2" name="直線コネクタ 281">
          <a:extLst>
            <a:ext uri="{FF2B5EF4-FFF2-40B4-BE49-F238E27FC236}">
              <a16:creationId xmlns:a16="http://schemas.microsoft.com/office/drawing/2014/main" id="{CBCB9091-676F-418F-ADB5-4A1A95C335B8}"/>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3" name="テキスト ボックス 282">
          <a:extLst>
            <a:ext uri="{FF2B5EF4-FFF2-40B4-BE49-F238E27FC236}">
              <a16:creationId xmlns:a16="http://schemas.microsoft.com/office/drawing/2014/main" id="{A06C17EA-DB2B-4998-A659-C324AA37485F}"/>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4" name="直線コネクタ 283">
          <a:extLst>
            <a:ext uri="{FF2B5EF4-FFF2-40B4-BE49-F238E27FC236}">
              <a16:creationId xmlns:a16="http://schemas.microsoft.com/office/drawing/2014/main" id="{A46F26B6-9D0F-41A3-8552-3F0D43B96F85}"/>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5" name="テキスト ボックス 284">
          <a:extLst>
            <a:ext uri="{FF2B5EF4-FFF2-40B4-BE49-F238E27FC236}">
              <a16:creationId xmlns:a16="http://schemas.microsoft.com/office/drawing/2014/main" id="{7EAC3954-BEDB-4921-A112-5A2F3C372184}"/>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6" name="直線コネクタ 285">
          <a:extLst>
            <a:ext uri="{FF2B5EF4-FFF2-40B4-BE49-F238E27FC236}">
              <a16:creationId xmlns:a16="http://schemas.microsoft.com/office/drawing/2014/main" id="{7018B1BF-254D-4026-BFAC-F35D23744EA3}"/>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7" name="テキスト ボックス 286">
          <a:extLst>
            <a:ext uri="{FF2B5EF4-FFF2-40B4-BE49-F238E27FC236}">
              <a16:creationId xmlns:a16="http://schemas.microsoft.com/office/drawing/2014/main" id="{368ED271-D27F-4837-A1ED-42D8564662E8}"/>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8" name="直線コネクタ 287">
          <a:extLst>
            <a:ext uri="{FF2B5EF4-FFF2-40B4-BE49-F238E27FC236}">
              <a16:creationId xmlns:a16="http://schemas.microsoft.com/office/drawing/2014/main" id="{A1234A94-90D9-4F8E-A251-927891FEEE6F}"/>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9" name="テキスト ボックス 288">
          <a:extLst>
            <a:ext uri="{FF2B5EF4-FFF2-40B4-BE49-F238E27FC236}">
              <a16:creationId xmlns:a16="http://schemas.microsoft.com/office/drawing/2014/main" id="{A7B23E4A-D778-4C90-9D3F-7D8BE0F9A22F}"/>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90" name="直線コネクタ 289">
          <a:extLst>
            <a:ext uri="{FF2B5EF4-FFF2-40B4-BE49-F238E27FC236}">
              <a16:creationId xmlns:a16="http://schemas.microsoft.com/office/drawing/2014/main" id="{F5099CE9-BF1B-497C-A3DD-C9A77C514D48}"/>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91" name="テキスト ボックス 290">
          <a:extLst>
            <a:ext uri="{FF2B5EF4-FFF2-40B4-BE49-F238E27FC236}">
              <a16:creationId xmlns:a16="http://schemas.microsoft.com/office/drawing/2014/main" id="{B879FC84-29C3-4F74-BE2E-6ACC21B15608}"/>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2" name="直線コネクタ 291">
          <a:extLst>
            <a:ext uri="{FF2B5EF4-FFF2-40B4-BE49-F238E27FC236}">
              <a16:creationId xmlns:a16="http://schemas.microsoft.com/office/drawing/2014/main" id="{829843D2-5983-44BA-84E4-1CF4DCB84F23}"/>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3" name="テキスト ボックス 292">
          <a:extLst>
            <a:ext uri="{FF2B5EF4-FFF2-40B4-BE49-F238E27FC236}">
              <a16:creationId xmlns:a16="http://schemas.microsoft.com/office/drawing/2014/main" id="{35BEAB92-4175-4F21-8C9E-9C7269D62353}"/>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4" name="【福祉施設】&#10;有形固定資産減価償却率グラフ枠">
          <a:extLst>
            <a:ext uri="{FF2B5EF4-FFF2-40B4-BE49-F238E27FC236}">
              <a16:creationId xmlns:a16="http://schemas.microsoft.com/office/drawing/2014/main" id="{F53DED3F-82F4-48FD-AE1E-17AC792B26D8}"/>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5" name="直線コネクタ 294">
          <a:extLst>
            <a:ext uri="{FF2B5EF4-FFF2-40B4-BE49-F238E27FC236}">
              <a16:creationId xmlns:a16="http://schemas.microsoft.com/office/drawing/2014/main" id="{2E1AB29D-83FC-40CA-A171-FE7D2E657607}"/>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6" name="【福祉施設】&#10;有形固定資産減価償却率最小値テキスト">
          <a:extLst>
            <a:ext uri="{FF2B5EF4-FFF2-40B4-BE49-F238E27FC236}">
              <a16:creationId xmlns:a16="http://schemas.microsoft.com/office/drawing/2014/main" id="{EC46D24D-FA93-4D9D-9900-5AE2223C6040}"/>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7" name="直線コネクタ 296">
          <a:extLst>
            <a:ext uri="{FF2B5EF4-FFF2-40B4-BE49-F238E27FC236}">
              <a16:creationId xmlns:a16="http://schemas.microsoft.com/office/drawing/2014/main" id="{DD294F63-05D8-46F5-95C6-75A699CDD740}"/>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8" name="【福祉施設】&#10;有形固定資産減価償却率最大値テキスト">
          <a:extLst>
            <a:ext uri="{FF2B5EF4-FFF2-40B4-BE49-F238E27FC236}">
              <a16:creationId xmlns:a16="http://schemas.microsoft.com/office/drawing/2014/main" id="{F8AB7EB5-A3D6-4364-A3D6-615CABCE92D9}"/>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9" name="直線コネクタ 298">
          <a:extLst>
            <a:ext uri="{FF2B5EF4-FFF2-40B4-BE49-F238E27FC236}">
              <a16:creationId xmlns:a16="http://schemas.microsoft.com/office/drawing/2014/main" id="{D3620B26-6195-495B-BBFD-D4B60E6FBDFB}"/>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80390</xdr:rowOff>
    </xdr:from>
    <xdr:ext cx="405111" cy="259045"/>
    <xdr:sp macro="" textlink="">
      <xdr:nvSpPr>
        <xdr:cNvPr id="300" name="【福祉施設】&#10;有形固定資産減価償却率平均値テキスト">
          <a:extLst>
            <a:ext uri="{FF2B5EF4-FFF2-40B4-BE49-F238E27FC236}">
              <a16:creationId xmlns:a16="http://schemas.microsoft.com/office/drawing/2014/main" id="{4B676974-900A-4EB9-BCEA-1686E4F53FDA}"/>
            </a:ext>
          </a:extLst>
        </xdr:cNvPr>
        <xdr:cNvSpPr txBox="1"/>
      </xdr:nvSpPr>
      <xdr:spPr>
        <a:xfrm>
          <a:off x="4219575" y="13037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301" name="フローチャート: 判断 300">
          <a:extLst>
            <a:ext uri="{FF2B5EF4-FFF2-40B4-BE49-F238E27FC236}">
              <a16:creationId xmlns:a16="http://schemas.microsoft.com/office/drawing/2014/main" id="{A7E79059-C7CB-4D50-9E34-A39892D8361D}"/>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302" name="フローチャート: 判断 301">
          <a:extLst>
            <a:ext uri="{FF2B5EF4-FFF2-40B4-BE49-F238E27FC236}">
              <a16:creationId xmlns:a16="http://schemas.microsoft.com/office/drawing/2014/main" id="{32371B9D-DB29-4C83-A4C3-00ECF3221E06}"/>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142983</xdr:rowOff>
    </xdr:from>
    <xdr:ext cx="405111" cy="259045"/>
    <xdr:sp macro="" textlink="">
      <xdr:nvSpPr>
        <xdr:cNvPr id="303" name="n_1aveValue【福祉施設】&#10;有形固定資産減価償却率">
          <a:extLst>
            <a:ext uri="{FF2B5EF4-FFF2-40B4-BE49-F238E27FC236}">
              <a16:creationId xmlns:a16="http://schemas.microsoft.com/office/drawing/2014/main" id="{E098BD9A-11B3-4E20-8AA7-86CCDD50F2CA}"/>
            </a:ext>
          </a:extLst>
        </xdr:cNvPr>
        <xdr:cNvSpPr txBox="1"/>
      </xdr:nvSpPr>
      <xdr:spPr>
        <a:xfrm>
          <a:off x="32391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170180</xdr:rowOff>
    </xdr:from>
    <xdr:to>
      <xdr:col>15</xdr:col>
      <xdr:colOff>101600</xdr:colOff>
      <xdr:row>81</xdr:row>
      <xdr:rowOff>100330</xdr:rowOff>
    </xdr:to>
    <xdr:sp macro="" textlink="">
      <xdr:nvSpPr>
        <xdr:cNvPr id="304" name="フローチャート: 判断 303">
          <a:extLst>
            <a:ext uri="{FF2B5EF4-FFF2-40B4-BE49-F238E27FC236}">
              <a16:creationId xmlns:a16="http://schemas.microsoft.com/office/drawing/2014/main" id="{02E5E743-AF22-45B8-B658-4DAEE94749A5}"/>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116857</xdr:rowOff>
    </xdr:from>
    <xdr:ext cx="405111" cy="259045"/>
    <xdr:sp macro="" textlink="">
      <xdr:nvSpPr>
        <xdr:cNvPr id="305" name="n_2aveValue【福祉施設】&#10;有形固定資産減価償却率">
          <a:extLst>
            <a:ext uri="{FF2B5EF4-FFF2-40B4-BE49-F238E27FC236}">
              <a16:creationId xmlns:a16="http://schemas.microsoft.com/office/drawing/2014/main" id="{2A828B56-4C21-4862-9E83-CF2F6CE4E5D6}"/>
            </a:ext>
          </a:extLst>
        </xdr:cNvPr>
        <xdr:cNvSpPr txBox="1"/>
      </xdr:nvSpPr>
      <xdr:spPr>
        <a:xfrm>
          <a:off x="2439044"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144055</xdr:rowOff>
    </xdr:from>
    <xdr:to>
      <xdr:col>10</xdr:col>
      <xdr:colOff>165100</xdr:colOff>
      <xdr:row>81</xdr:row>
      <xdr:rowOff>74205</xdr:rowOff>
    </xdr:to>
    <xdr:sp macro="" textlink="">
      <xdr:nvSpPr>
        <xdr:cNvPr id="306" name="フローチャート: 判断 305">
          <a:extLst>
            <a:ext uri="{FF2B5EF4-FFF2-40B4-BE49-F238E27FC236}">
              <a16:creationId xmlns:a16="http://schemas.microsoft.com/office/drawing/2014/main" id="{52900AA1-8EEC-4513-AAE3-72EA4AB80714}"/>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90732</xdr:rowOff>
    </xdr:from>
    <xdr:ext cx="405111" cy="259045"/>
    <xdr:sp macro="" textlink="">
      <xdr:nvSpPr>
        <xdr:cNvPr id="307" name="n_3aveValue【福祉施設】&#10;有形固定資産減価償却率">
          <a:extLst>
            <a:ext uri="{FF2B5EF4-FFF2-40B4-BE49-F238E27FC236}">
              <a16:creationId xmlns:a16="http://schemas.microsoft.com/office/drawing/2014/main" id="{65FE5388-5DBD-440F-A192-987457107052}"/>
            </a:ext>
          </a:extLst>
        </xdr:cNvPr>
        <xdr:cNvSpPr txBox="1"/>
      </xdr:nvSpPr>
      <xdr:spPr>
        <a:xfrm>
          <a:off x="16484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15058</xdr:rowOff>
    </xdr:from>
    <xdr:to>
      <xdr:col>6</xdr:col>
      <xdr:colOff>38100</xdr:colOff>
      <xdr:row>81</xdr:row>
      <xdr:rowOff>116658</xdr:rowOff>
    </xdr:to>
    <xdr:sp macro="" textlink="">
      <xdr:nvSpPr>
        <xdr:cNvPr id="308" name="フローチャート: 判断 307">
          <a:extLst>
            <a:ext uri="{FF2B5EF4-FFF2-40B4-BE49-F238E27FC236}">
              <a16:creationId xmlns:a16="http://schemas.microsoft.com/office/drawing/2014/main" id="{A705C7AA-C3C2-4BC5-B938-A5DD4F4F8307}"/>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107785</xdr:rowOff>
    </xdr:from>
    <xdr:ext cx="405111" cy="259045"/>
    <xdr:sp macro="" textlink="">
      <xdr:nvSpPr>
        <xdr:cNvPr id="309" name="n_4aveValue【福祉施設】&#10;有形固定資産減価償却率">
          <a:extLst>
            <a:ext uri="{FF2B5EF4-FFF2-40B4-BE49-F238E27FC236}">
              <a16:creationId xmlns:a16="http://schemas.microsoft.com/office/drawing/2014/main" id="{6A66E406-402F-4241-841E-D6C32F8C72E7}"/>
            </a:ext>
          </a:extLst>
        </xdr:cNvPr>
        <xdr:cNvSpPr txBox="1"/>
      </xdr:nvSpPr>
      <xdr:spPr>
        <a:xfrm>
          <a:off x="848369"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36844A00-BC8D-4DB0-ABCA-2919B5E02F6C}"/>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6A1F5CA5-8364-4B97-A0B5-1514255C6847}"/>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3C1CE16D-530C-4E04-9C40-7FA78D6B5C45}"/>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2AF97832-3625-4BF8-AD42-60C36BCE3320}"/>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775F610A-3B99-45A0-A243-00A3860479E1}"/>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315" name="楕円 314">
          <a:extLst>
            <a:ext uri="{FF2B5EF4-FFF2-40B4-BE49-F238E27FC236}">
              <a16:creationId xmlns:a16="http://schemas.microsoft.com/office/drawing/2014/main" id="{99039DB7-C19F-4D7E-A8F9-64E138F7E8E6}"/>
            </a:ext>
          </a:extLst>
        </xdr:cNvPr>
        <xdr:cNvSpPr/>
      </xdr:nvSpPr>
      <xdr:spPr>
        <a:xfrm>
          <a:off x="4124325" y="1334688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50635</xdr:rowOff>
    </xdr:from>
    <xdr:ext cx="405111" cy="259045"/>
    <xdr:sp macro="" textlink="">
      <xdr:nvSpPr>
        <xdr:cNvPr id="316" name="【福祉施設】&#10;有形固定資産減価償却率該当値テキスト">
          <a:extLst>
            <a:ext uri="{FF2B5EF4-FFF2-40B4-BE49-F238E27FC236}">
              <a16:creationId xmlns:a16="http://schemas.microsoft.com/office/drawing/2014/main" id="{FADA8CAE-031B-474E-8712-D8383129416D}"/>
            </a:ext>
          </a:extLst>
        </xdr:cNvPr>
        <xdr:cNvSpPr txBox="1"/>
      </xdr:nvSpPr>
      <xdr:spPr>
        <a:xfrm>
          <a:off x="4219575" y="1332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317" name="楕円 316">
          <a:extLst>
            <a:ext uri="{FF2B5EF4-FFF2-40B4-BE49-F238E27FC236}">
              <a16:creationId xmlns:a16="http://schemas.microsoft.com/office/drawing/2014/main" id="{02BAFFDB-9CA3-491A-A126-0458AEC792AC}"/>
            </a:ext>
          </a:extLst>
        </xdr:cNvPr>
        <xdr:cNvSpPr/>
      </xdr:nvSpPr>
      <xdr:spPr>
        <a:xfrm>
          <a:off x="3381375" y="1327494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47898</xdr:rowOff>
    </xdr:from>
    <xdr:to>
      <xdr:col>24</xdr:col>
      <xdr:colOff>63500</xdr:colOff>
      <xdr:row>82</xdr:row>
      <xdr:rowOff>123008</xdr:rowOff>
    </xdr:to>
    <xdr:cxnSp macro="">
      <xdr:nvCxnSpPr>
        <xdr:cNvPr id="318" name="直線コネクタ 317">
          <a:extLst>
            <a:ext uri="{FF2B5EF4-FFF2-40B4-BE49-F238E27FC236}">
              <a16:creationId xmlns:a16="http://schemas.microsoft.com/office/drawing/2014/main" id="{DC01884F-DE1D-4561-8F81-2B4CCC465D3F}"/>
            </a:ext>
          </a:extLst>
        </xdr:cNvPr>
        <xdr:cNvCxnSpPr/>
      </xdr:nvCxnSpPr>
      <xdr:spPr>
        <a:xfrm>
          <a:off x="3429000" y="13322573"/>
          <a:ext cx="752475" cy="8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103232</xdr:rowOff>
    </xdr:from>
    <xdr:to>
      <xdr:col>15</xdr:col>
      <xdr:colOff>101600</xdr:colOff>
      <xdr:row>82</xdr:row>
      <xdr:rowOff>33382</xdr:rowOff>
    </xdr:to>
    <xdr:sp macro="" textlink="">
      <xdr:nvSpPr>
        <xdr:cNvPr id="319" name="楕円 318">
          <a:extLst>
            <a:ext uri="{FF2B5EF4-FFF2-40B4-BE49-F238E27FC236}">
              <a16:creationId xmlns:a16="http://schemas.microsoft.com/office/drawing/2014/main" id="{07A64A0D-AB7B-4530-A3BC-679DADE812A3}"/>
            </a:ext>
          </a:extLst>
        </xdr:cNvPr>
        <xdr:cNvSpPr/>
      </xdr:nvSpPr>
      <xdr:spPr>
        <a:xfrm>
          <a:off x="2571750" y="1322233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154032</xdr:rowOff>
    </xdr:from>
    <xdr:to>
      <xdr:col>19</xdr:col>
      <xdr:colOff>177800</xdr:colOff>
      <xdr:row>82</xdr:row>
      <xdr:rowOff>47898</xdr:rowOff>
    </xdr:to>
    <xdr:cxnSp macro="">
      <xdr:nvCxnSpPr>
        <xdr:cNvPr id="320" name="直線コネクタ 319">
          <a:extLst>
            <a:ext uri="{FF2B5EF4-FFF2-40B4-BE49-F238E27FC236}">
              <a16:creationId xmlns:a16="http://schemas.microsoft.com/office/drawing/2014/main" id="{29322BBA-C29F-4596-B066-5ED6C0073F1C}"/>
            </a:ext>
          </a:extLst>
        </xdr:cNvPr>
        <xdr:cNvCxnSpPr/>
      </xdr:nvCxnSpPr>
      <xdr:spPr>
        <a:xfrm>
          <a:off x="2619375" y="13269957"/>
          <a:ext cx="809625"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28121</xdr:rowOff>
    </xdr:from>
    <xdr:to>
      <xdr:col>10</xdr:col>
      <xdr:colOff>165100</xdr:colOff>
      <xdr:row>81</xdr:row>
      <xdr:rowOff>129721</xdr:rowOff>
    </xdr:to>
    <xdr:sp macro="" textlink="">
      <xdr:nvSpPr>
        <xdr:cNvPr id="321" name="楕円 320">
          <a:extLst>
            <a:ext uri="{FF2B5EF4-FFF2-40B4-BE49-F238E27FC236}">
              <a16:creationId xmlns:a16="http://schemas.microsoft.com/office/drawing/2014/main" id="{60E69471-F881-4AEA-9CA7-A281BD42EC0B}"/>
            </a:ext>
          </a:extLst>
        </xdr:cNvPr>
        <xdr:cNvSpPr/>
      </xdr:nvSpPr>
      <xdr:spPr>
        <a:xfrm>
          <a:off x="1781175" y="131472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78921</xdr:rowOff>
    </xdr:from>
    <xdr:to>
      <xdr:col>15</xdr:col>
      <xdr:colOff>50800</xdr:colOff>
      <xdr:row>81</xdr:row>
      <xdr:rowOff>154032</xdr:rowOff>
    </xdr:to>
    <xdr:cxnSp macro="">
      <xdr:nvCxnSpPr>
        <xdr:cNvPr id="322" name="直線コネクタ 321">
          <a:extLst>
            <a:ext uri="{FF2B5EF4-FFF2-40B4-BE49-F238E27FC236}">
              <a16:creationId xmlns:a16="http://schemas.microsoft.com/office/drawing/2014/main" id="{F1767BA6-6890-4D51-B531-7FF5B1120D6E}"/>
            </a:ext>
          </a:extLst>
        </xdr:cNvPr>
        <xdr:cNvCxnSpPr/>
      </xdr:nvCxnSpPr>
      <xdr:spPr>
        <a:xfrm>
          <a:off x="1828800" y="13194846"/>
          <a:ext cx="790575"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121194</xdr:rowOff>
    </xdr:from>
    <xdr:to>
      <xdr:col>6</xdr:col>
      <xdr:colOff>38100</xdr:colOff>
      <xdr:row>81</xdr:row>
      <xdr:rowOff>51344</xdr:rowOff>
    </xdr:to>
    <xdr:sp macro="" textlink="">
      <xdr:nvSpPr>
        <xdr:cNvPr id="323" name="楕円 322">
          <a:extLst>
            <a:ext uri="{FF2B5EF4-FFF2-40B4-BE49-F238E27FC236}">
              <a16:creationId xmlns:a16="http://schemas.microsoft.com/office/drawing/2014/main" id="{7D50D606-95EC-4941-A5CC-B4F3ADD85CA9}"/>
            </a:ext>
          </a:extLst>
        </xdr:cNvPr>
        <xdr:cNvSpPr/>
      </xdr:nvSpPr>
      <xdr:spPr>
        <a:xfrm>
          <a:off x="981075" y="1307836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544</xdr:rowOff>
    </xdr:from>
    <xdr:to>
      <xdr:col>10</xdr:col>
      <xdr:colOff>114300</xdr:colOff>
      <xdr:row>81</xdr:row>
      <xdr:rowOff>78921</xdr:rowOff>
    </xdr:to>
    <xdr:cxnSp macro="">
      <xdr:nvCxnSpPr>
        <xdr:cNvPr id="324" name="直線コネクタ 323">
          <a:extLst>
            <a:ext uri="{FF2B5EF4-FFF2-40B4-BE49-F238E27FC236}">
              <a16:creationId xmlns:a16="http://schemas.microsoft.com/office/drawing/2014/main" id="{F5B53D2B-1707-473A-A579-221233867C3C}"/>
            </a:ext>
          </a:extLst>
        </xdr:cNvPr>
        <xdr:cNvCxnSpPr/>
      </xdr:nvCxnSpPr>
      <xdr:spPr>
        <a:xfrm>
          <a:off x="1028700" y="13116469"/>
          <a:ext cx="8001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89825</xdr:rowOff>
    </xdr:from>
    <xdr:ext cx="405111" cy="259045"/>
    <xdr:sp macro="" textlink="">
      <xdr:nvSpPr>
        <xdr:cNvPr id="325" name="n_1mainValue【福祉施設】&#10;有形固定資産減価償却率">
          <a:extLst>
            <a:ext uri="{FF2B5EF4-FFF2-40B4-BE49-F238E27FC236}">
              <a16:creationId xmlns:a16="http://schemas.microsoft.com/office/drawing/2014/main" id="{792654C9-A612-43CE-BAA2-16121AEE170F}"/>
            </a:ext>
          </a:extLst>
        </xdr:cNvPr>
        <xdr:cNvSpPr txBox="1"/>
      </xdr:nvSpPr>
      <xdr:spPr>
        <a:xfrm>
          <a:off x="3239144" y="1336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24509</xdr:rowOff>
    </xdr:from>
    <xdr:ext cx="405111" cy="259045"/>
    <xdr:sp macro="" textlink="">
      <xdr:nvSpPr>
        <xdr:cNvPr id="326" name="n_2mainValue【福祉施設】&#10;有形固定資産減価償却率">
          <a:extLst>
            <a:ext uri="{FF2B5EF4-FFF2-40B4-BE49-F238E27FC236}">
              <a16:creationId xmlns:a16="http://schemas.microsoft.com/office/drawing/2014/main" id="{F13DC75B-F813-4A97-900F-3EA0FF5A2377}"/>
            </a:ext>
          </a:extLst>
        </xdr:cNvPr>
        <xdr:cNvSpPr txBox="1"/>
      </xdr:nvSpPr>
      <xdr:spPr>
        <a:xfrm>
          <a:off x="2439044" y="133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120848</xdr:rowOff>
    </xdr:from>
    <xdr:ext cx="405111" cy="259045"/>
    <xdr:sp macro="" textlink="">
      <xdr:nvSpPr>
        <xdr:cNvPr id="327" name="n_3mainValue【福祉施設】&#10;有形固定資産減価償却率">
          <a:extLst>
            <a:ext uri="{FF2B5EF4-FFF2-40B4-BE49-F238E27FC236}">
              <a16:creationId xmlns:a16="http://schemas.microsoft.com/office/drawing/2014/main" id="{A95520C7-1D12-4C3B-9B67-E6D8F0B90963}"/>
            </a:ext>
          </a:extLst>
        </xdr:cNvPr>
        <xdr:cNvSpPr txBox="1"/>
      </xdr:nvSpPr>
      <xdr:spPr>
        <a:xfrm>
          <a:off x="1648469" y="1323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28" name="n_4mainValue【福祉施設】&#10;有形固定資産減価償却率">
          <a:extLst>
            <a:ext uri="{FF2B5EF4-FFF2-40B4-BE49-F238E27FC236}">
              <a16:creationId xmlns:a16="http://schemas.microsoft.com/office/drawing/2014/main" id="{7C3D6C5A-0BAA-4CA0-8F54-1D4892711CBD}"/>
            </a:ext>
          </a:extLst>
        </xdr:cNvPr>
        <xdr:cNvSpPr txBox="1"/>
      </xdr:nvSpPr>
      <xdr:spPr>
        <a:xfrm>
          <a:off x="848369" y="1285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9" name="正方形/長方形 328">
          <a:extLst>
            <a:ext uri="{FF2B5EF4-FFF2-40B4-BE49-F238E27FC236}">
              <a16:creationId xmlns:a16="http://schemas.microsoft.com/office/drawing/2014/main" id="{A18A03F9-3669-4A90-A521-76285F8B2628}"/>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0" name="正方形/長方形 329">
          <a:extLst>
            <a:ext uri="{FF2B5EF4-FFF2-40B4-BE49-F238E27FC236}">
              <a16:creationId xmlns:a16="http://schemas.microsoft.com/office/drawing/2014/main" id="{AEA98E7D-1534-4824-8633-E155888786DA}"/>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1" name="正方形/長方形 330">
          <a:extLst>
            <a:ext uri="{FF2B5EF4-FFF2-40B4-BE49-F238E27FC236}">
              <a16:creationId xmlns:a16="http://schemas.microsoft.com/office/drawing/2014/main" id="{7C245710-DDB7-46E7-B94C-EF590CA2FBBD}"/>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2" name="正方形/長方形 331">
          <a:extLst>
            <a:ext uri="{FF2B5EF4-FFF2-40B4-BE49-F238E27FC236}">
              <a16:creationId xmlns:a16="http://schemas.microsoft.com/office/drawing/2014/main" id="{444B9DD6-287F-494C-98CF-7DABEE341B71}"/>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3" name="正方形/長方形 332">
          <a:extLst>
            <a:ext uri="{FF2B5EF4-FFF2-40B4-BE49-F238E27FC236}">
              <a16:creationId xmlns:a16="http://schemas.microsoft.com/office/drawing/2014/main" id="{61929F8E-1787-4847-82A6-D97EFFA355D4}"/>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4" name="正方形/長方形 333">
          <a:extLst>
            <a:ext uri="{FF2B5EF4-FFF2-40B4-BE49-F238E27FC236}">
              <a16:creationId xmlns:a16="http://schemas.microsoft.com/office/drawing/2014/main" id="{73DF1FC6-FF2E-4932-8573-0F32C035C38D}"/>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5" name="正方形/長方形 334">
          <a:extLst>
            <a:ext uri="{FF2B5EF4-FFF2-40B4-BE49-F238E27FC236}">
              <a16:creationId xmlns:a16="http://schemas.microsoft.com/office/drawing/2014/main" id="{4E3EDC6A-FF3D-49CD-AF3E-0E223F286CD3}"/>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6" name="正方形/長方形 335">
          <a:extLst>
            <a:ext uri="{FF2B5EF4-FFF2-40B4-BE49-F238E27FC236}">
              <a16:creationId xmlns:a16="http://schemas.microsoft.com/office/drawing/2014/main" id="{F4D23166-308B-4221-AA3D-E20A78682573}"/>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7" name="テキスト ボックス 336">
          <a:extLst>
            <a:ext uri="{FF2B5EF4-FFF2-40B4-BE49-F238E27FC236}">
              <a16:creationId xmlns:a16="http://schemas.microsoft.com/office/drawing/2014/main" id="{6BA3A06F-9E09-4581-806C-C6AF2FCE0D0A}"/>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8" name="直線コネクタ 337">
          <a:extLst>
            <a:ext uri="{FF2B5EF4-FFF2-40B4-BE49-F238E27FC236}">
              <a16:creationId xmlns:a16="http://schemas.microsoft.com/office/drawing/2014/main" id="{5AE6F0F1-4B9C-4B76-B322-F26A92FBEFB8}"/>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9" name="直線コネクタ 338">
          <a:extLst>
            <a:ext uri="{FF2B5EF4-FFF2-40B4-BE49-F238E27FC236}">
              <a16:creationId xmlns:a16="http://schemas.microsoft.com/office/drawing/2014/main" id="{D85EED6A-4C78-45AF-9D21-64873AAF1F7C}"/>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40" name="テキスト ボックス 339">
          <a:extLst>
            <a:ext uri="{FF2B5EF4-FFF2-40B4-BE49-F238E27FC236}">
              <a16:creationId xmlns:a16="http://schemas.microsoft.com/office/drawing/2014/main" id="{11B31C9F-D593-4A9A-BD6D-0BEE705855FC}"/>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41" name="直線コネクタ 340">
          <a:extLst>
            <a:ext uri="{FF2B5EF4-FFF2-40B4-BE49-F238E27FC236}">
              <a16:creationId xmlns:a16="http://schemas.microsoft.com/office/drawing/2014/main" id="{7BA24CF1-0157-45AE-BBED-DEEE7AB0DF66}"/>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2" name="テキスト ボックス 341">
          <a:extLst>
            <a:ext uri="{FF2B5EF4-FFF2-40B4-BE49-F238E27FC236}">
              <a16:creationId xmlns:a16="http://schemas.microsoft.com/office/drawing/2014/main" id="{ABF20884-A8F6-4203-9D7F-116F9A712EA7}"/>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3" name="直線コネクタ 342">
          <a:extLst>
            <a:ext uri="{FF2B5EF4-FFF2-40B4-BE49-F238E27FC236}">
              <a16:creationId xmlns:a16="http://schemas.microsoft.com/office/drawing/2014/main" id="{399AF19D-1CA4-4BB5-89DC-9DD8FAFD8E05}"/>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4" name="テキスト ボックス 343">
          <a:extLst>
            <a:ext uri="{FF2B5EF4-FFF2-40B4-BE49-F238E27FC236}">
              <a16:creationId xmlns:a16="http://schemas.microsoft.com/office/drawing/2014/main" id="{3C90EAE2-C90F-484C-8C89-AF3084E165B7}"/>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5" name="直線コネクタ 344">
          <a:extLst>
            <a:ext uri="{FF2B5EF4-FFF2-40B4-BE49-F238E27FC236}">
              <a16:creationId xmlns:a16="http://schemas.microsoft.com/office/drawing/2014/main" id="{79DFE39B-58CC-4E9A-88C8-7A6CE15206DA}"/>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6" name="テキスト ボックス 345">
          <a:extLst>
            <a:ext uri="{FF2B5EF4-FFF2-40B4-BE49-F238E27FC236}">
              <a16:creationId xmlns:a16="http://schemas.microsoft.com/office/drawing/2014/main" id="{5EA85871-620F-4548-8CF8-033ED6F36FFF}"/>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7" name="直線コネクタ 346">
          <a:extLst>
            <a:ext uri="{FF2B5EF4-FFF2-40B4-BE49-F238E27FC236}">
              <a16:creationId xmlns:a16="http://schemas.microsoft.com/office/drawing/2014/main" id="{3E10F80A-60F5-46F6-8323-2350BE3FC035}"/>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8" name="テキスト ボックス 347">
          <a:extLst>
            <a:ext uri="{FF2B5EF4-FFF2-40B4-BE49-F238E27FC236}">
              <a16:creationId xmlns:a16="http://schemas.microsoft.com/office/drawing/2014/main" id="{252C6225-9E81-4FF5-8B93-793CC2D2AC10}"/>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9" name="直線コネクタ 348">
          <a:extLst>
            <a:ext uri="{FF2B5EF4-FFF2-40B4-BE49-F238E27FC236}">
              <a16:creationId xmlns:a16="http://schemas.microsoft.com/office/drawing/2014/main" id="{D03BE704-7C65-4ABE-94B4-3E48D32FAFE8}"/>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50" name="テキスト ボックス 349">
          <a:extLst>
            <a:ext uri="{FF2B5EF4-FFF2-40B4-BE49-F238E27FC236}">
              <a16:creationId xmlns:a16="http://schemas.microsoft.com/office/drawing/2014/main" id="{3C8553C3-51A6-4AA3-8C23-65720D8B4131}"/>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51" name="直線コネクタ 350">
          <a:extLst>
            <a:ext uri="{FF2B5EF4-FFF2-40B4-BE49-F238E27FC236}">
              <a16:creationId xmlns:a16="http://schemas.microsoft.com/office/drawing/2014/main" id="{A5BB30AB-81BB-4B83-81AB-15476332EA41}"/>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2" name="テキスト ボックス 351">
          <a:extLst>
            <a:ext uri="{FF2B5EF4-FFF2-40B4-BE49-F238E27FC236}">
              <a16:creationId xmlns:a16="http://schemas.microsoft.com/office/drawing/2014/main" id="{8B49B605-7336-4B35-8E9E-93B767E7AC84}"/>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3" name="【福祉施設】&#10;一人当たり面積グラフ枠">
          <a:extLst>
            <a:ext uri="{FF2B5EF4-FFF2-40B4-BE49-F238E27FC236}">
              <a16:creationId xmlns:a16="http://schemas.microsoft.com/office/drawing/2014/main" id="{DE78FFF2-08D7-4D45-A0AE-D69EB0FE41C2}"/>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4" name="直線コネクタ 353">
          <a:extLst>
            <a:ext uri="{FF2B5EF4-FFF2-40B4-BE49-F238E27FC236}">
              <a16:creationId xmlns:a16="http://schemas.microsoft.com/office/drawing/2014/main" id="{9BB1299E-5865-40AB-B1CD-89B94DAAC28F}"/>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5" name="【福祉施設】&#10;一人当たり面積最小値テキスト">
          <a:extLst>
            <a:ext uri="{FF2B5EF4-FFF2-40B4-BE49-F238E27FC236}">
              <a16:creationId xmlns:a16="http://schemas.microsoft.com/office/drawing/2014/main" id="{59BD9EB6-491A-487C-8B21-9E0B09053774}"/>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6" name="直線コネクタ 355">
          <a:extLst>
            <a:ext uri="{FF2B5EF4-FFF2-40B4-BE49-F238E27FC236}">
              <a16:creationId xmlns:a16="http://schemas.microsoft.com/office/drawing/2014/main" id="{43F76B55-1977-4F91-81CC-A84D391EC731}"/>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7" name="【福祉施設】&#10;一人当たり面積最大値テキスト">
          <a:extLst>
            <a:ext uri="{FF2B5EF4-FFF2-40B4-BE49-F238E27FC236}">
              <a16:creationId xmlns:a16="http://schemas.microsoft.com/office/drawing/2014/main" id="{E3BB9B5F-E639-4FD2-9BD7-D7641DF1F6BD}"/>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8" name="直線コネクタ 357">
          <a:extLst>
            <a:ext uri="{FF2B5EF4-FFF2-40B4-BE49-F238E27FC236}">
              <a16:creationId xmlns:a16="http://schemas.microsoft.com/office/drawing/2014/main" id="{3471AA73-07A7-4CD3-9AEE-5AD9E98F7A87}"/>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9" name="【福祉施設】&#10;一人当たり面積平均値テキスト">
          <a:extLst>
            <a:ext uri="{FF2B5EF4-FFF2-40B4-BE49-F238E27FC236}">
              <a16:creationId xmlns:a16="http://schemas.microsoft.com/office/drawing/2014/main" id="{37741CBD-C5CF-47C8-8E42-D7378100B0CD}"/>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60" name="フローチャート: 判断 359">
          <a:extLst>
            <a:ext uri="{FF2B5EF4-FFF2-40B4-BE49-F238E27FC236}">
              <a16:creationId xmlns:a16="http://schemas.microsoft.com/office/drawing/2014/main" id="{A3C5EC33-934C-468D-9366-84D22F407676}"/>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61" name="フローチャート: 判断 360">
          <a:extLst>
            <a:ext uri="{FF2B5EF4-FFF2-40B4-BE49-F238E27FC236}">
              <a16:creationId xmlns:a16="http://schemas.microsoft.com/office/drawing/2014/main" id="{CC312709-7DC1-4298-9DBD-1E07CBB2A999}"/>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161670</xdr:rowOff>
    </xdr:from>
    <xdr:ext cx="469744" cy="259045"/>
    <xdr:sp macro="" textlink="">
      <xdr:nvSpPr>
        <xdr:cNvPr id="362" name="n_1aveValue【福祉施設】&#10;一人当たり面積">
          <a:extLst>
            <a:ext uri="{FF2B5EF4-FFF2-40B4-BE49-F238E27FC236}">
              <a16:creationId xmlns:a16="http://schemas.microsoft.com/office/drawing/2014/main" id="{03F087DE-B0C1-41CF-92C9-CB6986C3584E}"/>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85271</xdr:rowOff>
    </xdr:from>
    <xdr:to>
      <xdr:col>46</xdr:col>
      <xdr:colOff>38100</xdr:colOff>
      <xdr:row>83</xdr:row>
      <xdr:rowOff>15421</xdr:rowOff>
    </xdr:to>
    <xdr:sp macro="" textlink="">
      <xdr:nvSpPr>
        <xdr:cNvPr id="363" name="フローチャート: 判断 362">
          <a:extLst>
            <a:ext uri="{FF2B5EF4-FFF2-40B4-BE49-F238E27FC236}">
              <a16:creationId xmlns:a16="http://schemas.microsoft.com/office/drawing/2014/main" id="{F5164551-5165-4F20-8CEA-737DB1055E3A}"/>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6548</xdr:rowOff>
    </xdr:from>
    <xdr:ext cx="469744" cy="259045"/>
    <xdr:sp macro="" textlink="">
      <xdr:nvSpPr>
        <xdr:cNvPr id="364" name="n_2aveValue【福祉施設】&#10;一人当たり面積">
          <a:extLst>
            <a:ext uri="{FF2B5EF4-FFF2-40B4-BE49-F238E27FC236}">
              <a16:creationId xmlns:a16="http://schemas.microsoft.com/office/drawing/2014/main" id="{9634394A-FC76-4303-9A30-41C838934DDE}"/>
            </a:ext>
          </a:extLst>
        </xdr:cNvPr>
        <xdr:cNvSpPr txBox="1"/>
      </xdr:nvSpPr>
      <xdr:spPr>
        <a:xfrm>
          <a:off x="767722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117929</xdr:rowOff>
    </xdr:from>
    <xdr:to>
      <xdr:col>41</xdr:col>
      <xdr:colOff>101600</xdr:colOff>
      <xdr:row>83</xdr:row>
      <xdr:rowOff>48079</xdr:rowOff>
    </xdr:to>
    <xdr:sp macro="" textlink="">
      <xdr:nvSpPr>
        <xdr:cNvPr id="365" name="フローチャート: 判断 364">
          <a:extLst>
            <a:ext uri="{FF2B5EF4-FFF2-40B4-BE49-F238E27FC236}">
              <a16:creationId xmlns:a16="http://schemas.microsoft.com/office/drawing/2014/main" id="{CDFC3B47-D63A-4AB6-85E3-986A8661389E}"/>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39206</xdr:rowOff>
    </xdr:from>
    <xdr:ext cx="469744" cy="259045"/>
    <xdr:sp macro="" textlink="">
      <xdr:nvSpPr>
        <xdr:cNvPr id="366" name="n_3aveValue【福祉施設】&#10;一人当たり面積">
          <a:extLst>
            <a:ext uri="{FF2B5EF4-FFF2-40B4-BE49-F238E27FC236}">
              <a16:creationId xmlns:a16="http://schemas.microsoft.com/office/drawing/2014/main" id="{E2196209-534E-49E8-A1A9-EA9B0E244FBB}"/>
            </a:ext>
          </a:extLst>
        </xdr:cNvPr>
        <xdr:cNvSpPr txBox="1"/>
      </xdr:nvSpPr>
      <xdr:spPr>
        <a:xfrm>
          <a:off x="68676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117929</xdr:rowOff>
    </xdr:from>
    <xdr:to>
      <xdr:col>36</xdr:col>
      <xdr:colOff>165100</xdr:colOff>
      <xdr:row>83</xdr:row>
      <xdr:rowOff>48079</xdr:rowOff>
    </xdr:to>
    <xdr:sp macro="" textlink="">
      <xdr:nvSpPr>
        <xdr:cNvPr id="367" name="フローチャート: 判断 366">
          <a:extLst>
            <a:ext uri="{FF2B5EF4-FFF2-40B4-BE49-F238E27FC236}">
              <a16:creationId xmlns:a16="http://schemas.microsoft.com/office/drawing/2014/main" id="{5ABC0D5F-0605-45CC-B567-3FD938940E5E}"/>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39206</xdr:rowOff>
    </xdr:from>
    <xdr:ext cx="469744" cy="259045"/>
    <xdr:sp macro="" textlink="">
      <xdr:nvSpPr>
        <xdr:cNvPr id="368" name="n_4aveValue【福祉施設】&#10;一人当たり面積">
          <a:extLst>
            <a:ext uri="{FF2B5EF4-FFF2-40B4-BE49-F238E27FC236}">
              <a16:creationId xmlns:a16="http://schemas.microsoft.com/office/drawing/2014/main" id="{21667732-03E2-48B7-8497-0FC9CF0A97C9}"/>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3629A738-59B8-4297-A7E5-B599B3C3BF61}"/>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2C8C334C-E2E6-4EF0-88EF-38B4BE45EBEF}"/>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6088B104-AB49-4023-8750-9493724735AE}"/>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72" name="テキスト ボックス 371">
          <a:extLst>
            <a:ext uri="{FF2B5EF4-FFF2-40B4-BE49-F238E27FC236}">
              <a16:creationId xmlns:a16="http://schemas.microsoft.com/office/drawing/2014/main" id="{CCB3FCB0-5970-4176-BCC1-0F25742A0F50}"/>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73" name="テキスト ボックス 372">
          <a:extLst>
            <a:ext uri="{FF2B5EF4-FFF2-40B4-BE49-F238E27FC236}">
              <a16:creationId xmlns:a16="http://schemas.microsoft.com/office/drawing/2014/main" id="{FD4BD6BC-D6FD-4D3B-9CBC-81C25158AB5D}"/>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142421</xdr:rowOff>
    </xdr:from>
    <xdr:to>
      <xdr:col>55</xdr:col>
      <xdr:colOff>50800</xdr:colOff>
      <xdr:row>82</xdr:row>
      <xdr:rowOff>72571</xdr:rowOff>
    </xdr:to>
    <xdr:sp macro="" textlink="">
      <xdr:nvSpPr>
        <xdr:cNvPr id="374" name="楕円 373">
          <a:extLst>
            <a:ext uri="{FF2B5EF4-FFF2-40B4-BE49-F238E27FC236}">
              <a16:creationId xmlns:a16="http://schemas.microsoft.com/office/drawing/2014/main" id="{583CCDAA-2274-4428-BC7F-9EBEE7B7A4BD}"/>
            </a:ext>
          </a:extLst>
        </xdr:cNvPr>
        <xdr:cNvSpPr/>
      </xdr:nvSpPr>
      <xdr:spPr>
        <a:xfrm>
          <a:off x="9401175" y="13261521"/>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165298</xdr:rowOff>
    </xdr:from>
    <xdr:ext cx="469744" cy="259045"/>
    <xdr:sp macro="" textlink="">
      <xdr:nvSpPr>
        <xdr:cNvPr id="375" name="【福祉施設】&#10;一人当たり面積該当値テキスト">
          <a:extLst>
            <a:ext uri="{FF2B5EF4-FFF2-40B4-BE49-F238E27FC236}">
              <a16:creationId xmlns:a16="http://schemas.microsoft.com/office/drawing/2014/main" id="{796A0E8E-584E-4BDF-9D3C-7BF273174AEE}"/>
            </a:ext>
          </a:extLst>
        </xdr:cNvPr>
        <xdr:cNvSpPr txBox="1"/>
      </xdr:nvSpPr>
      <xdr:spPr>
        <a:xfrm>
          <a:off x="9467850" y="1311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142421</xdr:rowOff>
    </xdr:from>
    <xdr:to>
      <xdr:col>50</xdr:col>
      <xdr:colOff>165100</xdr:colOff>
      <xdr:row>82</xdr:row>
      <xdr:rowOff>72571</xdr:rowOff>
    </xdr:to>
    <xdr:sp macro="" textlink="">
      <xdr:nvSpPr>
        <xdr:cNvPr id="376" name="楕円 375">
          <a:extLst>
            <a:ext uri="{FF2B5EF4-FFF2-40B4-BE49-F238E27FC236}">
              <a16:creationId xmlns:a16="http://schemas.microsoft.com/office/drawing/2014/main" id="{636DDC63-9482-47F9-990B-B84E133F3BE0}"/>
            </a:ext>
          </a:extLst>
        </xdr:cNvPr>
        <xdr:cNvSpPr/>
      </xdr:nvSpPr>
      <xdr:spPr>
        <a:xfrm>
          <a:off x="8639175" y="1326152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21771</xdr:rowOff>
    </xdr:from>
    <xdr:to>
      <xdr:col>55</xdr:col>
      <xdr:colOff>0</xdr:colOff>
      <xdr:row>82</xdr:row>
      <xdr:rowOff>21771</xdr:rowOff>
    </xdr:to>
    <xdr:cxnSp macro="">
      <xdr:nvCxnSpPr>
        <xdr:cNvPr id="377" name="直線コネクタ 376">
          <a:extLst>
            <a:ext uri="{FF2B5EF4-FFF2-40B4-BE49-F238E27FC236}">
              <a16:creationId xmlns:a16="http://schemas.microsoft.com/office/drawing/2014/main" id="{8AFB77E9-C3EB-4F26-A39D-9A83622CFB44}"/>
            </a:ext>
          </a:extLst>
        </xdr:cNvPr>
        <xdr:cNvCxnSpPr/>
      </xdr:nvCxnSpPr>
      <xdr:spPr>
        <a:xfrm>
          <a:off x="8686800" y="1329962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78" name="楕円 377">
          <a:extLst>
            <a:ext uri="{FF2B5EF4-FFF2-40B4-BE49-F238E27FC236}">
              <a16:creationId xmlns:a16="http://schemas.microsoft.com/office/drawing/2014/main" id="{18331A45-7BEE-4555-AA22-53F5D1A7D314}"/>
            </a:ext>
          </a:extLst>
        </xdr:cNvPr>
        <xdr:cNvSpPr/>
      </xdr:nvSpPr>
      <xdr:spPr>
        <a:xfrm>
          <a:off x="7839075" y="1327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21771</xdr:rowOff>
    </xdr:from>
    <xdr:to>
      <xdr:col>50</xdr:col>
      <xdr:colOff>114300</xdr:colOff>
      <xdr:row>82</xdr:row>
      <xdr:rowOff>38100</xdr:rowOff>
    </xdr:to>
    <xdr:cxnSp macro="">
      <xdr:nvCxnSpPr>
        <xdr:cNvPr id="379" name="直線コネクタ 378">
          <a:extLst>
            <a:ext uri="{FF2B5EF4-FFF2-40B4-BE49-F238E27FC236}">
              <a16:creationId xmlns:a16="http://schemas.microsoft.com/office/drawing/2014/main" id="{A2949014-C9DF-4E45-B4FB-CB53BD72929E}"/>
            </a:ext>
          </a:extLst>
        </xdr:cNvPr>
        <xdr:cNvCxnSpPr/>
      </xdr:nvCxnSpPr>
      <xdr:spPr>
        <a:xfrm flipV="1">
          <a:off x="7886700" y="13299621"/>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80" name="楕円 379">
          <a:extLst>
            <a:ext uri="{FF2B5EF4-FFF2-40B4-BE49-F238E27FC236}">
              <a16:creationId xmlns:a16="http://schemas.microsoft.com/office/drawing/2014/main" id="{3CB18251-66A1-4381-B050-079B9CB7E9CD}"/>
            </a:ext>
          </a:extLst>
        </xdr:cNvPr>
        <xdr:cNvSpPr/>
      </xdr:nvSpPr>
      <xdr:spPr>
        <a:xfrm>
          <a:off x="7029450" y="1327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81" name="直線コネクタ 380">
          <a:extLst>
            <a:ext uri="{FF2B5EF4-FFF2-40B4-BE49-F238E27FC236}">
              <a16:creationId xmlns:a16="http://schemas.microsoft.com/office/drawing/2014/main" id="{5ACFCAEB-FB27-46B3-9062-C9A26AB44209}"/>
            </a:ext>
          </a:extLst>
        </xdr:cNvPr>
        <xdr:cNvCxnSpPr/>
      </xdr:nvCxnSpPr>
      <xdr:spPr>
        <a:xfrm>
          <a:off x="7077075" y="133159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3629</xdr:rowOff>
    </xdr:from>
    <xdr:to>
      <xdr:col>36</xdr:col>
      <xdr:colOff>165100</xdr:colOff>
      <xdr:row>82</xdr:row>
      <xdr:rowOff>105229</xdr:rowOff>
    </xdr:to>
    <xdr:sp macro="" textlink="">
      <xdr:nvSpPr>
        <xdr:cNvPr id="382" name="楕円 381">
          <a:extLst>
            <a:ext uri="{FF2B5EF4-FFF2-40B4-BE49-F238E27FC236}">
              <a16:creationId xmlns:a16="http://schemas.microsoft.com/office/drawing/2014/main" id="{7257EF46-DDD5-48D6-BDB3-281371A299C0}"/>
            </a:ext>
          </a:extLst>
        </xdr:cNvPr>
        <xdr:cNvSpPr/>
      </xdr:nvSpPr>
      <xdr:spPr>
        <a:xfrm>
          <a:off x="6238875" y="132846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54429</xdr:rowOff>
    </xdr:to>
    <xdr:cxnSp macro="">
      <xdr:nvCxnSpPr>
        <xdr:cNvPr id="383" name="直線コネクタ 382">
          <a:extLst>
            <a:ext uri="{FF2B5EF4-FFF2-40B4-BE49-F238E27FC236}">
              <a16:creationId xmlns:a16="http://schemas.microsoft.com/office/drawing/2014/main" id="{53984634-899D-4CFE-921F-2F40FA650FE9}"/>
            </a:ext>
          </a:extLst>
        </xdr:cNvPr>
        <xdr:cNvCxnSpPr/>
      </xdr:nvCxnSpPr>
      <xdr:spPr>
        <a:xfrm flipV="1">
          <a:off x="6286500" y="13315950"/>
          <a:ext cx="7905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89098</xdr:rowOff>
    </xdr:from>
    <xdr:ext cx="469744" cy="259045"/>
    <xdr:sp macro="" textlink="">
      <xdr:nvSpPr>
        <xdr:cNvPr id="384" name="n_1mainValue【福祉施設】&#10;一人当たり面積">
          <a:extLst>
            <a:ext uri="{FF2B5EF4-FFF2-40B4-BE49-F238E27FC236}">
              <a16:creationId xmlns:a16="http://schemas.microsoft.com/office/drawing/2014/main" id="{5F4700D7-6BF8-4C8D-9E30-CEA61D818AC6}"/>
            </a:ext>
          </a:extLst>
        </xdr:cNvPr>
        <xdr:cNvSpPr txBox="1"/>
      </xdr:nvSpPr>
      <xdr:spPr>
        <a:xfrm>
          <a:off x="8458277" y="130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85" name="n_2mainValue【福祉施設】&#10;一人当たり面積">
          <a:extLst>
            <a:ext uri="{FF2B5EF4-FFF2-40B4-BE49-F238E27FC236}">
              <a16:creationId xmlns:a16="http://schemas.microsoft.com/office/drawing/2014/main" id="{14482C03-0E62-42C4-BD13-A1945E700310}"/>
            </a:ext>
          </a:extLst>
        </xdr:cNvPr>
        <xdr:cNvSpPr txBox="1"/>
      </xdr:nvSpPr>
      <xdr:spPr>
        <a:xfrm>
          <a:off x="7677227"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86" name="n_3mainValue【福祉施設】&#10;一人当たり面積">
          <a:extLst>
            <a:ext uri="{FF2B5EF4-FFF2-40B4-BE49-F238E27FC236}">
              <a16:creationId xmlns:a16="http://schemas.microsoft.com/office/drawing/2014/main" id="{F2E99A7E-FB45-4CD9-8EA2-88A35D945417}"/>
            </a:ext>
          </a:extLst>
        </xdr:cNvPr>
        <xdr:cNvSpPr txBox="1"/>
      </xdr:nvSpPr>
      <xdr:spPr>
        <a:xfrm>
          <a:off x="6867602"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121756</xdr:rowOff>
    </xdr:from>
    <xdr:ext cx="469744" cy="259045"/>
    <xdr:sp macro="" textlink="">
      <xdr:nvSpPr>
        <xdr:cNvPr id="387" name="n_4mainValue【福祉施設】&#10;一人当たり面積">
          <a:extLst>
            <a:ext uri="{FF2B5EF4-FFF2-40B4-BE49-F238E27FC236}">
              <a16:creationId xmlns:a16="http://schemas.microsoft.com/office/drawing/2014/main" id="{D8AB795D-7B3A-4EF6-9405-EF4F4EA638C0}"/>
            </a:ext>
          </a:extLst>
        </xdr:cNvPr>
        <xdr:cNvSpPr txBox="1"/>
      </xdr:nvSpPr>
      <xdr:spPr>
        <a:xfrm>
          <a:off x="6067502" y="1307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8" name="正方形/長方形 387">
          <a:extLst>
            <a:ext uri="{FF2B5EF4-FFF2-40B4-BE49-F238E27FC236}">
              <a16:creationId xmlns:a16="http://schemas.microsoft.com/office/drawing/2014/main" id="{D0C53382-90B3-4B58-B27D-790CCAAE1010}"/>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9" name="正方形/長方形 388">
          <a:extLst>
            <a:ext uri="{FF2B5EF4-FFF2-40B4-BE49-F238E27FC236}">
              <a16:creationId xmlns:a16="http://schemas.microsoft.com/office/drawing/2014/main" id="{2DA5F238-2595-4436-BB4D-DA72DBAF7E25}"/>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90" name="正方形/長方形 389">
          <a:extLst>
            <a:ext uri="{FF2B5EF4-FFF2-40B4-BE49-F238E27FC236}">
              <a16:creationId xmlns:a16="http://schemas.microsoft.com/office/drawing/2014/main" id="{877223C9-D81A-4404-9F6B-6761C16A3D9E}"/>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91" name="正方形/長方形 390">
          <a:extLst>
            <a:ext uri="{FF2B5EF4-FFF2-40B4-BE49-F238E27FC236}">
              <a16:creationId xmlns:a16="http://schemas.microsoft.com/office/drawing/2014/main" id="{C8119AC9-5C37-47F1-81E0-8E0D61CA04C5}"/>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2" name="正方形/長方形 391">
          <a:extLst>
            <a:ext uri="{FF2B5EF4-FFF2-40B4-BE49-F238E27FC236}">
              <a16:creationId xmlns:a16="http://schemas.microsoft.com/office/drawing/2014/main" id="{A5EAD9E3-BB98-41D8-A55B-E02DF2C616D7}"/>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3" name="正方形/長方形 392">
          <a:extLst>
            <a:ext uri="{FF2B5EF4-FFF2-40B4-BE49-F238E27FC236}">
              <a16:creationId xmlns:a16="http://schemas.microsoft.com/office/drawing/2014/main" id="{99FFDD35-7060-4D5D-A963-4E781A57209E}"/>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4" name="正方形/長方形 393">
          <a:extLst>
            <a:ext uri="{FF2B5EF4-FFF2-40B4-BE49-F238E27FC236}">
              <a16:creationId xmlns:a16="http://schemas.microsoft.com/office/drawing/2014/main" id="{36E3A036-FE8E-4550-90F8-CA419555330A}"/>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正方形/長方形 394">
          <a:extLst>
            <a:ext uri="{FF2B5EF4-FFF2-40B4-BE49-F238E27FC236}">
              <a16:creationId xmlns:a16="http://schemas.microsoft.com/office/drawing/2014/main" id="{A597171D-7B1F-4966-93C3-AC54195EC850}"/>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6" name="テキスト ボックス 395">
          <a:extLst>
            <a:ext uri="{FF2B5EF4-FFF2-40B4-BE49-F238E27FC236}">
              <a16:creationId xmlns:a16="http://schemas.microsoft.com/office/drawing/2014/main" id="{3648FEAD-5E49-4EEF-B9D1-009EEA7F9551}"/>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7" name="直線コネクタ 396">
          <a:extLst>
            <a:ext uri="{FF2B5EF4-FFF2-40B4-BE49-F238E27FC236}">
              <a16:creationId xmlns:a16="http://schemas.microsoft.com/office/drawing/2014/main" id="{69106809-69DD-41E1-92B0-654DC9DC536C}"/>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8" name="テキスト ボックス 397">
          <a:extLst>
            <a:ext uri="{FF2B5EF4-FFF2-40B4-BE49-F238E27FC236}">
              <a16:creationId xmlns:a16="http://schemas.microsoft.com/office/drawing/2014/main" id="{3F73050D-570A-48F7-BBFB-CA2D00A81082}"/>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9" name="直線コネクタ 398">
          <a:extLst>
            <a:ext uri="{FF2B5EF4-FFF2-40B4-BE49-F238E27FC236}">
              <a16:creationId xmlns:a16="http://schemas.microsoft.com/office/drawing/2014/main" id="{09506230-7DC9-47E0-AF8A-55CDF49C4097}"/>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400" name="テキスト ボックス 399">
          <a:extLst>
            <a:ext uri="{FF2B5EF4-FFF2-40B4-BE49-F238E27FC236}">
              <a16:creationId xmlns:a16="http://schemas.microsoft.com/office/drawing/2014/main" id="{CA463B0D-1F0E-4558-A24C-E520F467EE77}"/>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401" name="直線コネクタ 400">
          <a:extLst>
            <a:ext uri="{FF2B5EF4-FFF2-40B4-BE49-F238E27FC236}">
              <a16:creationId xmlns:a16="http://schemas.microsoft.com/office/drawing/2014/main" id="{7CD0F176-CFB9-40DE-BD8F-C728C578565B}"/>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402" name="テキスト ボックス 401">
          <a:extLst>
            <a:ext uri="{FF2B5EF4-FFF2-40B4-BE49-F238E27FC236}">
              <a16:creationId xmlns:a16="http://schemas.microsoft.com/office/drawing/2014/main" id="{1BF29D88-AE5D-472A-923D-7282F519D848}"/>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403" name="直線コネクタ 402">
          <a:extLst>
            <a:ext uri="{FF2B5EF4-FFF2-40B4-BE49-F238E27FC236}">
              <a16:creationId xmlns:a16="http://schemas.microsoft.com/office/drawing/2014/main" id="{18C0552D-ACEB-4376-AC5E-BBCDE71E9045}"/>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4" name="テキスト ボックス 403">
          <a:extLst>
            <a:ext uri="{FF2B5EF4-FFF2-40B4-BE49-F238E27FC236}">
              <a16:creationId xmlns:a16="http://schemas.microsoft.com/office/drawing/2014/main" id="{B1F8D322-5B4C-46CD-9F65-8A98C32E6483}"/>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5" name="直線コネクタ 404">
          <a:extLst>
            <a:ext uri="{FF2B5EF4-FFF2-40B4-BE49-F238E27FC236}">
              <a16:creationId xmlns:a16="http://schemas.microsoft.com/office/drawing/2014/main" id="{82B3E47A-FF4F-48E6-9E86-F22A4E001E42}"/>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6" name="テキスト ボックス 405">
          <a:extLst>
            <a:ext uri="{FF2B5EF4-FFF2-40B4-BE49-F238E27FC236}">
              <a16:creationId xmlns:a16="http://schemas.microsoft.com/office/drawing/2014/main" id="{3710E55C-EC1C-48B0-9CAA-114804960E00}"/>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3D7F9E28-DD99-4294-A8AD-D9AC537B87EF}"/>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8" name="テキスト ボックス 407">
          <a:extLst>
            <a:ext uri="{FF2B5EF4-FFF2-40B4-BE49-F238E27FC236}">
              <a16:creationId xmlns:a16="http://schemas.microsoft.com/office/drawing/2014/main" id="{89FD0156-404F-4092-9305-5B6962ADDB33}"/>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3B4C7C7A-3B71-4C35-BF56-EFCCDD91AC9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10" name="直線コネクタ 409">
          <a:extLst>
            <a:ext uri="{FF2B5EF4-FFF2-40B4-BE49-F238E27FC236}">
              <a16:creationId xmlns:a16="http://schemas.microsoft.com/office/drawing/2014/main" id="{9A1CBDDC-B7EF-4ABE-A0A5-50D36A260F2E}"/>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11" name="【市民会館】&#10;有形固定資産減価償却率最小値テキスト">
          <a:extLst>
            <a:ext uri="{FF2B5EF4-FFF2-40B4-BE49-F238E27FC236}">
              <a16:creationId xmlns:a16="http://schemas.microsoft.com/office/drawing/2014/main" id="{9DB0E6A7-6701-4B15-83D8-0D1612BAC8F5}"/>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12" name="直線コネクタ 411">
          <a:extLst>
            <a:ext uri="{FF2B5EF4-FFF2-40B4-BE49-F238E27FC236}">
              <a16:creationId xmlns:a16="http://schemas.microsoft.com/office/drawing/2014/main" id="{14D60CCC-0BA2-49EB-9418-1AFC663DEDCB}"/>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13" name="【市民会館】&#10;有形固定資産減価償却率最大値テキスト">
          <a:extLst>
            <a:ext uri="{FF2B5EF4-FFF2-40B4-BE49-F238E27FC236}">
              <a16:creationId xmlns:a16="http://schemas.microsoft.com/office/drawing/2014/main" id="{77F5172E-87D6-4614-8D5D-1194DBB7E5CC}"/>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4" name="直線コネクタ 413">
          <a:extLst>
            <a:ext uri="{FF2B5EF4-FFF2-40B4-BE49-F238E27FC236}">
              <a16:creationId xmlns:a16="http://schemas.microsoft.com/office/drawing/2014/main" id="{DF0430C3-A758-42C5-A7BA-FEDE38009424}"/>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99840</xdr:rowOff>
    </xdr:from>
    <xdr:ext cx="405111" cy="259045"/>
    <xdr:sp macro="" textlink="">
      <xdr:nvSpPr>
        <xdr:cNvPr id="415" name="【市民会館】&#10;有形固定資産減価償却率平均値テキスト">
          <a:extLst>
            <a:ext uri="{FF2B5EF4-FFF2-40B4-BE49-F238E27FC236}">
              <a16:creationId xmlns:a16="http://schemas.microsoft.com/office/drawing/2014/main" id="{6F444D34-3B73-45B5-8499-3205CC20625C}"/>
            </a:ext>
          </a:extLst>
        </xdr:cNvPr>
        <xdr:cNvSpPr txBox="1"/>
      </xdr:nvSpPr>
      <xdr:spPr>
        <a:xfrm>
          <a:off x="4219575" y="16457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6" name="フローチャート: 判断 415">
          <a:extLst>
            <a:ext uri="{FF2B5EF4-FFF2-40B4-BE49-F238E27FC236}">
              <a16:creationId xmlns:a16="http://schemas.microsoft.com/office/drawing/2014/main" id="{E9755EB0-5555-473B-B7C4-D23C136B5BB4}"/>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7" name="フローチャート: 判断 416">
          <a:extLst>
            <a:ext uri="{FF2B5EF4-FFF2-40B4-BE49-F238E27FC236}">
              <a16:creationId xmlns:a16="http://schemas.microsoft.com/office/drawing/2014/main" id="{91A3342F-944F-4ECC-931C-991EE018460F}"/>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6114</xdr:rowOff>
    </xdr:from>
    <xdr:ext cx="405111" cy="259045"/>
    <xdr:sp macro="" textlink="">
      <xdr:nvSpPr>
        <xdr:cNvPr id="418" name="n_1aveValue【市民会館】&#10;有形固定資産減価償却率">
          <a:extLst>
            <a:ext uri="{FF2B5EF4-FFF2-40B4-BE49-F238E27FC236}">
              <a16:creationId xmlns:a16="http://schemas.microsoft.com/office/drawing/2014/main" id="{35CD9185-2D25-46D2-81E8-77D649B3A1EE}"/>
            </a:ext>
          </a:extLst>
        </xdr:cNvPr>
        <xdr:cNvSpPr txBox="1"/>
      </xdr:nvSpPr>
      <xdr:spPr>
        <a:xfrm>
          <a:off x="3239144" y="16525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101</xdr:row>
      <xdr:rowOff>98552</xdr:rowOff>
    </xdr:from>
    <xdr:to>
      <xdr:col>15</xdr:col>
      <xdr:colOff>101600</xdr:colOff>
      <xdr:row>102</xdr:row>
      <xdr:rowOff>28702</xdr:rowOff>
    </xdr:to>
    <xdr:sp macro="" textlink="">
      <xdr:nvSpPr>
        <xdr:cNvPr id="419" name="フローチャート: 判断 418">
          <a:extLst>
            <a:ext uri="{FF2B5EF4-FFF2-40B4-BE49-F238E27FC236}">
              <a16:creationId xmlns:a16="http://schemas.microsoft.com/office/drawing/2014/main" id="{AC1882B3-89F6-4C23-9B41-A0AE33F1FF03}"/>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19829</xdr:rowOff>
    </xdr:from>
    <xdr:ext cx="405111" cy="259045"/>
    <xdr:sp macro="" textlink="">
      <xdr:nvSpPr>
        <xdr:cNvPr id="420" name="n_2aveValue【市民会館】&#10;有形固定資産減価償却率">
          <a:extLst>
            <a:ext uri="{FF2B5EF4-FFF2-40B4-BE49-F238E27FC236}">
              <a16:creationId xmlns:a16="http://schemas.microsoft.com/office/drawing/2014/main" id="{087CCE95-120F-45FC-959E-469ACB83993E}"/>
            </a:ext>
          </a:extLst>
        </xdr:cNvPr>
        <xdr:cNvSpPr txBox="1"/>
      </xdr:nvSpPr>
      <xdr:spPr>
        <a:xfrm>
          <a:off x="2439044" y="1653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101</xdr:row>
      <xdr:rowOff>71120</xdr:rowOff>
    </xdr:from>
    <xdr:to>
      <xdr:col>10</xdr:col>
      <xdr:colOff>165100</xdr:colOff>
      <xdr:row>102</xdr:row>
      <xdr:rowOff>1270</xdr:rowOff>
    </xdr:to>
    <xdr:sp macro="" textlink="">
      <xdr:nvSpPr>
        <xdr:cNvPr id="421" name="フローチャート: 判断 420">
          <a:extLst>
            <a:ext uri="{FF2B5EF4-FFF2-40B4-BE49-F238E27FC236}">
              <a16:creationId xmlns:a16="http://schemas.microsoft.com/office/drawing/2014/main" id="{0525ABA2-9C60-4E82-AEB0-9E8FB523DB71}"/>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163847</xdr:rowOff>
    </xdr:from>
    <xdr:ext cx="405111" cy="259045"/>
    <xdr:sp macro="" textlink="">
      <xdr:nvSpPr>
        <xdr:cNvPr id="422" name="n_3aveValue【市民会館】&#10;有形固定資産減価償却率">
          <a:extLst>
            <a:ext uri="{FF2B5EF4-FFF2-40B4-BE49-F238E27FC236}">
              <a16:creationId xmlns:a16="http://schemas.microsoft.com/office/drawing/2014/main" id="{9C554122-5C1A-4176-B2D8-B2BE587F76AF}"/>
            </a:ext>
          </a:extLst>
        </xdr:cNvPr>
        <xdr:cNvSpPr txBox="1"/>
      </xdr:nvSpPr>
      <xdr:spPr>
        <a:xfrm>
          <a:off x="1648469" y="1651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101</xdr:row>
      <xdr:rowOff>130556</xdr:rowOff>
    </xdr:from>
    <xdr:to>
      <xdr:col>6</xdr:col>
      <xdr:colOff>38100</xdr:colOff>
      <xdr:row>102</xdr:row>
      <xdr:rowOff>60706</xdr:rowOff>
    </xdr:to>
    <xdr:sp macro="" textlink="">
      <xdr:nvSpPr>
        <xdr:cNvPr id="423" name="フローチャート: 判断 422">
          <a:extLst>
            <a:ext uri="{FF2B5EF4-FFF2-40B4-BE49-F238E27FC236}">
              <a16:creationId xmlns:a16="http://schemas.microsoft.com/office/drawing/2014/main" id="{0DE417D7-32CE-4216-B0CF-0230669927C9}"/>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51833</xdr:rowOff>
    </xdr:from>
    <xdr:ext cx="405111" cy="259045"/>
    <xdr:sp macro="" textlink="">
      <xdr:nvSpPr>
        <xdr:cNvPr id="424" name="n_4aveValue【市民会館】&#10;有形固定資産減価償却率">
          <a:extLst>
            <a:ext uri="{FF2B5EF4-FFF2-40B4-BE49-F238E27FC236}">
              <a16:creationId xmlns:a16="http://schemas.microsoft.com/office/drawing/2014/main" id="{4209993D-80E3-4BBD-AAB7-8FC6FE7EFAF9}"/>
            </a:ext>
          </a:extLst>
        </xdr:cNvPr>
        <xdr:cNvSpPr txBox="1"/>
      </xdr:nvSpPr>
      <xdr:spPr>
        <a:xfrm>
          <a:off x="848369" y="1656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3499C787-00E4-4909-AFDD-090D79B770B6}"/>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E7747D16-77AD-4A46-9DC2-2EB941DDE1E1}"/>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50C7434D-8B1D-457E-B752-19171F294B08}"/>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63AC3C3F-2257-4A52-AB56-FAEBFA4FC66D}"/>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EEFF26D3-304B-4065-84BD-1D4AAFD5DCC4}"/>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34544</xdr:rowOff>
    </xdr:from>
    <xdr:to>
      <xdr:col>24</xdr:col>
      <xdr:colOff>114300</xdr:colOff>
      <xdr:row>101</xdr:row>
      <xdr:rowOff>136144</xdr:rowOff>
    </xdr:to>
    <xdr:sp macro="" textlink="">
      <xdr:nvSpPr>
        <xdr:cNvPr id="430" name="楕円 429">
          <a:extLst>
            <a:ext uri="{FF2B5EF4-FFF2-40B4-BE49-F238E27FC236}">
              <a16:creationId xmlns:a16="http://schemas.microsoft.com/office/drawing/2014/main" id="{3694A9E1-4261-40E8-A6FA-3453275315B0}"/>
            </a:ext>
          </a:extLst>
        </xdr:cNvPr>
        <xdr:cNvSpPr/>
      </xdr:nvSpPr>
      <xdr:spPr>
        <a:xfrm>
          <a:off x="4124325" y="1638579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57421</xdr:rowOff>
    </xdr:from>
    <xdr:ext cx="405111" cy="259045"/>
    <xdr:sp macro="" textlink="">
      <xdr:nvSpPr>
        <xdr:cNvPr id="431" name="【市民会館】&#10;有形固定資産減価償却率該当値テキスト">
          <a:extLst>
            <a:ext uri="{FF2B5EF4-FFF2-40B4-BE49-F238E27FC236}">
              <a16:creationId xmlns:a16="http://schemas.microsoft.com/office/drawing/2014/main" id="{83DCDEED-8AF6-4802-AA3E-ACE5252FD8AC}"/>
            </a:ext>
          </a:extLst>
        </xdr:cNvPr>
        <xdr:cNvSpPr txBox="1"/>
      </xdr:nvSpPr>
      <xdr:spPr>
        <a:xfrm>
          <a:off x="4219575" y="1624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155702</xdr:rowOff>
    </xdr:from>
    <xdr:to>
      <xdr:col>20</xdr:col>
      <xdr:colOff>38100</xdr:colOff>
      <xdr:row>101</xdr:row>
      <xdr:rowOff>85852</xdr:rowOff>
    </xdr:to>
    <xdr:sp macro="" textlink="">
      <xdr:nvSpPr>
        <xdr:cNvPr id="432" name="楕円 431">
          <a:extLst>
            <a:ext uri="{FF2B5EF4-FFF2-40B4-BE49-F238E27FC236}">
              <a16:creationId xmlns:a16="http://schemas.microsoft.com/office/drawing/2014/main" id="{453BC04A-F508-47E5-A72E-9BE74898557F}"/>
            </a:ext>
          </a:extLst>
        </xdr:cNvPr>
        <xdr:cNvSpPr/>
      </xdr:nvSpPr>
      <xdr:spPr>
        <a:xfrm>
          <a:off x="3381375" y="1635137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35052</xdr:rowOff>
    </xdr:from>
    <xdr:to>
      <xdr:col>24</xdr:col>
      <xdr:colOff>63500</xdr:colOff>
      <xdr:row>101</xdr:row>
      <xdr:rowOff>85344</xdr:rowOff>
    </xdr:to>
    <xdr:cxnSp macro="">
      <xdr:nvCxnSpPr>
        <xdr:cNvPr id="433" name="直線コネクタ 432">
          <a:extLst>
            <a:ext uri="{FF2B5EF4-FFF2-40B4-BE49-F238E27FC236}">
              <a16:creationId xmlns:a16="http://schemas.microsoft.com/office/drawing/2014/main" id="{3427E61B-DC6A-4DF3-9526-21E092F4ACCD}"/>
            </a:ext>
          </a:extLst>
        </xdr:cNvPr>
        <xdr:cNvCxnSpPr/>
      </xdr:nvCxnSpPr>
      <xdr:spPr>
        <a:xfrm>
          <a:off x="3429000" y="16389477"/>
          <a:ext cx="752475"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139700</xdr:rowOff>
    </xdr:from>
    <xdr:to>
      <xdr:col>15</xdr:col>
      <xdr:colOff>101600</xdr:colOff>
      <xdr:row>101</xdr:row>
      <xdr:rowOff>69850</xdr:rowOff>
    </xdr:to>
    <xdr:sp macro="" textlink="">
      <xdr:nvSpPr>
        <xdr:cNvPr id="434" name="楕円 433">
          <a:extLst>
            <a:ext uri="{FF2B5EF4-FFF2-40B4-BE49-F238E27FC236}">
              <a16:creationId xmlns:a16="http://schemas.microsoft.com/office/drawing/2014/main" id="{66E7D847-B867-4D27-A287-04E148CBDDBD}"/>
            </a:ext>
          </a:extLst>
        </xdr:cNvPr>
        <xdr:cNvSpPr/>
      </xdr:nvSpPr>
      <xdr:spPr>
        <a:xfrm>
          <a:off x="2571750" y="16335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19050</xdr:rowOff>
    </xdr:from>
    <xdr:to>
      <xdr:col>19</xdr:col>
      <xdr:colOff>177800</xdr:colOff>
      <xdr:row>101</xdr:row>
      <xdr:rowOff>35052</xdr:rowOff>
    </xdr:to>
    <xdr:cxnSp macro="">
      <xdr:nvCxnSpPr>
        <xdr:cNvPr id="435" name="直線コネクタ 434">
          <a:extLst>
            <a:ext uri="{FF2B5EF4-FFF2-40B4-BE49-F238E27FC236}">
              <a16:creationId xmlns:a16="http://schemas.microsoft.com/office/drawing/2014/main" id="{ECBCC8D0-E921-4CBC-842A-58B08A62FFF8}"/>
            </a:ext>
          </a:extLst>
        </xdr:cNvPr>
        <xdr:cNvCxnSpPr/>
      </xdr:nvCxnSpPr>
      <xdr:spPr>
        <a:xfrm>
          <a:off x="2619375" y="16373475"/>
          <a:ext cx="80962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96265</xdr:rowOff>
    </xdr:from>
    <xdr:to>
      <xdr:col>10</xdr:col>
      <xdr:colOff>165100</xdr:colOff>
      <xdr:row>101</xdr:row>
      <xdr:rowOff>26415</xdr:rowOff>
    </xdr:to>
    <xdr:sp macro="" textlink="">
      <xdr:nvSpPr>
        <xdr:cNvPr id="436" name="楕円 435">
          <a:extLst>
            <a:ext uri="{FF2B5EF4-FFF2-40B4-BE49-F238E27FC236}">
              <a16:creationId xmlns:a16="http://schemas.microsoft.com/office/drawing/2014/main" id="{02DB65FA-B655-46C6-9A90-28ECD1CC6CC6}"/>
            </a:ext>
          </a:extLst>
        </xdr:cNvPr>
        <xdr:cNvSpPr/>
      </xdr:nvSpPr>
      <xdr:spPr>
        <a:xfrm>
          <a:off x="1781175" y="162887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147065</xdr:rowOff>
    </xdr:from>
    <xdr:to>
      <xdr:col>15</xdr:col>
      <xdr:colOff>50800</xdr:colOff>
      <xdr:row>101</xdr:row>
      <xdr:rowOff>19050</xdr:rowOff>
    </xdr:to>
    <xdr:cxnSp macro="">
      <xdr:nvCxnSpPr>
        <xdr:cNvPr id="437" name="直線コネクタ 436">
          <a:extLst>
            <a:ext uri="{FF2B5EF4-FFF2-40B4-BE49-F238E27FC236}">
              <a16:creationId xmlns:a16="http://schemas.microsoft.com/office/drawing/2014/main" id="{725A520E-B72E-4181-BCD6-0021B651B389}"/>
            </a:ext>
          </a:extLst>
        </xdr:cNvPr>
        <xdr:cNvCxnSpPr/>
      </xdr:nvCxnSpPr>
      <xdr:spPr>
        <a:xfrm>
          <a:off x="1828800" y="16336390"/>
          <a:ext cx="790575" cy="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45974</xdr:rowOff>
    </xdr:from>
    <xdr:to>
      <xdr:col>6</xdr:col>
      <xdr:colOff>38100</xdr:colOff>
      <xdr:row>100</xdr:row>
      <xdr:rowOff>147574</xdr:rowOff>
    </xdr:to>
    <xdr:sp macro="" textlink="">
      <xdr:nvSpPr>
        <xdr:cNvPr id="438" name="楕円 437">
          <a:extLst>
            <a:ext uri="{FF2B5EF4-FFF2-40B4-BE49-F238E27FC236}">
              <a16:creationId xmlns:a16="http://schemas.microsoft.com/office/drawing/2014/main" id="{0B706E1E-5143-498E-BDDB-8EE82E57E614}"/>
            </a:ext>
          </a:extLst>
        </xdr:cNvPr>
        <xdr:cNvSpPr/>
      </xdr:nvSpPr>
      <xdr:spPr>
        <a:xfrm>
          <a:off x="981075" y="162416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96774</xdr:rowOff>
    </xdr:from>
    <xdr:to>
      <xdr:col>10</xdr:col>
      <xdr:colOff>114300</xdr:colOff>
      <xdr:row>100</xdr:row>
      <xdr:rowOff>147065</xdr:rowOff>
    </xdr:to>
    <xdr:cxnSp macro="">
      <xdr:nvCxnSpPr>
        <xdr:cNvPr id="439" name="直線コネクタ 438">
          <a:extLst>
            <a:ext uri="{FF2B5EF4-FFF2-40B4-BE49-F238E27FC236}">
              <a16:creationId xmlns:a16="http://schemas.microsoft.com/office/drawing/2014/main" id="{C34D2BA3-7AE3-4D3C-8E25-58F385324DA3}"/>
            </a:ext>
          </a:extLst>
        </xdr:cNvPr>
        <xdr:cNvCxnSpPr/>
      </xdr:nvCxnSpPr>
      <xdr:spPr>
        <a:xfrm>
          <a:off x="1028700" y="16289274"/>
          <a:ext cx="800100" cy="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102379</xdr:rowOff>
    </xdr:from>
    <xdr:ext cx="405111" cy="259045"/>
    <xdr:sp macro="" textlink="">
      <xdr:nvSpPr>
        <xdr:cNvPr id="440" name="n_1mainValue【市民会館】&#10;有形固定資産減価償却率">
          <a:extLst>
            <a:ext uri="{FF2B5EF4-FFF2-40B4-BE49-F238E27FC236}">
              <a16:creationId xmlns:a16="http://schemas.microsoft.com/office/drawing/2014/main" id="{6A0600DC-25FE-4226-B4C1-A9DFBC8AA4FA}"/>
            </a:ext>
          </a:extLst>
        </xdr:cNvPr>
        <xdr:cNvSpPr txBox="1"/>
      </xdr:nvSpPr>
      <xdr:spPr>
        <a:xfrm>
          <a:off x="3239144" y="16136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86377</xdr:rowOff>
    </xdr:from>
    <xdr:ext cx="405111" cy="259045"/>
    <xdr:sp macro="" textlink="">
      <xdr:nvSpPr>
        <xdr:cNvPr id="441" name="n_2mainValue【市民会館】&#10;有形固定資産減価償却率">
          <a:extLst>
            <a:ext uri="{FF2B5EF4-FFF2-40B4-BE49-F238E27FC236}">
              <a16:creationId xmlns:a16="http://schemas.microsoft.com/office/drawing/2014/main" id="{51D4BA37-464A-47A3-9970-1B0CA1172273}"/>
            </a:ext>
          </a:extLst>
        </xdr:cNvPr>
        <xdr:cNvSpPr txBox="1"/>
      </xdr:nvSpPr>
      <xdr:spPr>
        <a:xfrm>
          <a:off x="2439044" y="1611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42942</xdr:rowOff>
    </xdr:from>
    <xdr:ext cx="405111" cy="259045"/>
    <xdr:sp macro="" textlink="">
      <xdr:nvSpPr>
        <xdr:cNvPr id="442" name="n_3mainValue【市民会館】&#10;有形固定資産減価償却率">
          <a:extLst>
            <a:ext uri="{FF2B5EF4-FFF2-40B4-BE49-F238E27FC236}">
              <a16:creationId xmlns:a16="http://schemas.microsoft.com/office/drawing/2014/main" id="{B65DA76B-BC34-4FE6-942C-E0F93F85FB2F}"/>
            </a:ext>
          </a:extLst>
        </xdr:cNvPr>
        <xdr:cNvSpPr txBox="1"/>
      </xdr:nvSpPr>
      <xdr:spPr>
        <a:xfrm>
          <a:off x="1648469" y="160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164101</xdr:rowOff>
    </xdr:from>
    <xdr:ext cx="405111" cy="259045"/>
    <xdr:sp macro="" textlink="">
      <xdr:nvSpPr>
        <xdr:cNvPr id="443" name="n_4mainValue【市民会館】&#10;有形固定資産減価償却率">
          <a:extLst>
            <a:ext uri="{FF2B5EF4-FFF2-40B4-BE49-F238E27FC236}">
              <a16:creationId xmlns:a16="http://schemas.microsoft.com/office/drawing/2014/main" id="{508E844B-8B2E-47EB-8555-CDF990134CF3}"/>
            </a:ext>
          </a:extLst>
        </xdr:cNvPr>
        <xdr:cNvSpPr txBox="1"/>
      </xdr:nvSpPr>
      <xdr:spPr>
        <a:xfrm>
          <a:off x="848369" y="160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F7D50156-BC14-4B3B-A91F-E42944D3CBBB}"/>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3A0722AA-4004-43C8-9EF9-853224226144}"/>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9BE95A7C-0C8E-4E7E-B7E7-1CF492819D58}"/>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BDF0954A-ADBB-41AE-BF39-5B265225108C}"/>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D8E90827-833D-43B6-8520-BBF84C0061A7}"/>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E08D1407-A35D-46B2-8DD2-0CA444090AC5}"/>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E4460F03-3DB9-4C49-BEEE-1ECD24AF4FC1}"/>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641F95BE-6985-4AE2-B7CF-6009D79E35AA}"/>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2DC7F16E-715D-4DB1-AA24-DE2BCA4F784D}"/>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055657F4-932E-4B4A-9053-06BC78B7015A}"/>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4" name="直線コネクタ 453">
          <a:extLst>
            <a:ext uri="{FF2B5EF4-FFF2-40B4-BE49-F238E27FC236}">
              <a16:creationId xmlns:a16="http://schemas.microsoft.com/office/drawing/2014/main" id="{8E5FDBEE-BE19-4513-ADA6-079FBA1EC3B7}"/>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5" name="テキスト ボックス 454">
          <a:extLst>
            <a:ext uri="{FF2B5EF4-FFF2-40B4-BE49-F238E27FC236}">
              <a16:creationId xmlns:a16="http://schemas.microsoft.com/office/drawing/2014/main" id="{2BBA0784-74C1-4AA7-9ADA-CF97BFECD5F6}"/>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6" name="直線コネクタ 455">
          <a:extLst>
            <a:ext uri="{FF2B5EF4-FFF2-40B4-BE49-F238E27FC236}">
              <a16:creationId xmlns:a16="http://schemas.microsoft.com/office/drawing/2014/main" id="{5E8502F1-F33E-461D-989D-0E9450EB19B8}"/>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7" name="テキスト ボックス 456">
          <a:extLst>
            <a:ext uri="{FF2B5EF4-FFF2-40B4-BE49-F238E27FC236}">
              <a16:creationId xmlns:a16="http://schemas.microsoft.com/office/drawing/2014/main" id="{3642C069-50A0-4926-B0E3-12C13B90FE6C}"/>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8" name="直線コネクタ 457">
          <a:extLst>
            <a:ext uri="{FF2B5EF4-FFF2-40B4-BE49-F238E27FC236}">
              <a16:creationId xmlns:a16="http://schemas.microsoft.com/office/drawing/2014/main" id="{042EE8C1-7E33-49ED-9AB0-8027A40A85EF}"/>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9" name="テキスト ボックス 458">
          <a:extLst>
            <a:ext uri="{FF2B5EF4-FFF2-40B4-BE49-F238E27FC236}">
              <a16:creationId xmlns:a16="http://schemas.microsoft.com/office/drawing/2014/main" id="{16F2112F-C906-44D1-B742-2935C0B4E8EC}"/>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2FEDD1DA-BD15-44D3-8058-CE834EBA206F}"/>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CF302EEE-A454-4C18-B336-A4171F803FDA}"/>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E5F2AB7B-1FE6-424A-9BD6-BAE48E496346}"/>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63" name="直線コネクタ 462">
          <a:extLst>
            <a:ext uri="{FF2B5EF4-FFF2-40B4-BE49-F238E27FC236}">
              <a16:creationId xmlns:a16="http://schemas.microsoft.com/office/drawing/2014/main" id="{A5C2F5EB-79CC-4268-80E2-7698A69DC092}"/>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4" name="【市民会館】&#10;一人当たり面積最小値テキスト">
          <a:extLst>
            <a:ext uri="{FF2B5EF4-FFF2-40B4-BE49-F238E27FC236}">
              <a16:creationId xmlns:a16="http://schemas.microsoft.com/office/drawing/2014/main" id="{4FC79027-6511-4C43-8267-F1F4FA004040}"/>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5" name="直線コネクタ 464">
          <a:extLst>
            <a:ext uri="{FF2B5EF4-FFF2-40B4-BE49-F238E27FC236}">
              <a16:creationId xmlns:a16="http://schemas.microsoft.com/office/drawing/2014/main" id="{FDDA922D-6D77-4A84-AC6B-855844BAA186}"/>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6" name="【市民会館】&#10;一人当たり面積最大値テキスト">
          <a:extLst>
            <a:ext uri="{FF2B5EF4-FFF2-40B4-BE49-F238E27FC236}">
              <a16:creationId xmlns:a16="http://schemas.microsoft.com/office/drawing/2014/main" id="{6559C5BC-32F8-43E6-8AEA-65D233322D5D}"/>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7" name="直線コネクタ 466">
          <a:extLst>
            <a:ext uri="{FF2B5EF4-FFF2-40B4-BE49-F238E27FC236}">
              <a16:creationId xmlns:a16="http://schemas.microsoft.com/office/drawing/2014/main" id="{8FCACC03-81A0-49BC-928D-D14FDDDDC2B4}"/>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68" name="【市民会館】&#10;一人当たり面積平均値テキスト">
          <a:extLst>
            <a:ext uri="{FF2B5EF4-FFF2-40B4-BE49-F238E27FC236}">
              <a16:creationId xmlns:a16="http://schemas.microsoft.com/office/drawing/2014/main" id="{9D4129A8-A19B-4571-8A62-A42CB00A8492}"/>
            </a:ext>
          </a:extLst>
        </xdr:cNvPr>
        <xdr:cNvSpPr txBox="1"/>
      </xdr:nvSpPr>
      <xdr:spPr>
        <a:xfrm>
          <a:off x="9467850" y="1700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9" name="フローチャート: 判断 468">
          <a:extLst>
            <a:ext uri="{FF2B5EF4-FFF2-40B4-BE49-F238E27FC236}">
              <a16:creationId xmlns:a16="http://schemas.microsoft.com/office/drawing/2014/main" id="{94B7AC10-F62C-404D-BAFB-00BE7EE80003}"/>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70" name="フローチャート: 判断 469">
          <a:extLst>
            <a:ext uri="{FF2B5EF4-FFF2-40B4-BE49-F238E27FC236}">
              <a16:creationId xmlns:a16="http://schemas.microsoft.com/office/drawing/2014/main" id="{679D0E33-4336-4CB5-9E9C-2D6D637A3EFE}"/>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106697</xdr:rowOff>
    </xdr:from>
    <xdr:ext cx="469744" cy="259045"/>
    <xdr:sp macro="" textlink="">
      <xdr:nvSpPr>
        <xdr:cNvPr id="471" name="n_1aveValue【市民会館】&#10;一人当たり面積">
          <a:extLst>
            <a:ext uri="{FF2B5EF4-FFF2-40B4-BE49-F238E27FC236}">
              <a16:creationId xmlns:a16="http://schemas.microsoft.com/office/drawing/2014/main" id="{A8E500E0-4866-4159-92BD-C96FE704F53A}"/>
            </a:ext>
          </a:extLst>
        </xdr:cNvPr>
        <xdr:cNvSpPr txBox="1"/>
      </xdr:nvSpPr>
      <xdr:spPr>
        <a:xfrm>
          <a:off x="845827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19686</xdr:rowOff>
    </xdr:from>
    <xdr:to>
      <xdr:col>46</xdr:col>
      <xdr:colOff>38100</xdr:colOff>
      <xdr:row>105</xdr:row>
      <xdr:rowOff>121286</xdr:rowOff>
    </xdr:to>
    <xdr:sp macro="" textlink="">
      <xdr:nvSpPr>
        <xdr:cNvPr id="472" name="フローチャート: 判断 471">
          <a:extLst>
            <a:ext uri="{FF2B5EF4-FFF2-40B4-BE49-F238E27FC236}">
              <a16:creationId xmlns:a16="http://schemas.microsoft.com/office/drawing/2014/main" id="{993F303F-F49D-4604-90B8-3CAB2D8DA1CA}"/>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112413</xdr:rowOff>
    </xdr:from>
    <xdr:ext cx="469744" cy="259045"/>
    <xdr:sp macro="" textlink="">
      <xdr:nvSpPr>
        <xdr:cNvPr id="473" name="n_2aveValue【市民会館】&#10;一人当たり面積">
          <a:extLst>
            <a:ext uri="{FF2B5EF4-FFF2-40B4-BE49-F238E27FC236}">
              <a16:creationId xmlns:a16="http://schemas.microsoft.com/office/drawing/2014/main" id="{B4D6BF3F-1076-411E-8D85-9139F44356AB}"/>
            </a:ext>
          </a:extLst>
        </xdr:cNvPr>
        <xdr:cNvSpPr txBox="1"/>
      </xdr:nvSpPr>
      <xdr:spPr>
        <a:xfrm>
          <a:off x="7677227"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168275</xdr:rowOff>
    </xdr:from>
    <xdr:to>
      <xdr:col>41</xdr:col>
      <xdr:colOff>101600</xdr:colOff>
      <xdr:row>105</xdr:row>
      <xdr:rowOff>98425</xdr:rowOff>
    </xdr:to>
    <xdr:sp macro="" textlink="">
      <xdr:nvSpPr>
        <xdr:cNvPr id="474" name="フローチャート: 判断 473">
          <a:extLst>
            <a:ext uri="{FF2B5EF4-FFF2-40B4-BE49-F238E27FC236}">
              <a16:creationId xmlns:a16="http://schemas.microsoft.com/office/drawing/2014/main" id="{702C0CBB-1BCA-4DF2-87C9-C8D1E7CD1597}"/>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89552</xdr:rowOff>
    </xdr:from>
    <xdr:ext cx="469744" cy="259045"/>
    <xdr:sp macro="" textlink="">
      <xdr:nvSpPr>
        <xdr:cNvPr id="475" name="n_3aveValue【市民会館】&#10;一人当たり面積">
          <a:extLst>
            <a:ext uri="{FF2B5EF4-FFF2-40B4-BE49-F238E27FC236}">
              <a16:creationId xmlns:a16="http://schemas.microsoft.com/office/drawing/2014/main" id="{4EA75D20-39C5-46A7-B2A3-689FAD00B20D}"/>
            </a:ext>
          </a:extLst>
        </xdr:cNvPr>
        <xdr:cNvSpPr txBox="1"/>
      </xdr:nvSpPr>
      <xdr:spPr>
        <a:xfrm>
          <a:off x="6867602" y="170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36830</xdr:rowOff>
    </xdr:from>
    <xdr:to>
      <xdr:col>36</xdr:col>
      <xdr:colOff>165100</xdr:colOff>
      <xdr:row>105</xdr:row>
      <xdr:rowOff>138430</xdr:rowOff>
    </xdr:to>
    <xdr:sp macro="" textlink="">
      <xdr:nvSpPr>
        <xdr:cNvPr id="476" name="フローチャート: 判断 475">
          <a:extLst>
            <a:ext uri="{FF2B5EF4-FFF2-40B4-BE49-F238E27FC236}">
              <a16:creationId xmlns:a16="http://schemas.microsoft.com/office/drawing/2014/main" id="{42013677-F697-4E0F-81ED-146F25BC3C9A}"/>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129557</xdr:rowOff>
    </xdr:from>
    <xdr:ext cx="469744" cy="259045"/>
    <xdr:sp macro="" textlink="">
      <xdr:nvSpPr>
        <xdr:cNvPr id="477" name="n_4aveValue【市民会館】&#10;一人当たり面積">
          <a:extLst>
            <a:ext uri="{FF2B5EF4-FFF2-40B4-BE49-F238E27FC236}">
              <a16:creationId xmlns:a16="http://schemas.microsoft.com/office/drawing/2014/main" id="{D01B21A6-611F-450A-B757-576C98EC394F}"/>
            </a:ext>
          </a:extLst>
        </xdr:cNvPr>
        <xdr:cNvSpPr txBox="1"/>
      </xdr:nvSpPr>
      <xdr:spPr>
        <a:xfrm>
          <a:off x="6067502"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6B0373C-8EEA-4965-BA9E-1CCDD4B32F4C}"/>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DABC1318-2C16-46E0-A9EE-F7AAF6649A0F}"/>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CA15D20D-C69B-4463-A5DE-9D6D2F150AB1}"/>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D3648168-A43D-45DA-8856-A9CEE398D61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EDB7B631-9AE2-4601-B148-4959A97BD68B}"/>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145414</xdr:rowOff>
    </xdr:from>
    <xdr:to>
      <xdr:col>55</xdr:col>
      <xdr:colOff>50800</xdr:colOff>
      <xdr:row>103</xdr:row>
      <xdr:rowOff>75564</xdr:rowOff>
    </xdr:to>
    <xdr:sp macro="" textlink="">
      <xdr:nvSpPr>
        <xdr:cNvPr id="483" name="楕円 482">
          <a:extLst>
            <a:ext uri="{FF2B5EF4-FFF2-40B4-BE49-F238E27FC236}">
              <a16:creationId xmlns:a16="http://schemas.microsoft.com/office/drawing/2014/main" id="{8B278808-7A40-4EF3-BF86-1BDA39912039}"/>
            </a:ext>
          </a:extLst>
        </xdr:cNvPr>
        <xdr:cNvSpPr/>
      </xdr:nvSpPr>
      <xdr:spPr>
        <a:xfrm>
          <a:off x="9401175" y="1665858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168291</xdr:rowOff>
    </xdr:from>
    <xdr:ext cx="469744" cy="259045"/>
    <xdr:sp macro="" textlink="">
      <xdr:nvSpPr>
        <xdr:cNvPr id="484" name="【市民会館】&#10;一人当たり面積該当値テキスト">
          <a:extLst>
            <a:ext uri="{FF2B5EF4-FFF2-40B4-BE49-F238E27FC236}">
              <a16:creationId xmlns:a16="http://schemas.microsoft.com/office/drawing/2014/main" id="{4E9BCEC0-408E-4006-A5D3-E78CF9D9909F}"/>
            </a:ext>
          </a:extLst>
        </xdr:cNvPr>
        <xdr:cNvSpPr txBox="1"/>
      </xdr:nvSpPr>
      <xdr:spPr>
        <a:xfrm>
          <a:off x="9467850" y="1651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145414</xdr:rowOff>
    </xdr:from>
    <xdr:to>
      <xdr:col>50</xdr:col>
      <xdr:colOff>165100</xdr:colOff>
      <xdr:row>103</xdr:row>
      <xdr:rowOff>75564</xdr:rowOff>
    </xdr:to>
    <xdr:sp macro="" textlink="">
      <xdr:nvSpPr>
        <xdr:cNvPr id="485" name="楕円 484">
          <a:extLst>
            <a:ext uri="{FF2B5EF4-FFF2-40B4-BE49-F238E27FC236}">
              <a16:creationId xmlns:a16="http://schemas.microsoft.com/office/drawing/2014/main" id="{F564AB4A-DD76-4745-8117-C76747D0411B}"/>
            </a:ext>
          </a:extLst>
        </xdr:cNvPr>
        <xdr:cNvSpPr/>
      </xdr:nvSpPr>
      <xdr:spPr>
        <a:xfrm>
          <a:off x="8639175" y="166585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24764</xdr:rowOff>
    </xdr:from>
    <xdr:to>
      <xdr:col>55</xdr:col>
      <xdr:colOff>0</xdr:colOff>
      <xdr:row>103</xdr:row>
      <xdr:rowOff>24764</xdr:rowOff>
    </xdr:to>
    <xdr:cxnSp macro="">
      <xdr:nvCxnSpPr>
        <xdr:cNvPr id="486" name="直線コネクタ 485">
          <a:extLst>
            <a:ext uri="{FF2B5EF4-FFF2-40B4-BE49-F238E27FC236}">
              <a16:creationId xmlns:a16="http://schemas.microsoft.com/office/drawing/2014/main" id="{33FA2F3B-F17B-4B77-B68A-F3FE3BE40EAF}"/>
            </a:ext>
          </a:extLst>
        </xdr:cNvPr>
        <xdr:cNvCxnSpPr/>
      </xdr:nvCxnSpPr>
      <xdr:spPr>
        <a:xfrm>
          <a:off x="8686800" y="167062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2539</xdr:rowOff>
    </xdr:from>
    <xdr:to>
      <xdr:col>46</xdr:col>
      <xdr:colOff>38100</xdr:colOff>
      <xdr:row>103</xdr:row>
      <xdr:rowOff>104139</xdr:rowOff>
    </xdr:to>
    <xdr:sp macro="" textlink="">
      <xdr:nvSpPr>
        <xdr:cNvPr id="487" name="楕円 486">
          <a:extLst>
            <a:ext uri="{FF2B5EF4-FFF2-40B4-BE49-F238E27FC236}">
              <a16:creationId xmlns:a16="http://schemas.microsoft.com/office/drawing/2014/main" id="{39991527-C5ED-4664-A927-57AA8F0EFA6E}"/>
            </a:ext>
          </a:extLst>
        </xdr:cNvPr>
        <xdr:cNvSpPr/>
      </xdr:nvSpPr>
      <xdr:spPr>
        <a:xfrm>
          <a:off x="7839075" y="166808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24764</xdr:rowOff>
    </xdr:from>
    <xdr:to>
      <xdr:col>50</xdr:col>
      <xdr:colOff>114300</xdr:colOff>
      <xdr:row>103</xdr:row>
      <xdr:rowOff>53339</xdr:rowOff>
    </xdr:to>
    <xdr:cxnSp macro="">
      <xdr:nvCxnSpPr>
        <xdr:cNvPr id="488" name="直線コネクタ 487">
          <a:extLst>
            <a:ext uri="{FF2B5EF4-FFF2-40B4-BE49-F238E27FC236}">
              <a16:creationId xmlns:a16="http://schemas.microsoft.com/office/drawing/2014/main" id="{859DB489-ED0F-405F-B1B8-C86899D6E27E}"/>
            </a:ext>
          </a:extLst>
        </xdr:cNvPr>
        <xdr:cNvCxnSpPr/>
      </xdr:nvCxnSpPr>
      <xdr:spPr>
        <a:xfrm flipV="1">
          <a:off x="7886700" y="16706214"/>
          <a:ext cx="8001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8255</xdr:rowOff>
    </xdr:from>
    <xdr:to>
      <xdr:col>41</xdr:col>
      <xdr:colOff>101600</xdr:colOff>
      <xdr:row>103</xdr:row>
      <xdr:rowOff>109855</xdr:rowOff>
    </xdr:to>
    <xdr:sp macro="" textlink="">
      <xdr:nvSpPr>
        <xdr:cNvPr id="489" name="楕円 488">
          <a:extLst>
            <a:ext uri="{FF2B5EF4-FFF2-40B4-BE49-F238E27FC236}">
              <a16:creationId xmlns:a16="http://schemas.microsoft.com/office/drawing/2014/main" id="{58493A72-D0E3-4E03-ACA9-9059A77E1705}"/>
            </a:ext>
          </a:extLst>
        </xdr:cNvPr>
        <xdr:cNvSpPr/>
      </xdr:nvSpPr>
      <xdr:spPr>
        <a:xfrm>
          <a:off x="7029450" y="166897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53339</xdr:rowOff>
    </xdr:from>
    <xdr:to>
      <xdr:col>45</xdr:col>
      <xdr:colOff>177800</xdr:colOff>
      <xdr:row>103</xdr:row>
      <xdr:rowOff>59055</xdr:rowOff>
    </xdr:to>
    <xdr:cxnSp macro="">
      <xdr:nvCxnSpPr>
        <xdr:cNvPr id="490" name="直線コネクタ 489">
          <a:extLst>
            <a:ext uri="{FF2B5EF4-FFF2-40B4-BE49-F238E27FC236}">
              <a16:creationId xmlns:a16="http://schemas.microsoft.com/office/drawing/2014/main" id="{4B5DFBDD-38DA-4910-97F7-70FF395822D1}"/>
            </a:ext>
          </a:extLst>
        </xdr:cNvPr>
        <xdr:cNvCxnSpPr/>
      </xdr:nvCxnSpPr>
      <xdr:spPr>
        <a:xfrm flipV="1">
          <a:off x="7077075" y="16728439"/>
          <a:ext cx="809625"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8255</xdr:rowOff>
    </xdr:from>
    <xdr:to>
      <xdr:col>36</xdr:col>
      <xdr:colOff>165100</xdr:colOff>
      <xdr:row>103</xdr:row>
      <xdr:rowOff>109855</xdr:rowOff>
    </xdr:to>
    <xdr:sp macro="" textlink="">
      <xdr:nvSpPr>
        <xdr:cNvPr id="491" name="楕円 490">
          <a:extLst>
            <a:ext uri="{FF2B5EF4-FFF2-40B4-BE49-F238E27FC236}">
              <a16:creationId xmlns:a16="http://schemas.microsoft.com/office/drawing/2014/main" id="{DD4527DF-38FE-490C-9238-518186921EF8}"/>
            </a:ext>
          </a:extLst>
        </xdr:cNvPr>
        <xdr:cNvSpPr/>
      </xdr:nvSpPr>
      <xdr:spPr>
        <a:xfrm>
          <a:off x="6238875" y="166897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59055</xdr:rowOff>
    </xdr:from>
    <xdr:to>
      <xdr:col>41</xdr:col>
      <xdr:colOff>50800</xdr:colOff>
      <xdr:row>103</xdr:row>
      <xdr:rowOff>59055</xdr:rowOff>
    </xdr:to>
    <xdr:cxnSp macro="">
      <xdr:nvCxnSpPr>
        <xdr:cNvPr id="492" name="直線コネクタ 491">
          <a:extLst>
            <a:ext uri="{FF2B5EF4-FFF2-40B4-BE49-F238E27FC236}">
              <a16:creationId xmlns:a16="http://schemas.microsoft.com/office/drawing/2014/main" id="{4F4427E5-4D43-4494-B03C-8ECD0A098575}"/>
            </a:ext>
          </a:extLst>
        </xdr:cNvPr>
        <xdr:cNvCxnSpPr/>
      </xdr:nvCxnSpPr>
      <xdr:spPr>
        <a:xfrm>
          <a:off x="6286500" y="1673733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92091</xdr:rowOff>
    </xdr:from>
    <xdr:ext cx="469744" cy="259045"/>
    <xdr:sp macro="" textlink="">
      <xdr:nvSpPr>
        <xdr:cNvPr id="493" name="n_1mainValue【市民会館】&#10;一人当たり面積">
          <a:extLst>
            <a:ext uri="{FF2B5EF4-FFF2-40B4-BE49-F238E27FC236}">
              <a16:creationId xmlns:a16="http://schemas.microsoft.com/office/drawing/2014/main" id="{D8FAF309-E2DE-4E92-9B0A-B0E8E7FBC53E}"/>
            </a:ext>
          </a:extLst>
        </xdr:cNvPr>
        <xdr:cNvSpPr txBox="1"/>
      </xdr:nvSpPr>
      <xdr:spPr>
        <a:xfrm>
          <a:off x="8458277" y="1644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120666</xdr:rowOff>
    </xdr:from>
    <xdr:ext cx="469744" cy="259045"/>
    <xdr:sp macro="" textlink="">
      <xdr:nvSpPr>
        <xdr:cNvPr id="494" name="n_2mainValue【市民会館】&#10;一人当たり面積">
          <a:extLst>
            <a:ext uri="{FF2B5EF4-FFF2-40B4-BE49-F238E27FC236}">
              <a16:creationId xmlns:a16="http://schemas.microsoft.com/office/drawing/2014/main" id="{C7A02113-738D-48AC-93AD-E81941979565}"/>
            </a:ext>
          </a:extLst>
        </xdr:cNvPr>
        <xdr:cNvSpPr txBox="1"/>
      </xdr:nvSpPr>
      <xdr:spPr>
        <a:xfrm>
          <a:off x="7677227" y="16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126382</xdr:rowOff>
    </xdr:from>
    <xdr:ext cx="469744" cy="259045"/>
    <xdr:sp macro="" textlink="">
      <xdr:nvSpPr>
        <xdr:cNvPr id="495" name="n_3mainValue【市民会館】&#10;一人当たり面積">
          <a:extLst>
            <a:ext uri="{FF2B5EF4-FFF2-40B4-BE49-F238E27FC236}">
              <a16:creationId xmlns:a16="http://schemas.microsoft.com/office/drawing/2014/main" id="{C6D5F061-8CA0-4D7F-B162-5D58F9406229}"/>
            </a:ext>
          </a:extLst>
        </xdr:cNvPr>
        <xdr:cNvSpPr txBox="1"/>
      </xdr:nvSpPr>
      <xdr:spPr>
        <a:xfrm>
          <a:off x="6867602" y="1647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126382</xdr:rowOff>
    </xdr:from>
    <xdr:ext cx="469744" cy="259045"/>
    <xdr:sp macro="" textlink="">
      <xdr:nvSpPr>
        <xdr:cNvPr id="496" name="n_4mainValue【市民会館】&#10;一人当たり面積">
          <a:extLst>
            <a:ext uri="{FF2B5EF4-FFF2-40B4-BE49-F238E27FC236}">
              <a16:creationId xmlns:a16="http://schemas.microsoft.com/office/drawing/2014/main" id="{5151100E-448E-4090-91D9-D072DCD50688}"/>
            </a:ext>
          </a:extLst>
        </xdr:cNvPr>
        <xdr:cNvSpPr txBox="1"/>
      </xdr:nvSpPr>
      <xdr:spPr>
        <a:xfrm>
          <a:off x="6067502" y="1647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913B963A-C628-42C8-A816-952F08C7E471}"/>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DD9A6C2A-CFF0-4653-B6CB-C01E1002C5C9}"/>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40D71F88-37B1-4C90-BE37-168239A68C1D}"/>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3DA384CB-5B5D-486D-BFF5-D954FDC00218}"/>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C83035E7-C015-4389-A6EA-5B4623EB5838}"/>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B1F78F44-8120-43F5-9AB7-50AD62394143}"/>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183355CD-CBC7-4AAD-B348-03415FC61086}"/>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B45C81B2-2EA8-4E26-A5DB-C5C2A70B9524}"/>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CEDC371E-4531-4317-A10C-6D9D4133E3C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CBE64F7A-151B-4B0A-8030-2A4655216F89}"/>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DA3CEA9F-BE47-4D82-813A-007A02E769A9}"/>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7157B64F-177B-47CE-AB9D-C59DFF7FD4F1}"/>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a:extLst>
            <a:ext uri="{FF2B5EF4-FFF2-40B4-BE49-F238E27FC236}">
              <a16:creationId xmlns:a16="http://schemas.microsoft.com/office/drawing/2014/main" id="{0D5A0369-3892-409F-97A4-EDFC6EC8EFC2}"/>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6DCBB24F-788D-491F-917D-AF898C37F363}"/>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96CEFD13-52A7-40AA-9DCD-DBA03113DD67}"/>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998177B7-AE2A-41E7-A012-82B99836FFA6}"/>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5C9E6E63-C08D-4A09-8B0C-F1476860C2AA}"/>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72729844-1B2C-4223-91AA-12144EF9D5C4}"/>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AFDA0915-56E1-415E-B71E-FAB59E412ACC}"/>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8F01F465-DD62-4F84-B9C9-11A9193BFE7C}"/>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CC49DC2F-A305-4D2B-A483-EAB8B4584754}"/>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29FCA46F-E04B-4F45-AE0F-B4F1B036E8C1}"/>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a:extLst>
            <a:ext uri="{FF2B5EF4-FFF2-40B4-BE49-F238E27FC236}">
              <a16:creationId xmlns:a16="http://schemas.microsoft.com/office/drawing/2014/main" id="{D8A486C4-2BE8-40C3-94FD-B604BA71CA43}"/>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409C4408-C1D6-4BBD-AF39-BCB8F9C8CA04}"/>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521" name="直線コネクタ 520">
          <a:extLst>
            <a:ext uri="{FF2B5EF4-FFF2-40B4-BE49-F238E27FC236}">
              <a16:creationId xmlns:a16="http://schemas.microsoft.com/office/drawing/2014/main" id="{22F09CD5-267A-4582-BBC2-0B1FAA3F4503}"/>
            </a:ext>
          </a:extLst>
        </xdr:cNvPr>
        <xdr:cNvCxnSpPr/>
      </xdr:nvCxnSpPr>
      <xdr:spPr>
        <a:xfrm flipV="1">
          <a:off x="14696439" y="559371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6A7CFAC5-CCCF-4E12-BD90-EEC3848F9470}"/>
            </a:ext>
          </a:extLst>
        </xdr:cNvPr>
        <xdr:cNvSpPr txBox="1"/>
      </xdr:nvSpPr>
      <xdr:spPr>
        <a:xfrm>
          <a:off x="147351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23" name="直線コネクタ 522">
          <a:extLst>
            <a:ext uri="{FF2B5EF4-FFF2-40B4-BE49-F238E27FC236}">
              <a16:creationId xmlns:a16="http://schemas.microsoft.com/office/drawing/2014/main" id="{E894889E-69C4-4E04-B329-65163F149144}"/>
            </a:ext>
          </a:extLst>
        </xdr:cNvPr>
        <xdr:cNvCxnSpPr/>
      </xdr:nvCxnSpPr>
      <xdr:spPr>
        <a:xfrm>
          <a:off x="14611350"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E5C0BE7D-7D39-4BE9-8284-01A0BA18F9EB}"/>
            </a:ext>
          </a:extLst>
        </xdr:cNvPr>
        <xdr:cNvSpPr txBox="1"/>
      </xdr:nvSpPr>
      <xdr:spPr>
        <a:xfrm>
          <a:off x="147351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525" name="直線コネクタ 524">
          <a:extLst>
            <a:ext uri="{FF2B5EF4-FFF2-40B4-BE49-F238E27FC236}">
              <a16:creationId xmlns:a16="http://schemas.microsoft.com/office/drawing/2014/main" id="{E7F213AE-41EB-4C15-9E41-CC66CB915BF2}"/>
            </a:ext>
          </a:extLst>
        </xdr:cNvPr>
        <xdr:cNvCxnSpPr/>
      </xdr:nvCxnSpPr>
      <xdr:spPr>
        <a:xfrm>
          <a:off x="14611350"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11447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DFA6BA79-1FB1-4248-AAF3-B95D49E168E2}"/>
            </a:ext>
          </a:extLst>
        </xdr:cNvPr>
        <xdr:cNvSpPr txBox="1"/>
      </xdr:nvSpPr>
      <xdr:spPr>
        <a:xfrm>
          <a:off x="14735175"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7" name="フローチャート: 判断 526">
          <a:extLst>
            <a:ext uri="{FF2B5EF4-FFF2-40B4-BE49-F238E27FC236}">
              <a16:creationId xmlns:a16="http://schemas.microsoft.com/office/drawing/2014/main" id="{8D587288-A2CF-4838-96B6-54A058B506C8}"/>
            </a:ext>
          </a:extLst>
        </xdr:cNvPr>
        <xdr:cNvSpPr/>
      </xdr:nvSpPr>
      <xdr:spPr>
        <a:xfrm>
          <a:off x="14649450"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28" name="フローチャート: 判断 527">
          <a:extLst>
            <a:ext uri="{FF2B5EF4-FFF2-40B4-BE49-F238E27FC236}">
              <a16:creationId xmlns:a16="http://schemas.microsoft.com/office/drawing/2014/main" id="{8CF9FDDC-EC72-4433-B132-02AA41844E00}"/>
            </a:ext>
          </a:extLst>
        </xdr:cNvPr>
        <xdr:cNvSpPr/>
      </xdr:nvSpPr>
      <xdr:spPr>
        <a:xfrm>
          <a:off x="138874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99077</xdr:rowOff>
    </xdr:from>
    <xdr:ext cx="405111" cy="259045"/>
    <xdr:sp macro="" textlink="">
      <xdr:nvSpPr>
        <xdr:cNvPr id="529" name="n_1aveValue【一般廃棄物処理施設】&#10;有形固定資産減価償却率">
          <a:extLst>
            <a:ext uri="{FF2B5EF4-FFF2-40B4-BE49-F238E27FC236}">
              <a16:creationId xmlns:a16="http://schemas.microsoft.com/office/drawing/2014/main" id="{F45462B0-68F7-4053-A974-F04163680A00}"/>
            </a:ext>
          </a:extLst>
        </xdr:cNvPr>
        <xdr:cNvSpPr txBox="1"/>
      </xdr:nvSpPr>
      <xdr:spPr>
        <a:xfrm>
          <a:off x="13745219"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78740</xdr:rowOff>
    </xdr:from>
    <xdr:to>
      <xdr:col>76</xdr:col>
      <xdr:colOff>165100</xdr:colOff>
      <xdr:row>39</xdr:row>
      <xdr:rowOff>8890</xdr:rowOff>
    </xdr:to>
    <xdr:sp macro="" textlink="">
      <xdr:nvSpPr>
        <xdr:cNvPr id="530" name="フローチャート: 判断 529">
          <a:extLst>
            <a:ext uri="{FF2B5EF4-FFF2-40B4-BE49-F238E27FC236}">
              <a16:creationId xmlns:a16="http://schemas.microsoft.com/office/drawing/2014/main" id="{D7AC0A31-25A2-4A96-9293-DF862A3C4414}"/>
            </a:ext>
          </a:extLst>
        </xdr:cNvPr>
        <xdr:cNvSpPr/>
      </xdr:nvSpPr>
      <xdr:spPr>
        <a:xfrm>
          <a:off x="13096875" y="623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17</xdr:rowOff>
    </xdr:from>
    <xdr:ext cx="405111" cy="259045"/>
    <xdr:sp macro="" textlink="">
      <xdr:nvSpPr>
        <xdr:cNvPr id="531" name="n_2aveValue【一般廃棄物処理施設】&#10;有形固定資産減価償却率">
          <a:extLst>
            <a:ext uri="{FF2B5EF4-FFF2-40B4-BE49-F238E27FC236}">
              <a16:creationId xmlns:a16="http://schemas.microsoft.com/office/drawing/2014/main" id="{B5C84411-07D0-4E62-886B-3311E561F91A}"/>
            </a:ext>
          </a:extLst>
        </xdr:cNvPr>
        <xdr:cNvSpPr txBox="1"/>
      </xdr:nvSpPr>
      <xdr:spPr>
        <a:xfrm>
          <a:off x="12964169"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6350</xdr:rowOff>
    </xdr:from>
    <xdr:to>
      <xdr:col>72</xdr:col>
      <xdr:colOff>38100</xdr:colOff>
      <xdr:row>38</xdr:row>
      <xdr:rowOff>107950</xdr:rowOff>
    </xdr:to>
    <xdr:sp macro="" textlink="">
      <xdr:nvSpPr>
        <xdr:cNvPr id="532" name="フローチャート: 判断 531">
          <a:extLst>
            <a:ext uri="{FF2B5EF4-FFF2-40B4-BE49-F238E27FC236}">
              <a16:creationId xmlns:a16="http://schemas.microsoft.com/office/drawing/2014/main" id="{E47C88EA-A037-45BD-B1FD-453E25E80F9F}"/>
            </a:ext>
          </a:extLst>
        </xdr:cNvPr>
        <xdr:cNvSpPr/>
      </xdr:nvSpPr>
      <xdr:spPr>
        <a:xfrm>
          <a:off x="12296775" y="6162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99077</xdr:rowOff>
    </xdr:from>
    <xdr:ext cx="405111" cy="259045"/>
    <xdr:sp macro="" textlink="">
      <xdr:nvSpPr>
        <xdr:cNvPr id="533" name="n_3aveValue【一般廃棄物処理施設】&#10;有形固定資産減価償却率">
          <a:extLst>
            <a:ext uri="{FF2B5EF4-FFF2-40B4-BE49-F238E27FC236}">
              <a16:creationId xmlns:a16="http://schemas.microsoft.com/office/drawing/2014/main" id="{1A988C5D-4953-40F9-85E3-CD24242C40D4}"/>
            </a:ext>
          </a:extLst>
        </xdr:cNvPr>
        <xdr:cNvSpPr txBox="1"/>
      </xdr:nvSpPr>
      <xdr:spPr>
        <a:xfrm>
          <a:off x="12164069"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151130</xdr:rowOff>
    </xdr:from>
    <xdr:to>
      <xdr:col>67</xdr:col>
      <xdr:colOff>101600</xdr:colOff>
      <xdr:row>38</xdr:row>
      <xdr:rowOff>81280</xdr:rowOff>
    </xdr:to>
    <xdr:sp macro="" textlink="">
      <xdr:nvSpPr>
        <xdr:cNvPr id="534" name="フローチャート: 判断 533">
          <a:extLst>
            <a:ext uri="{FF2B5EF4-FFF2-40B4-BE49-F238E27FC236}">
              <a16:creationId xmlns:a16="http://schemas.microsoft.com/office/drawing/2014/main" id="{AB953332-A831-40DC-ABAD-BF393B9955F1}"/>
            </a:ext>
          </a:extLst>
        </xdr:cNvPr>
        <xdr:cNvSpPr/>
      </xdr:nvSpPr>
      <xdr:spPr>
        <a:xfrm>
          <a:off x="11487150" y="61423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38</xdr:row>
      <xdr:rowOff>72407</xdr:rowOff>
    </xdr:from>
    <xdr:ext cx="405111" cy="259045"/>
    <xdr:sp macro="" textlink="">
      <xdr:nvSpPr>
        <xdr:cNvPr id="535" name="n_4aveValue【一般廃棄物処理施設】&#10;有形固定資産減価償却率">
          <a:extLst>
            <a:ext uri="{FF2B5EF4-FFF2-40B4-BE49-F238E27FC236}">
              <a16:creationId xmlns:a16="http://schemas.microsoft.com/office/drawing/2014/main" id="{28150ECB-A369-4C69-9B7E-04B305109D8F}"/>
            </a:ext>
          </a:extLst>
        </xdr:cNvPr>
        <xdr:cNvSpPr txBox="1"/>
      </xdr:nvSpPr>
      <xdr:spPr>
        <a:xfrm>
          <a:off x="113544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8D602C7-3F5B-4413-8B89-2D12EEFCE9C8}"/>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40B2E79A-EBE3-41B0-8AC9-CDF123AC3737}"/>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D93C6867-A904-4D92-B719-EF8DCD1C2B25}"/>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DF6AE60-1FFB-40CE-849D-F740C814EDAD}"/>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C917B548-D843-44D7-A009-0B5E4707FC86}"/>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41" name="楕円 540">
          <a:extLst>
            <a:ext uri="{FF2B5EF4-FFF2-40B4-BE49-F238E27FC236}">
              <a16:creationId xmlns:a16="http://schemas.microsoft.com/office/drawing/2014/main" id="{07074B5C-9161-4418-8FC1-A372E73718C1}"/>
            </a:ext>
          </a:extLst>
        </xdr:cNvPr>
        <xdr:cNvSpPr/>
      </xdr:nvSpPr>
      <xdr:spPr>
        <a:xfrm>
          <a:off x="14649450" y="62471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116857</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EEDBDB65-DD8C-4B90-94FC-E3BD291E8EF2}"/>
            </a:ext>
          </a:extLst>
        </xdr:cNvPr>
        <xdr:cNvSpPr txBox="1"/>
      </xdr:nvSpPr>
      <xdr:spPr>
        <a:xfrm>
          <a:off x="14735175"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139700</xdr:rowOff>
    </xdr:from>
    <xdr:to>
      <xdr:col>81</xdr:col>
      <xdr:colOff>101600</xdr:colOff>
      <xdr:row>38</xdr:row>
      <xdr:rowOff>69850</xdr:rowOff>
    </xdr:to>
    <xdr:sp macro="" textlink="">
      <xdr:nvSpPr>
        <xdr:cNvPr id="543" name="楕円 542">
          <a:extLst>
            <a:ext uri="{FF2B5EF4-FFF2-40B4-BE49-F238E27FC236}">
              <a16:creationId xmlns:a16="http://schemas.microsoft.com/office/drawing/2014/main" id="{F971C4CC-F93F-4D25-976A-3F3441A3D107}"/>
            </a:ext>
          </a:extLst>
        </xdr:cNvPr>
        <xdr:cNvSpPr/>
      </xdr:nvSpPr>
      <xdr:spPr>
        <a:xfrm>
          <a:off x="13887450" y="6134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144780</xdr:rowOff>
    </xdr:to>
    <xdr:cxnSp macro="">
      <xdr:nvCxnSpPr>
        <xdr:cNvPr id="544" name="直線コネクタ 543">
          <a:extLst>
            <a:ext uri="{FF2B5EF4-FFF2-40B4-BE49-F238E27FC236}">
              <a16:creationId xmlns:a16="http://schemas.microsoft.com/office/drawing/2014/main" id="{6C99337C-2025-498A-9DE6-3EF44F15A99B}"/>
            </a:ext>
          </a:extLst>
        </xdr:cNvPr>
        <xdr:cNvCxnSpPr/>
      </xdr:nvCxnSpPr>
      <xdr:spPr>
        <a:xfrm>
          <a:off x="13935075" y="6172200"/>
          <a:ext cx="762000" cy="1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45" name="楕円 544">
          <a:extLst>
            <a:ext uri="{FF2B5EF4-FFF2-40B4-BE49-F238E27FC236}">
              <a16:creationId xmlns:a16="http://schemas.microsoft.com/office/drawing/2014/main" id="{6DDDCE01-5C5B-4C88-9BD0-0B2443C19485}"/>
            </a:ext>
          </a:extLst>
        </xdr:cNvPr>
        <xdr:cNvSpPr/>
      </xdr:nvSpPr>
      <xdr:spPr>
        <a:xfrm>
          <a:off x="13096875" y="59924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38</xdr:row>
      <xdr:rowOff>19050</xdr:rowOff>
    </xdr:to>
    <xdr:cxnSp macro="">
      <xdr:nvCxnSpPr>
        <xdr:cNvPr id="546" name="直線コネクタ 545">
          <a:extLst>
            <a:ext uri="{FF2B5EF4-FFF2-40B4-BE49-F238E27FC236}">
              <a16:creationId xmlns:a16="http://schemas.microsoft.com/office/drawing/2014/main" id="{18C4D19D-FC07-4691-9B52-5889CA7D3451}"/>
            </a:ext>
          </a:extLst>
        </xdr:cNvPr>
        <xdr:cNvCxnSpPr/>
      </xdr:nvCxnSpPr>
      <xdr:spPr>
        <a:xfrm>
          <a:off x="13144500" y="6040120"/>
          <a:ext cx="790575"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17780</xdr:rowOff>
    </xdr:from>
    <xdr:to>
      <xdr:col>72</xdr:col>
      <xdr:colOff>38100</xdr:colOff>
      <xdr:row>36</xdr:row>
      <xdr:rowOff>119380</xdr:rowOff>
    </xdr:to>
    <xdr:sp macro="" textlink="">
      <xdr:nvSpPr>
        <xdr:cNvPr id="547" name="楕円 546">
          <a:extLst>
            <a:ext uri="{FF2B5EF4-FFF2-40B4-BE49-F238E27FC236}">
              <a16:creationId xmlns:a16="http://schemas.microsoft.com/office/drawing/2014/main" id="{7EC3C738-4DAD-4F82-AF0B-56D90D7B90F2}"/>
            </a:ext>
          </a:extLst>
        </xdr:cNvPr>
        <xdr:cNvSpPr/>
      </xdr:nvSpPr>
      <xdr:spPr>
        <a:xfrm>
          <a:off x="12296775" y="58470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68580</xdr:rowOff>
    </xdr:from>
    <xdr:to>
      <xdr:col>76</xdr:col>
      <xdr:colOff>114300</xdr:colOff>
      <xdr:row>37</xdr:row>
      <xdr:rowOff>45720</xdr:rowOff>
    </xdr:to>
    <xdr:cxnSp macro="">
      <xdr:nvCxnSpPr>
        <xdr:cNvPr id="548" name="直線コネクタ 547">
          <a:extLst>
            <a:ext uri="{FF2B5EF4-FFF2-40B4-BE49-F238E27FC236}">
              <a16:creationId xmlns:a16="http://schemas.microsoft.com/office/drawing/2014/main" id="{035F2802-57C1-4231-AB5A-38175D5CF3EA}"/>
            </a:ext>
          </a:extLst>
        </xdr:cNvPr>
        <xdr:cNvCxnSpPr/>
      </xdr:nvCxnSpPr>
      <xdr:spPr>
        <a:xfrm>
          <a:off x="12344400" y="5894705"/>
          <a:ext cx="800100" cy="1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10160</xdr:rowOff>
    </xdr:from>
    <xdr:to>
      <xdr:col>67</xdr:col>
      <xdr:colOff>101600</xdr:colOff>
      <xdr:row>35</xdr:row>
      <xdr:rowOff>111760</xdr:rowOff>
    </xdr:to>
    <xdr:sp macro="" textlink="">
      <xdr:nvSpPr>
        <xdr:cNvPr id="549" name="楕円 548">
          <a:extLst>
            <a:ext uri="{FF2B5EF4-FFF2-40B4-BE49-F238E27FC236}">
              <a16:creationId xmlns:a16="http://schemas.microsoft.com/office/drawing/2014/main" id="{622AAF05-7B7D-4CB6-BC20-6C5CC4CC3E11}"/>
            </a:ext>
          </a:extLst>
        </xdr:cNvPr>
        <xdr:cNvSpPr/>
      </xdr:nvSpPr>
      <xdr:spPr>
        <a:xfrm>
          <a:off x="11487150" y="56743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60960</xdr:rowOff>
    </xdr:from>
    <xdr:to>
      <xdr:col>71</xdr:col>
      <xdr:colOff>177800</xdr:colOff>
      <xdr:row>36</xdr:row>
      <xdr:rowOff>68580</xdr:rowOff>
    </xdr:to>
    <xdr:cxnSp macro="">
      <xdr:nvCxnSpPr>
        <xdr:cNvPr id="550" name="直線コネクタ 549">
          <a:extLst>
            <a:ext uri="{FF2B5EF4-FFF2-40B4-BE49-F238E27FC236}">
              <a16:creationId xmlns:a16="http://schemas.microsoft.com/office/drawing/2014/main" id="{2D04A7FF-1CF6-4731-8ED4-65BFE1CA92B6}"/>
            </a:ext>
          </a:extLst>
        </xdr:cNvPr>
        <xdr:cNvCxnSpPr/>
      </xdr:nvCxnSpPr>
      <xdr:spPr>
        <a:xfrm>
          <a:off x="11534775" y="5731510"/>
          <a:ext cx="809625" cy="16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86377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DCBAB8D9-EBFA-4CAC-89ED-93FD26B75090}"/>
            </a:ext>
          </a:extLst>
        </xdr:cNvPr>
        <xdr:cNvSpPr txBox="1"/>
      </xdr:nvSpPr>
      <xdr:spPr>
        <a:xfrm>
          <a:off x="13745219"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8728C648-243D-4F32-AA4D-6EDFD777DD33}"/>
            </a:ext>
          </a:extLst>
        </xdr:cNvPr>
        <xdr:cNvSpPr txBox="1"/>
      </xdr:nvSpPr>
      <xdr:spPr>
        <a:xfrm>
          <a:off x="12964169"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135907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48DE36B5-7CF5-4EF1-8CCE-6C86B73B7238}"/>
            </a:ext>
          </a:extLst>
        </xdr:cNvPr>
        <xdr:cNvSpPr txBox="1"/>
      </xdr:nvSpPr>
      <xdr:spPr>
        <a:xfrm>
          <a:off x="12164069"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128287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5D303899-CA37-4C2E-8304-43A2F404DC90}"/>
            </a:ext>
          </a:extLst>
        </xdr:cNvPr>
        <xdr:cNvSpPr txBox="1"/>
      </xdr:nvSpPr>
      <xdr:spPr>
        <a:xfrm>
          <a:off x="11354444" y="546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B45C5643-5DA8-495C-B459-BD905E68366A}"/>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68E24008-5624-4316-99C0-EECBE32DC781}"/>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8CE42699-601D-4E62-8D11-3EA86CCF0599}"/>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DBA3B8A5-D560-4706-B498-4B8910C6234B}"/>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D96B454A-5E31-4A37-965F-F7EE2B8932A0}"/>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5368133B-BD83-4077-AFF6-0E070F487581}"/>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8224659F-C246-4210-91DA-0CBE57DCB7A3}"/>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490748E3-B53F-43AA-9090-214A16DCC42F}"/>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F5A93E3-E30B-4DD4-A03A-86EF4E437E4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F84BA38C-FA2E-4BAC-BCCA-ADDEC76CCE0D}"/>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5" name="テキスト ボックス 564">
          <a:extLst>
            <a:ext uri="{FF2B5EF4-FFF2-40B4-BE49-F238E27FC236}">
              <a16:creationId xmlns:a16="http://schemas.microsoft.com/office/drawing/2014/main" id="{4DBD5B53-715A-4D59-BC52-20266B2F136F}"/>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73DF8810-849A-417F-BF8B-428DE41C91B2}"/>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7" name="テキスト ボックス 566">
          <a:extLst>
            <a:ext uri="{FF2B5EF4-FFF2-40B4-BE49-F238E27FC236}">
              <a16:creationId xmlns:a16="http://schemas.microsoft.com/office/drawing/2014/main" id="{D8DD12A8-9302-4B7C-AF9D-ECC5CB3F17FA}"/>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24AEB988-D61C-445E-8002-54E7D336A047}"/>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9" name="テキスト ボックス 568">
          <a:extLst>
            <a:ext uri="{FF2B5EF4-FFF2-40B4-BE49-F238E27FC236}">
              <a16:creationId xmlns:a16="http://schemas.microsoft.com/office/drawing/2014/main" id="{AEAFE1C3-1B1A-45D7-814A-A9A9F50BE54C}"/>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4A698E24-E8E1-4573-9115-5300424202B1}"/>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71" name="テキスト ボックス 570">
          <a:extLst>
            <a:ext uri="{FF2B5EF4-FFF2-40B4-BE49-F238E27FC236}">
              <a16:creationId xmlns:a16="http://schemas.microsoft.com/office/drawing/2014/main" id="{8A89F746-C212-4E5A-8179-10950038EBA8}"/>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674B5160-C0E8-48CF-A756-7810B470C220}"/>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3" name="テキスト ボックス 572">
          <a:extLst>
            <a:ext uri="{FF2B5EF4-FFF2-40B4-BE49-F238E27FC236}">
              <a16:creationId xmlns:a16="http://schemas.microsoft.com/office/drawing/2014/main" id="{021FA090-F63F-4B51-A47A-73D13FFFEBFD}"/>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ED9F0E2D-E7F3-4CCB-897F-0C502087EB0C}"/>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5" name="テキスト ボックス 574">
          <a:extLst>
            <a:ext uri="{FF2B5EF4-FFF2-40B4-BE49-F238E27FC236}">
              <a16:creationId xmlns:a16="http://schemas.microsoft.com/office/drawing/2014/main" id="{2914CC0C-04FB-465F-9BFA-1F51E0902A21}"/>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88CD1FC7-302A-4621-B5CF-A7242F2880A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E4B8BCB0-5484-4395-A0F3-5F4EEA879579}"/>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EE6A184D-3B87-4D19-837B-0D43AC68D5C8}"/>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9" name="直線コネクタ 578">
          <a:extLst>
            <a:ext uri="{FF2B5EF4-FFF2-40B4-BE49-F238E27FC236}">
              <a16:creationId xmlns:a16="http://schemas.microsoft.com/office/drawing/2014/main" id="{B9BC8D90-20DB-432B-AF76-46DA232EDD9F}"/>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80" name="【一般廃棄物処理施設】&#10;一人当たり有形固定資産（償却資産）額最小値テキスト">
          <a:extLst>
            <a:ext uri="{FF2B5EF4-FFF2-40B4-BE49-F238E27FC236}">
              <a16:creationId xmlns:a16="http://schemas.microsoft.com/office/drawing/2014/main" id="{B4E2C255-FAA6-4969-A5A2-C216ED63ECA1}"/>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81" name="直線コネクタ 580">
          <a:extLst>
            <a:ext uri="{FF2B5EF4-FFF2-40B4-BE49-F238E27FC236}">
              <a16:creationId xmlns:a16="http://schemas.microsoft.com/office/drawing/2014/main" id="{1B5F4D1A-4D2A-4F9E-BB51-F5B72AA94F48}"/>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82" name="【一般廃棄物処理施設】&#10;一人当たり有形固定資産（償却資産）額最大値テキスト">
          <a:extLst>
            <a:ext uri="{FF2B5EF4-FFF2-40B4-BE49-F238E27FC236}">
              <a16:creationId xmlns:a16="http://schemas.microsoft.com/office/drawing/2014/main" id="{F6E5229C-583C-4616-B446-F38587E795C8}"/>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83" name="直線コネクタ 582">
          <a:extLst>
            <a:ext uri="{FF2B5EF4-FFF2-40B4-BE49-F238E27FC236}">
              <a16:creationId xmlns:a16="http://schemas.microsoft.com/office/drawing/2014/main" id="{05BC288F-4473-43BE-B1F6-D0B393F09C2E}"/>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84218</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646A7BAB-E526-45AD-A51B-3558F3B32ABE}"/>
            </a:ext>
          </a:extLst>
        </xdr:cNvPr>
        <xdr:cNvSpPr txBox="1"/>
      </xdr:nvSpPr>
      <xdr:spPr>
        <a:xfrm>
          <a:off x="19992975" y="607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5" name="フローチャート: 判断 584">
          <a:extLst>
            <a:ext uri="{FF2B5EF4-FFF2-40B4-BE49-F238E27FC236}">
              <a16:creationId xmlns:a16="http://schemas.microsoft.com/office/drawing/2014/main" id="{A74C2571-33A1-4BE1-B8D8-CD47E866EC24}"/>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6" name="フローチャート: 判断 585">
          <a:extLst>
            <a:ext uri="{FF2B5EF4-FFF2-40B4-BE49-F238E27FC236}">
              <a16:creationId xmlns:a16="http://schemas.microsoft.com/office/drawing/2014/main" id="{61901AEE-7DD4-4041-BBE2-D56D95AE62AD}"/>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1408</xdr:rowOff>
    </xdr:from>
    <xdr:ext cx="534377" cy="259045"/>
    <xdr:sp macro="" textlink="">
      <xdr:nvSpPr>
        <xdr:cNvPr id="587" name="n_1aveValue【一般廃棄物処理施設】&#10;一人当たり有形固定資産（償却資産）額">
          <a:extLst>
            <a:ext uri="{FF2B5EF4-FFF2-40B4-BE49-F238E27FC236}">
              <a16:creationId xmlns:a16="http://schemas.microsoft.com/office/drawing/2014/main" id="{76EF1C30-0F60-43DB-B20F-BD5EFC18EC58}"/>
            </a:ext>
          </a:extLst>
        </xdr:cNvPr>
        <xdr:cNvSpPr txBox="1"/>
      </xdr:nvSpPr>
      <xdr:spPr>
        <a:xfrm>
          <a:off x="18944736" y="61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86151</xdr:rowOff>
    </xdr:from>
    <xdr:to>
      <xdr:col>107</xdr:col>
      <xdr:colOff>101600</xdr:colOff>
      <xdr:row>38</xdr:row>
      <xdr:rowOff>16301</xdr:rowOff>
    </xdr:to>
    <xdr:sp macro="" textlink="">
      <xdr:nvSpPr>
        <xdr:cNvPr id="588" name="フローチャート: 判断 587">
          <a:extLst>
            <a:ext uri="{FF2B5EF4-FFF2-40B4-BE49-F238E27FC236}">
              <a16:creationId xmlns:a16="http://schemas.microsoft.com/office/drawing/2014/main" id="{600B50C9-70D6-459A-8CF8-84AA367854F5}"/>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7428</xdr:rowOff>
    </xdr:from>
    <xdr:ext cx="534377" cy="259045"/>
    <xdr:sp macro="" textlink="">
      <xdr:nvSpPr>
        <xdr:cNvPr id="589" name="n_2aveValue【一般廃棄物処理施設】&#10;一人当たり有形固定資産（償却資産）額">
          <a:extLst>
            <a:ext uri="{FF2B5EF4-FFF2-40B4-BE49-F238E27FC236}">
              <a16:creationId xmlns:a16="http://schemas.microsoft.com/office/drawing/2014/main" id="{E929FD87-2C82-4A85-B258-64397C82A53D}"/>
            </a:ext>
          </a:extLst>
        </xdr:cNvPr>
        <xdr:cNvSpPr txBox="1"/>
      </xdr:nvSpPr>
      <xdr:spPr>
        <a:xfrm>
          <a:off x="18163686" y="61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87160</xdr:rowOff>
    </xdr:from>
    <xdr:to>
      <xdr:col>102</xdr:col>
      <xdr:colOff>165100</xdr:colOff>
      <xdr:row>38</xdr:row>
      <xdr:rowOff>17311</xdr:rowOff>
    </xdr:to>
    <xdr:sp macro="" textlink="">
      <xdr:nvSpPr>
        <xdr:cNvPr id="590" name="フローチャート: 判断 589">
          <a:extLst>
            <a:ext uri="{FF2B5EF4-FFF2-40B4-BE49-F238E27FC236}">
              <a16:creationId xmlns:a16="http://schemas.microsoft.com/office/drawing/2014/main" id="{00AAD4E2-D028-44AE-B5EA-FFFA5FB9777D}"/>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8437</xdr:rowOff>
    </xdr:from>
    <xdr:ext cx="534377" cy="259045"/>
    <xdr:sp macro="" textlink="">
      <xdr:nvSpPr>
        <xdr:cNvPr id="591" name="n_3aveValue【一般廃棄物処理施設】&#10;一人当たり有形固定資産（償却資産）額">
          <a:extLst>
            <a:ext uri="{FF2B5EF4-FFF2-40B4-BE49-F238E27FC236}">
              <a16:creationId xmlns:a16="http://schemas.microsoft.com/office/drawing/2014/main" id="{31223672-F6F2-4867-BD70-62231DE4748B}"/>
            </a:ext>
          </a:extLst>
        </xdr:cNvPr>
        <xdr:cNvSpPr txBox="1"/>
      </xdr:nvSpPr>
      <xdr:spPr>
        <a:xfrm>
          <a:off x="17354061" y="61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141910</xdr:rowOff>
    </xdr:from>
    <xdr:to>
      <xdr:col>98</xdr:col>
      <xdr:colOff>38100</xdr:colOff>
      <xdr:row>37</xdr:row>
      <xdr:rowOff>72060</xdr:rowOff>
    </xdr:to>
    <xdr:sp macro="" textlink="">
      <xdr:nvSpPr>
        <xdr:cNvPr id="592" name="フローチャート: 判断 591">
          <a:extLst>
            <a:ext uri="{FF2B5EF4-FFF2-40B4-BE49-F238E27FC236}">
              <a16:creationId xmlns:a16="http://schemas.microsoft.com/office/drawing/2014/main" id="{85285B0F-D64D-4FAA-A114-9B49922F2FFA}"/>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63187</xdr:rowOff>
    </xdr:from>
    <xdr:ext cx="534377" cy="259045"/>
    <xdr:sp macro="" textlink="">
      <xdr:nvSpPr>
        <xdr:cNvPr id="593" name="n_4aveValue【一般廃棄物処理施設】&#10;一人当たり有形固定資産（償却資産）額">
          <a:extLst>
            <a:ext uri="{FF2B5EF4-FFF2-40B4-BE49-F238E27FC236}">
              <a16:creationId xmlns:a16="http://schemas.microsoft.com/office/drawing/2014/main" id="{260EAA60-C157-4399-9F3E-EA72B4695F6B}"/>
            </a:ext>
          </a:extLst>
        </xdr:cNvPr>
        <xdr:cNvSpPr txBox="1"/>
      </xdr:nvSpPr>
      <xdr:spPr>
        <a:xfrm>
          <a:off x="16563486" y="60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A28A6328-A83E-4520-B43F-E22422DE7954}"/>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5166224F-B0C7-4108-8F7E-7B5384729752}"/>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41FE3D02-DBA5-4A16-98FE-B6E136309CE2}"/>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1B1E2BB0-F570-4D35-AB30-D661E70A129A}"/>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8" name="テキスト ボックス 597">
          <a:extLst>
            <a:ext uri="{FF2B5EF4-FFF2-40B4-BE49-F238E27FC236}">
              <a16:creationId xmlns:a16="http://schemas.microsoft.com/office/drawing/2014/main" id="{3F303419-C256-446E-8995-45D49DCF504E}"/>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135166</xdr:rowOff>
    </xdr:from>
    <xdr:to>
      <xdr:col>116</xdr:col>
      <xdr:colOff>114300</xdr:colOff>
      <xdr:row>36</xdr:row>
      <xdr:rowOff>65316</xdr:rowOff>
    </xdr:to>
    <xdr:sp macro="" textlink="">
      <xdr:nvSpPr>
        <xdr:cNvPr id="599" name="楕円 598">
          <a:extLst>
            <a:ext uri="{FF2B5EF4-FFF2-40B4-BE49-F238E27FC236}">
              <a16:creationId xmlns:a16="http://schemas.microsoft.com/office/drawing/2014/main" id="{2C279B44-A7E6-4A9F-AD2C-01083D351D7A}"/>
            </a:ext>
          </a:extLst>
        </xdr:cNvPr>
        <xdr:cNvSpPr/>
      </xdr:nvSpPr>
      <xdr:spPr>
        <a:xfrm>
          <a:off x="19897725" y="58025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158043</xdr:rowOff>
    </xdr:from>
    <xdr:ext cx="534377" cy="259045"/>
    <xdr:sp macro="" textlink="">
      <xdr:nvSpPr>
        <xdr:cNvPr id="600" name="【一般廃棄物処理施設】&#10;一人当たり有形固定資産（償却資産）額該当値テキスト">
          <a:extLst>
            <a:ext uri="{FF2B5EF4-FFF2-40B4-BE49-F238E27FC236}">
              <a16:creationId xmlns:a16="http://schemas.microsoft.com/office/drawing/2014/main" id="{F0F03CCD-2CD9-43F1-8649-F1FEE8A451E2}"/>
            </a:ext>
          </a:extLst>
        </xdr:cNvPr>
        <xdr:cNvSpPr txBox="1"/>
      </xdr:nvSpPr>
      <xdr:spPr>
        <a:xfrm>
          <a:off x="19992975" y="56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143129</xdr:rowOff>
    </xdr:from>
    <xdr:to>
      <xdr:col>112</xdr:col>
      <xdr:colOff>38100</xdr:colOff>
      <xdr:row>36</xdr:row>
      <xdr:rowOff>73279</xdr:rowOff>
    </xdr:to>
    <xdr:sp macro="" textlink="">
      <xdr:nvSpPr>
        <xdr:cNvPr id="601" name="楕円 600">
          <a:extLst>
            <a:ext uri="{FF2B5EF4-FFF2-40B4-BE49-F238E27FC236}">
              <a16:creationId xmlns:a16="http://schemas.microsoft.com/office/drawing/2014/main" id="{72767901-430C-4B72-AFE5-CED8696EC469}"/>
            </a:ext>
          </a:extLst>
        </xdr:cNvPr>
        <xdr:cNvSpPr/>
      </xdr:nvSpPr>
      <xdr:spPr>
        <a:xfrm>
          <a:off x="19154775" y="58073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14516</xdr:rowOff>
    </xdr:from>
    <xdr:to>
      <xdr:col>116</xdr:col>
      <xdr:colOff>63500</xdr:colOff>
      <xdr:row>36</xdr:row>
      <xdr:rowOff>22479</xdr:rowOff>
    </xdr:to>
    <xdr:cxnSp macro="">
      <xdr:nvCxnSpPr>
        <xdr:cNvPr id="602" name="直線コネクタ 601">
          <a:extLst>
            <a:ext uri="{FF2B5EF4-FFF2-40B4-BE49-F238E27FC236}">
              <a16:creationId xmlns:a16="http://schemas.microsoft.com/office/drawing/2014/main" id="{B02F4462-4086-4D50-B7CD-4C7509A86F50}"/>
            </a:ext>
          </a:extLst>
        </xdr:cNvPr>
        <xdr:cNvCxnSpPr/>
      </xdr:nvCxnSpPr>
      <xdr:spPr>
        <a:xfrm flipV="1">
          <a:off x="19202400" y="5840641"/>
          <a:ext cx="752475" cy="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150082</xdr:rowOff>
    </xdr:from>
    <xdr:to>
      <xdr:col>107</xdr:col>
      <xdr:colOff>101600</xdr:colOff>
      <xdr:row>36</xdr:row>
      <xdr:rowOff>80232</xdr:rowOff>
    </xdr:to>
    <xdr:sp macro="" textlink="">
      <xdr:nvSpPr>
        <xdr:cNvPr id="603" name="楕円 602">
          <a:extLst>
            <a:ext uri="{FF2B5EF4-FFF2-40B4-BE49-F238E27FC236}">
              <a16:creationId xmlns:a16="http://schemas.microsoft.com/office/drawing/2014/main" id="{DF9EC4AB-CBF3-4B5D-A924-48A03018B96A}"/>
            </a:ext>
          </a:extLst>
        </xdr:cNvPr>
        <xdr:cNvSpPr/>
      </xdr:nvSpPr>
      <xdr:spPr>
        <a:xfrm>
          <a:off x="18345150" y="58174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22479</xdr:rowOff>
    </xdr:from>
    <xdr:to>
      <xdr:col>111</xdr:col>
      <xdr:colOff>177800</xdr:colOff>
      <xdr:row>36</xdr:row>
      <xdr:rowOff>29432</xdr:rowOff>
    </xdr:to>
    <xdr:cxnSp macro="">
      <xdr:nvCxnSpPr>
        <xdr:cNvPr id="604" name="直線コネクタ 603">
          <a:extLst>
            <a:ext uri="{FF2B5EF4-FFF2-40B4-BE49-F238E27FC236}">
              <a16:creationId xmlns:a16="http://schemas.microsoft.com/office/drawing/2014/main" id="{FA60F5D4-5E3A-4EA4-AC45-435663A78BE2}"/>
            </a:ext>
          </a:extLst>
        </xdr:cNvPr>
        <xdr:cNvCxnSpPr/>
      </xdr:nvCxnSpPr>
      <xdr:spPr>
        <a:xfrm flipV="1">
          <a:off x="18392775" y="5854954"/>
          <a:ext cx="809625"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156007</xdr:rowOff>
    </xdr:from>
    <xdr:to>
      <xdr:col>102</xdr:col>
      <xdr:colOff>165100</xdr:colOff>
      <xdr:row>36</xdr:row>
      <xdr:rowOff>86157</xdr:rowOff>
    </xdr:to>
    <xdr:sp macro="" textlink="">
      <xdr:nvSpPr>
        <xdr:cNvPr id="605" name="楕円 604">
          <a:extLst>
            <a:ext uri="{FF2B5EF4-FFF2-40B4-BE49-F238E27FC236}">
              <a16:creationId xmlns:a16="http://schemas.microsoft.com/office/drawing/2014/main" id="{C8A72BDE-2A97-4B84-BE35-1D45FCAB9926}"/>
            </a:ext>
          </a:extLst>
        </xdr:cNvPr>
        <xdr:cNvSpPr/>
      </xdr:nvSpPr>
      <xdr:spPr>
        <a:xfrm>
          <a:off x="17554575" y="582655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29432</xdr:rowOff>
    </xdr:from>
    <xdr:to>
      <xdr:col>107</xdr:col>
      <xdr:colOff>50800</xdr:colOff>
      <xdr:row>36</xdr:row>
      <xdr:rowOff>35357</xdr:rowOff>
    </xdr:to>
    <xdr:cxnSp macro="">
      <xdr:nvCxnSpPr>
        <xdr:cNvPr id="606" name="直線コネクタ 605">
          <a:extLst>
            <a:ext uri="{FF2B5EF4-FFF2-40B4-BE49-F238E27FC236}">
              <a16:creationId xmlns:a16="http://schemas.microsoft.com/office/drawing/2014/main" id="{F526FEC6-DAF7-4037-A305-F6B71F977AEA}"/>
            </a:ext>
          </a:extLst>
        </xdr:cNvPr>
        <xdr:cNvCxnSpPr/>
      </xdr:nvCxnSpPr>
      <xdr:spPr>
        <a:xfrm flipV="1">
          <a:off x="17602200" y="5855557"/>
          <a:ext cx="790575"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162693</xdr:rowOff>
    </xdr:from>
    <xdr:to>
      <xdr:col>98</xdr:col>
      <xdr:colOff>38100</xdr:colOff>
      <xdr:row>36</xdr:row>
      <xdr:rowOff>92843</xdr:rowOff>
    </xdr:to>
    <xdr:sp macro="" textlink="">
      <xdr:nvSpPr>
        <xdr:cNvPr id="607" name="楕円 606">
          <a:extLst>
            <a:ext uri="{FF2B5EF4-FFF2-40B4-BE49-F238E27FC236}">
              <a16:creationId xmlns:a16="http://schemas.microsoft.com/office/drawing/2014/main" id="{2005EA43-884B-49BA-BE28-71E25CC13FA3}"/>
            </a:ext>
          </a:extLst>
        </xdr:cNvPr>
        <xdr:cNvSpPr/>
      </xdr:nvSpPr>
      <xdr:spPr>
        <a:xfrm>
          <a:off x="16754475" y="58268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35357</xdr:rowOff>
    </xdr:from>
    <xdr:to>
      <xdr:col>102</xdr:col>
      <xdr:colOff>114300</xdr:colOff>
      <xdr:row>36</xdr:row>
      <xdr:rowOff>42043</xdr:rowOff>
    </xdr:to>
    <xdr:cxnSp macro="">
      <xdr:nvCxnSpPr>
        <xdr:cNvPr id="608" name="直線コネクタ 607">
          <a:extLst>
            <a:ext uri="{FF2B5EF4-FFF2-40B4-BE49-F238E27FC236}">
              <a16:creationId xmlns:a16="http://schemas.microsoft.com/office/drawing/2014/main" id="{AEEB892D-786D-4BD2-8870-B0CAFF159CE4}"/>
            </a:ext>
          </a:extLst>
        </xdr:cNvPr>
        <xdr:cNvCxnSpPr/>
      </xdr:nvCxnSpPr>
      <xdr:spPr>
        <a:xfrm flipV="1">
          <a:off x="16802100" y="5864657"/>
          <a:ext cx="8001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89806</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BBDA7F4B-B456-4A5E-B2A2-35574D414875}"/>
            </a:ext>
          </a:extLst>
        </xdr:cNvPr>
        <xdr:cNvSpPr txBox="1"/>
      </xdr:nvSpPr>
      <xdr:spPr>
        <a:xfrm>
          <a:off x="18944736" y="559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96759</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7BB2821C-3C19-43E8-BC48-30C7FD71DCEB}"/>
            </a:ext>
          </a:extLst>
        </xdr:cNvPr>
        <xdr:cNvSpPr txBox="1"/>
      </xdr:nvSpPr>
      <xdr:spPr>
        <a:xfrm>
          <a:off x="18163686" y="56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102684</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896C4708-C328-401F-9053-0D7FAFBF54F5}"/>
            </a:ext>
          </a:extLst>
        </xdr:cNvPr>
        <xdr:cNvSpPr txBox="1"/>
      </xdr:nvSpPr>
      <xdr:spPr>
        <a:xfrm>
          <a:off x="17354061" y="56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109370</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67351FB5-AC12-4F92-85ED-2E89A182CFDF}"/>
            </a:ext>
          </a:extLst>
        </xdr:cNvPr>
        <xdr:cNvSpPr txBox="1"/>
      </xdr:nvSpPr>
      <xdr:spPr>
        <a:xfrm>
          <a:off x="16563486" y="561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3F9EAB28-9898-468A-BFBC-D655C15B08C5}"/>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863F5D2F-FEB1-4406-8F2C-8217D9103CEF}"/>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9517BC10-807D-4B5F-BA30-A135E3F390DA}"/>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C540D890-6CC7-41C2-B188-D056089BA14B}"/>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2282A3C4-2870-4D32-B623-71B6E7DB1125}"/>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4AA0076F-18F0-45BE-805A-8606AD6D98DD}"/>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351B18AB-B697-4851-A346-0E7C64898248}"/>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F78E86E2-6625-4A10-BD86-9ECC8660D85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CE2753A5-AD66-4853-93B3-12214DB9F481}"/>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E8A288F2-0155-4DDA-938B-464638E5961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66C1CC32-DEE8-4C3F-A9D0-04734C86BF07}"/>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D77B4DB2-D34A-4ECB-8738-E075A5A0A883}"/>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7B2DD800-073A-4DB1-8067-CC2162DEF779}"/>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F31306BA-1896-4765-BBE3-0525B8567ABB}"/>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D71B1D86-4F65-4479-A101-BBCA26CE8BFA}"/>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656E28E5-1BF7-48CB-89BB-CE4E3B00E891}"/>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4E040D1A-BE84-4055-9568-4B30FCC617E5}"/>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2562AF77-7234-4208-ABEA-7A4A04B97B71}"/>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70BFEBDD-2E83-44AC-B94B-FDF4AB098605}"/>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FF985F9E-8EE5-4BC5-9255-9AE0620FDDB6}"/>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C2AE8DE5-BF8C-4AFA-AFC6-FF70F665D4FD}"/>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D7EF41B7-763E-4753-A61E-D6513CC4BB5A}"/>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F3F3759F-0B73-47F9-AB58-5C1D20C9900B}"/>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6DECCF97-655F-47D8-9166-57B692154A5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FD7D5B9A-5485-40E8-8177-B576B67CE0F3}"/>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80D3FA79-7ED2-48DD-B1A2-7C9142DE32C1}"/>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9" name="直線コネクタ 638">
          <a:extLst>
            <a:ext uri="{FF2B5EF4-FFF2-40B4-BE49-F238E27FC236}">
              <a16:creationId xmlns:a16="http://schemas.microsoft.com/office/drawing/2014/main" id="{11CEF2EC-3B82-4E56-A734-98171BD9DE88}"/>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E8B5EE70-2FA8-482B-8DFA-D25C10BC749C}"/>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41" name="直線コネクタ 640">
          <a:extLst>
            <a:ext uri="{FF2B5EF4-FFF2-40B4-BE49-F238E27FC236}">
              <a16:creationId xmlns:a16="http://schemas.microsoft.com/office/drawing/2014/main" id="{8BAD987C-BA9E-45F7-964A-D17B63416055}"/>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05443FCD-2691-4D8D-9502-991FD0654698}"/>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43" name="直線コネクタ 642">
          <a:extLst>
            <a:ext uri="{FF2B5EF4-FFF2-40B4-BE49-F238E27FC236}">
              <a16:creationId xmlns:a16="http://schemas.microsoft.com/office/drawing/2014/main" id="{32C3E3EA-3DD8-4240-A4A7-6D87FAF3BD54}"/>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38661</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A113ECCD-19ED-4A04-9082-F203CC46E490}"/>
            </a:ext>
          </a:extLst>
        </xdr:cNvPr>
        <xdr:cNvSpPr txBox="1"/>
      </xdr:nvSpPr>
      <xdr:spPr>
        <a:xfrm>
          <a:off x="14735175" y="9430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5" name="フローチャート: 判断 644">
          <a:extLst>
            <a:ext uri="{FF2B5EF4-FFF2-40B4-BE49-F238E27FC236}">
              <a16:creationId xmlns:a16="http://schemas.microsoft.com/office/drawing/2014/main" id="{85D54CF1-2E8D-4DE8-8E6A-6534B135BD1C}"/>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6" name="フローチャート: 判断 645">
          <a:extLst>
            <a:ext uri="{FF2B5EF4-FFF2-40B4-BE49-F238E27FC236}">
              <a16:creationId xmlns:a16="http://schemas.microsoft.com/office/drawing/2014/main" id="{92F70E5E-0D69-40F2-A5C0-2457B56C2AB7}"/>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83655</xdr:rowOff>
    </xdr:from>
    <xdr:ext cx="405111" cy="259045"/>
    <xdr:sp macro="" textlink="">
      <xdr:nvSpPr>
        <xdr:cNvPr id="647" name="n_1aveValue【保健センター・保健所】&#10;有形固定資産減価償却率">
          <a:extLst>
            <a:ext uri="{FF2B5EF4-FFF2-40B4-BE49-F238E27FC236}">
              <a16:creationId xmlns:a16="http://schemas.microsoft.com/office/drawing/2014/main" id="{833B08B3-317D-44F2-ADC1-7DA9B36B0584}"/>
            </a:ext>
          </a:extLst>
        </xdr:cNvPr>
        <xdr:cNvSpPr txBox="1"/>
      </xdr:nvSpPr>
      <xdr:spPr>
        <a:xfrm>
          <a:off x="1374521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123916</xdr:rowOff>
    </xdr:from>
    <xdr:to>
      <xdr:col>76</xdr:col>
      <xdr:colOff>165100</xdr:colOff>
      <xdr:row>58</xdr:row>
      <xdr:rowOff>54066</xdr:rowOff>
    </xdr:to>
    <xdr:sp macro="" textlink="">
      <xdr:nvSpPr>
        <xdr:cNvPr id="648" name="フローチャート: 判断 647">
          <a:extLst>
            <a:ext uri="{FF2B5EF4-FFF2-40B4-BE49-F238E27FC236}">
              <a16:creationId xmlns:a16="http://schemas.microsoft.com/office/drawing/2014/main" id="{73BE444E-0893-4AD4-9BB6-8E5F8AE9F577}"/>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70593</xdr:rowOff>
    </xdr:from>
    <xdr:ext cx="405111" cy="259045"/>
    <xdr:sp macro="" textlink="">
      <xdr:nvSpPr>
        <xdr:cNvPr id="649" name="n_2aveValue【保健センター・保健所】&#10;有形固定資産減価償却率">
          <a:extLst>
            <a:ext uri="{FF2B5EF4-FFF2-40B4-BE49-F238E27FC236}">
              <a16:creationId xmlns:a16="http://schemas.microsoft.com/office/drawing/2014/main" id="{ABC18F01-CDAC-499B-9AF1-B431B7A4B93E}"/>
            </a:ext>
          </a:extLst>
        </xdr:cNvPr>
        <xdr:cNvSpPr txBox="1"/>
      </xdr:nvSpPr>
      <xdr:spPr>
        <a:xfrm>
          <a:off x="129641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110853</xdr:rowOff>
    </xdr:from>
    <xdr:to>
      <xdr:col>72</xdr:col>
      <xdr:colOff>38100</xdr:colOff>
      <xdr:row>58</xdr:row>
      <xdr:rowOff>41003</xdr:rowOff>
    </xdr:to>
    <xdr:sp macro="" textlink="">
      <xdr:nvSpPr>
        <xdr:cNvPr id="650" name="フローチャート: 判断 649">
          <a:extLst>
            <a:ext uri="{FF2B5EF4-FFF2-40B4-BE49-F238E27FC236}">
              <a16:creationId xmlns:a16="http://schemas.microsoft.com/office/drawing/2014/main" id="{4543BE59-D3D4-4765-B416-505E09C8B59E}"/>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57530</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2C89BA24-780A-4328-BA66-DE6E6D59C59D}"/>
            </a:ext>
          </a:extLst>
        </xdr:cNvPr>
        <xdr:cNvSpPr txBox="1"/>
      </xdr:nvSpPr>
      <xdr:spPr>
        <a:xfrm>
          <a:off x="12164069"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141877</xdr:rowOff>
    </xdr:from>
    <xdr:to>
      <xdr:col>67</xdr:col>
      <xdr:colOff>101600</xdr:colOff>
      <xdr:row>59</xdr:row>
      <xdr:rowOff>72027</xdr:rowOff>
    </xdr:to>
    <xdr:sp macro="" textlink="">
      <xdr:nvSpPr>
        <xdr:cNvPr id="652" name="フローチャート: 判断 651">
          <a:extLst>
            <a:ext uri="{FF2B5EF4-FFF2-40B4-BE49-F238E27FC236}">
              <a16:creationId xmlns:a16="http://schemas.microsoft.com/office/drawing/2014/main" id="{B6DA8712-680E-424C-9812-6AAA85981CA8}"/>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63154</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316D9470-8902-48B0-BF8C-B6385601B30D}"/>
            </a:ext>
          </a:extLst>
        </xdr:cNvPr>
        <xdr:cNvSpPr txBox="1"/>
      </xdr:nvSpPr>
      <xdr:spPr>
        <a:xfrm>
          <a:off x="11354444" y="9619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D6ABAD8D-29AD-4719-826D-BE8C0FD0E7B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B0E292B0-93F5-4572-A5B0-931306B66E28}"/>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FA148A0A-4DB7-474D-B4A1-C15B35F52FDB}"/>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12D3382A-F4DB-45CC-AC89-53937EBF6691}"/>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298AE6E6-65B4-43F2-AAC8-CB3BF4DBF033}"/>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146776</xdr:rowOff>
    </xdr:from>
    <xdr:to>
      <xdr:col>85</xdr:col>
      <xdr:colOff>177800</xdr:colOff>
      <xdr:row>58</xdr:row>
      <xdr:rowOff>76926</xdr:rowOff>
    </xdr:to>
    <xdr:sp macro="" textlink="">
      <xdr:nvSpPr>
        <xdr:cNvPr id="659" name="楕円 658">
          <a:extLst>
            <a:ext uri="{FF2B5EF4-FFF2-40B4-BE49-F238E27FC236}">
              <a16:creationId xmlns:a16="http://schemas.microsoft.com/office/drawing/2014/main" id="{CF6B2AED-E236-45B5-8E02-FC67A637E403}"/>
            </a:ext>
          </a:extLst>
        </xdr:cNvPr>
        <xdr:cNvSpPr/>
      </xdr:nvSpPr>
      <xdr:spPr>
        <a:xfrm>
          <a:off x="14649450" y="93733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169653</xdr:rowOff>
    </xdr:from>
    <xdr:ext cx="405111" cy="259045"/>
    <xdr:sp macro="" textlink="">
      <xdr:nvSpPr>
        <xdr:cNvPr id="660" name="【保健センター・保健所】&#10;有形固定資産減価償却率該当値テキスト">
          <a:extLst>
            <a:ext uri="{FF2B5EF4-FFF2-40B4-BE49-F238E27FC236}">
              <a16:creationId xmlns:a16="http://schemas.microsoft.com/office/drawing/2014/main" id="{4A4837FE-8CF3-4F8E-9E65-E2427A8378F3}"/>
            </a:ext>
          </a:extLst>
        </xdr:cNvPr>
        <xdr:cNvSpPr txBox="1"/>
      </xdr:nvSpPr>
      <xdr:spPr>
        <a:xfrm>
          <a:off x="14735175" y="922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661" name="楕円 660">
          <a:extLst>
            <a:ext uri="{FF2B5EF4-FFF2-40B4-BE49-F238E27FC236}">
              <a16:creationId xmlns:a16="http://schemas.microsoft.com/office/drawing/2014/main" id="{7038C46F-C309-401D-AD43-61CEEAEE6B48}"/>
            </a:ext>
          </a:extLst>
        </xdr:cNvPr>
        <xdr:cNvSpPr/>
      </xdr:nvSpPr>
      <xdr:spPr>
        <a:xfrm>
          <a:off x="13887450" y="951710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26126</xdr:rowOff>
    </xdr:from>
    <xdr:to>
      <xdr:col>85</xdr:col>
      <xdr:colOff>127000</xdr:colOff>
      <xdr:row>59</xdr:row>
      <xdr:rowOff>1633</xdr:rowOff>
    </xdr:to>
    <xdr:cxnSp macro="">
      <xdr:nvCxnSpPr>
        <xdr:cNvPr id="662" name="直線コネクタ 661">
          <a:extLst>
            <a:ext uri="{FF2B5EF4-FFF2-40B4-BE49-F238E27FC236}">
              <a16:creationId xmlns:a16="http://schemas.microsoft.com/office/drawing/2014/main" id="{618085E5-9F10-4654-9633-6E323D55D358}"/>
            </a:ext>
          </a:extLst>
        </xdr:cNvPr>
        <xdr:cNvCxnSpPr/>
      </xdr:nvCxnSpPr>
      <xdr:spPr>
        <a:xfrm flipV="1">
          <a:off x="13935075" y="9420951"/>
          <a:ext cx="7620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47172</xdr:rowOff>
    </xdr:from>
    <xdr:to>
      <xdr:col>76</xdr:col>
      <xdr:colOff>165100</xdr:colOff>
      <xdr:row>58</xdr:row>
      <xdr:rowOff>148772</xdr:rowOff>
    </xdr:to>
    <xdr:sp macro="" textlink="">
      <xdr:nvSpPr>
        <xdr:cNvPr id="663" name="楕円 662">
          <a:extLst>
            <a:ext uri="{FF2B5EF4-FFF2-40B4-BE49-F238E27FC236}">
              <a16:creationId xmlns:a16="http://schemas.microsoft.com/office/drawing/2014/main" id="{2BEC909D-5343-4077-BD9C-2E7285FDC344}"/>
            </a:ext>
          </a:extLst>
        </xdr:cNvPr>
        <xdr:cNvSpPr/>
      </xdr:nvSpPr>
      <xdr:spPr>
        <a:xfrm>
          <a:off x="13096875" y="94419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97972</xdr:rowOff>
    </xdr:from>
    <xdr:to>
      <xdr:col>81</xdr:col>
      <xdr:colOff>50800</xdr:colOff>
      <xdr:row>59</xdr:row>
      <xdr:rowOff>1633</xdr:rowOff>
    </xdr:to>
    <xdr:cxnSp macro="">
      <xdr:nvCxnSpPr>
        <xdr:cNvPr id="664" name="直線コネクタ 663">
          <a:extLst>
            <a:ext uri="{FF2B5EF4-FFF2-40B4-BE49-F238E27FC236}">
              <a16:creationId xmlns:a16="http://schemas.microsoft.com/office/drawing/2014/main" id="{8131266C-554D-4FE4-A946-1957E572022B}"/>
            </a:ext>
          </a:extLst>
        </xdr:cNvPr>
        <xdr:cNvCxnSpPr/>
      </xdr:nvCxnSpPr>
      <xdr:spPr>
        <a:xfrm>
          <a:off x="13144500" y="9489622"/>
          <a:ext cx="790575" cy="6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665" name="楕円 664">
          <a:extLst>
            <a:ext uri="{FF2B5EF4-FFF2-40B4-BE49-F238E27FC236}">
              <a16:creationId xmlns:a16="http://schemas.microsoft.com/office/drawing/2014/main" id="{F66EDED0-D15B-44F8-85F1-09F65B4FCB9C}"/>
            </a:ext>
          </a:extLst>
        </xdr:cNvPr>
        <xdr:cNvSpPr/>
      </xdr:nvSpPr>
      <xdr:spPr>
        <a:xfrm>
          <a:off x="12296775" y="93929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97972</xdr:rowOff>
    </xdr:to>
    <xdr:cxnSp macro="">
      <xdr:nvCxnSpPr>
        <xdr:cNvPr id="666" name="直線コネクタ 665">
          <a:extLst>
            <a:ext uri="{FF2B5EF4-FFF2-40B4-BE49-F238E27FC236}">
              <a16:creationId xmlns:a16="http://schemas.microsoft.com/office/drawing/2014/main" id="{C43EE464-E880-4EEE-9FEF-97E5FC242014}"/>
            </a:ext>
          </a:extLst>
        </xdr:cNvPr>
        <xdr:cNvCxnSpPr/>
      </xdr:nvCxnSpPr>
      <xdr:spPr>
        <a:xfrm>
          <a:off x="12344400" y="9440545"/>
          <a:ext cx="800100" cy="4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94524</xdr:rowOff>
    </xdr:from>
    <xdr:to>
      <xdr:col>67</xdr:col>
      <xdr:colOff>101600</xdr:colOff>
      <xdr:row>58</xdr:row>
      <xdr:rowOff>24674</xdr:rowOff>
    </xdr:to>
    <xdr:sp macro="" textlink="">
      <xdr:nvSpPr>
        <xdr:cNvPr id="667" name="楕円 666">
          <a:extLst>
            <a:ext uri="{FF2B5EF4-FFF2-40B4-BE49-F238E27FC236}">
              <a16:creationId xmlns:a16="http://schemas.microsoft.com/office/drawing/2014/main" id="{7C00755F-01F4-4CF2-BF3B-50C8A27959A2}"/>
            </a:ext>
          </a:extLst>
        </xdr:cNvPr>
        <xdr:cNvSpPr/>
      </xdr:nvSpPr>
      <xdr:spPr>
        <a:xfrm>
          <a:off x="11487150" y="93242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145324</xdr:rowOff>
    </xdr:from>
    <xdr:to>
      <xdr:col>71</xdr:col>
      <xdr:colOff>177800</xdr:colOff>
      <xdr:row>58</xdr:row>
      <xdr:rowOff>45720</xdr:rowOff>
    </xdr:to>
    <xdr:cxnSp macro="">
      <xdr:nvCxnSpPr>
        <xdr:cNvPr id="668" name="直線コネクタ 667">
          <a:extLst>
            <a:ext uri="{FF2B5EF4-FFF2-40B4-BE49-F238E27FC236}">
              <a16:creationId xmlns:a16="http://schemas.microsoft.com/office/drawing/2014/main" id="{CA3E7D31-D298-4542-A847-45DF8EDF4F72}"/>
            </a:ext>
          </a:extLst>
        </xdr:cNvPr>
        <xdr:cNvCxnSpPr/>
      </xdr:nvCxnSpPr>
      <xdr:spPr>
        <a:xfrm>
          <a:off x="11534775" y="9371874"/>
          <a:ext cx="809625"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43560</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7BBE3DBC-88DC-4914-98B1-45E144DC02F1}"/>
            </a:ext>
          </a:extLst>
        </xdr:cNvPr>
        <xdr:cNvSpPr txBox="1"/>
      </xdr:nvSpPr>
      <xdr:spPr>
        <a:xfrm>
          <a:off x="13745219" y="9600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139899</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3433A39F-6D2F-4440-BF56-46EA2E9B7BF3}"/>
            </a:ext>
          </a:extLst>
        </xdr:cNvPr>
        <xdr:cNvSpPr txBox="1"/>
      </xdr:nvSpPr>
      <xdr:spPr>
        <a:xfrm>
          <a:off x="12964169" y="9534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87647</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2274960D-951B-4C0E-9425-DBD1F5A29A60}"/>
            </a:ext>
          </a:extLst>
        </xdr:cNvPr>
        <xdr:cNvSpPr txBox="1"/>
      </xdr:nvSpPr>
      <xdr:spPr>
        <a:xfrm>
          <a:off x="12164069"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41201</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5B9691ED-07EB-4A75-B1EE-2A2195D06202}"/>
            </a:ext>
          </a:extLst>
        </xdr:cNvPr>
        <xdr:cNvSpPr txBox="1"/>
      </xdr:nvSpPr>
      <xdr:spPr>
        <a:xfrm>
          <a:off x="11354444" y="910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6855C698-561D-4D39-A531-7D73B7EAA4F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4A193047-6648-4BF1-A8FB-52F6FF653F6E}"/>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F0D065AE-1558-4BB5-9628-AC95B83A785B}"/>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4BE1E260-2C7F-49E6-9ADF-DD79FA7A4F21}"/>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E46DA933-8758-4B0D-9DAE-658D5A2CA3FD}"/>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62459927-0CB8-44C8-ACE1-8F4AC6609947}"/>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A36B9209-C9BB-477D-8CFE-BF0733276286}"/>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32CFCBF3-C567-47F7-8567-9F2880AA78B4}"/>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42078C93-8C7A-43CE-AEA1-1A66C1B940CC}"/>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00EEB470-BCB9-40B0-88F1-86C54B72F183}"/>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83C9261D-F752-4661-90ED-0571FE379A5B}"/>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139C6D20-A152-4840-B826-03FEB2632C51}"/>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2C48192D-E645-4E22-B497-8DE2BFDB82E6}"/>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C7BBD75D-3E94-45D0-AD7A-1F5BE86403B1}"/>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1B220BEA-83D5-447F-9ED2-99C64746E3B3}"/>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D4EF91D3-4F09-46F6-8737-26D53CB68C31}"/>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E9A394C2-02E6-47DA-B535-9C93C3FE969D}"/>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EFA7A7CE-52D5-4F0F-AE25-DB45D3B7256E}"/>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00AABBD9-771B-48E3-A255-CC2B6EE785F0}"/>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314C2924-6E33-4AD5-9727-C30252044F06}"/>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869A0372-67C3-4C86-B7DC-2910EE86030A}"/>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911DECF0-A398-42A7-BC62-4BF42CF6EA1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A670AEB0-E9C8-4F86-8FED-4F08F6A3A0EF}"/>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a:extLst>
            <a:ext uri="{FF2B5EF4-FFF2-40B4-BE49-F238E27FC236}">
              <a16:creationId xmlns:a16="http://schemas.microsoft.com/office/drawing/2014/main" id="{6AEEAFDC-1AF9-46D9-BE5B-DF79E8DE6215}"/>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2F48CAF7-FF34-4BAB-A0FF-E4A1CA14CB20}"/>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a:extLst>
            <a:ext uri="{FF2B5EF4-FFF2-40B4-BE49-F238E27FC236}">
              <a16:creationId xmlns:a16="http://schemas.microsoft.com/office/drawing/2014/main" id="{8656C49F-1AE9-4FE0-8C92-C21374C0B8D5}"/>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A08F304A-7541-44BD-B894-3C63F490D099}"/>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a:extLst>
            <a:ext uri="{FF2B5EF4-FFF2-40B4-BE49-F238E27FC236}">
              <a16:creationId xmlns:a16="http://schemas.microsoft.com/office/drawing/2014/main" id="{D87701C6-4D41-4BB1-9614-F3BA0581D9C1}"/>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071E6408-2A19-4115-A21E-0814A43CD9C6}"/>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2" name="フローチャート: 判断 701">
          <a:extLst>
            <a:ext uri="{FF2B5EF4-FFF2-40B4-BE49-F238E27FC236}">
              <a16:creationId xmlns:a16="http://schemas.microsoft.com/office/drawing/2014/main" id="{F53B906F-C153-49CC-9578-737E1F81BF83}"/>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a:extLst>
            <a:ext uri="{FF2B5EF4-FFF2-40B4-BE49-F238E27FC236}">
              <a16:creationId xmlns:a16="http://schemas.microsoft.com/office/drawing/2014/main" id="{E77742C4-78FE-4393-A30B-6C5B284A3A34}"/>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60977</xdr:rowOff>
    </xdr:from>
    <xdr:ext cx="469744" cy="259045"/>
    <xdr:sp macro="" textlink="">
      <xdr:nvSpPr>
        <xdr:cNvPr id="704" name="n_1aveValue【保健センター・保健所】&#10;一人当たり面積">
          <a:extLst>
            <a:ext uri="{FF2B5EF4-FFF2-40B4-BE49-F238E27FC236}">
              <a16:creationId xmlns:a16="http://schemas.microsoft.com/office/drawing/2014/main" id="{63DA0C28-54ED-46D5-8CE3-2F151F754688}"/>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139700</xdr:rowOff>
    </xdr:from>
    <xdr:to>
      <xdr:col>107</xdr:col>
      <xdr:colOff>101600</xdr:colOff>
      <xdr:row>61</xdr:row>
      <xdr:rowOff>69850</xdr:rowOff>
    </xdr:to>
    <xdr:sp macro="" textlink="">
      <xdr:nvSpPr>
        <xdr:cNvPr id="705" name="フローチャート: 判断 704">
          <a:extLst>
            <a:ext uri="{FF2B5EF4-FFF2-40B4-BE49-F238E27FC236}">
              <a16:creationId xmlns:a16="http://schemas.microsoft.com/office/drawing/2014/main" id="{9E558AF9-2B08-4322-B53E-F4B7BBB7D72D}"/>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60977</xdr:rowOff>
    </xdr:from>
    <xdr:ext cx="469744" cy="259045"/>
    <xdr:sp macro="" textlink="">
      <xdr:nvSpPr>
        <xdr:cNvPr id="706" name="n_2aveValue【保健センター・保健所】&#10;一人当たり面積">
          <a:extLst>
            <a:ext uri="{FF2B5EF4-FFF2-40B4-BE49-F238E27FC236}">
              <a16:creationId xmlns:a16="http://schemas.microsoft.com/office/drawing/2014/main" id="{CE6F5F8D-7FA8-4412-B661-446454433F54}"/>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6350</xdr:rowOff>
    </xdr:from>
    <xdr:to>
      <xdr:col>102</xdr:col>
      <xdr:colOff>165100</xdr:colOff>
      <xdr:row>61</xdr:row>
      <xdr:rowOff>107950</xdr:rowOff>
    </xdr:to>
    <xdr:sp macro="" textlink="">
      <xdr:nvSpPr>
        <xdr:cNvPr id="707" name="フローチャート: 判断 706">
          <a:extLst>
            <a:ext uri="{FF2B5EF4-FFF2-40B4-BE49-F238E27FC236}">
              <a16:creationId xmlns:a16="http://schemas.microsoft.com/office/drawing/2014/main" id="{31A1218B-FBBC-4FBD-A0FF-EF172FD400A7}"/>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99077</xdr:rowOff>
    </xdr:from>
    <xdr:ext cx="469744" cy="259045"/>
    <xdr:sp macro="" textlink="">
      <xdr:nvSpPr>
        <xdr:cNvPr id="708" name="n_3aveValue【保健センター・保健所】&#10;一人当たり面積">
          <a:extLst>
            <a:ext uri="{FF2B5EF4-FFF2-40B4-BE49-F238E27FC236}">
              <a16:creationId xmlns:a16="http://schemas.microsoft.com/office/drawing/2014/main" id="{F49ED3BC-4898-4AF7-9542-A4C4D33736D6}"/>
            </a:ext>
          </a:extLst>
        </xdr:cNvPr>
        <xdr:cNvSpPr txBox="1"/>
      </xdr:nvSpPr>
      <xdr:spPr>
        <a:xfrm>
          <a:off x="173832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101600</xdr:rowOff>
    </xdr:from>
    <xdr:to>
      <xdr:col>98</xdr:col>
      <xdr:colOff>38100</xdr:colOff>
      <xdr:row>61</xdr:row>
      <xdr:rowOff>31750</xdr:rowOff>
    </xdr:to>
    <xdr:sp macro="" textlink="">
      <xdr:nvSpPr>
        <xdr:cNvPr id="709" name="フローチャート: 判断 708">
          <a:extLst>
            <a:ext uri="{FF2B5EF4-FFF2-40B4-BE49-F238E27FC236}">
              <a16:creationId xmlns:a16="http://schemas.microsoft.com/office/drawing/2014/main" id="{3B6AD78D-1A08-4A35-B79D-FFD0531D5CEB}"/>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22877</xdr:rowOff>
    </xdr:from>
    <xdr:ext cx="469744" cy="259045"/>
    <xdr:sp macro="" textlink="">
      <xdr:nvSpPr>
        <xdr:cNvPr id="710" name="n_4aveValue【保健センター・保健所】&#10;一人当たり面積">
          <a:extLst>
            <a:ext uri="{FF2B5EF4-FFF2-40B4-BE49-F238E27FC236}">
              <a16:creationId xmlns:a16="http://schemas.microsoft.com/office/drawing/2014/main" id="{A83CF0B0-2A9B-463A-91B3-0E339185F427}"/>
            </a:ext>
          </a:extLst>
        </xdr:cNvPr>
        <xdr:cNvSpPr txBox="1"/>
      </xdr:nvSpPr>
      <xdr:spPr>
        <a:xfrm>
          <a:off x="16592627" y="99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F269F9D5-D968-4640-9837-D97330A3AA46}"/>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C88E05AA-8C9B-4818-B96D-00E17E7D8190}"/>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7B135B6A-BD27-4A6E-BD30-1E168E0FD1C4}"/>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77657F45-6B4A-4518-93A7-550693B254B3}"/>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203E3100-EF43-49C9-AD8E-A2FBA0BAB5F2}"/>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44450</xdr:rowOff>
    </xdr:from>
    <xdr:to>
      <xdr:col>116</xdr:col>
      <xdr:colOff>114300</xdr:colOff>
      <xdr:row>57</xdr:row>
      <xdr:rowOff>146050</xdr:rowOff>
    </xdr:to>
    <xdr:sp macro="" textlink="">
      <xdr:nvSpPr>
        <xdr:cNvPr id="716" name="楕円 715">
          <a:extLst>
            <a:ext uri="{FF2B5EF4-FFF2-40B4-BE49-F238E27FC236}">
              <a16:creationId xmlns:a16="http://schemas.microsoft.com/office/drawing/2014/main" id="{E0D9348F-3E13-496A-98DC-7FA5BA89D4E0}"/>
            </a:ext>
          </a:extLst>
        </xdr:cNvPr>
        <xdr:cNvSpPr/>
      </xdr:nvSpPr>
      <xdr:spPr>
        <a:xfrm>
          <a:off x="19897725" y="92773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67327</xdr:rowOff>
    </xdr:from>
    <xdr:ext cx="469744" cy="259045"/>
    <xdr:sp macro="" textlink="">
      <xdr:nvSpPr>
        <xdr:cNvPr id="717" name="【保健センター・保健所】&#10;一人当たり面積該当値テキスト">
          <a:extLst>
            <a:ext uri="{FF2B5EF4-FFF2-40B4-BE49-F238E27FC236}">
              <a16:creationId xmlns:a16="http://schemas.microsoft.com/office/drawing/2014/main" id="{F22A645B-C588-4A0A-B890-633D318BC08B}"/>
            </a:ext>
          </a:extLst>
        </xdr:cNvPr>
        <xdr:cNvSpPr txBox="1"/>
      </xdr:nvSpPr>
      <xdr:spPr>
        <a:xfrm>
          <a:off x="19992975" y="913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139700</xdr:rowOff>
    </xdr:from>
    <xdr:to>
      <xdr:col>112</xdr:col>
      <xdr:colOff>38100</xdr:colOff>
      <xdr:row>57</xdr:row>
      <xdr:rowOff>69850</xdr:rowOff>
    </xdr:to>
    <xdr:sp macro="" textlink="">
      <xdr:nvSpPr>
        <xdr:cNvPr id="718" name="楕円 717">
          <a:extLst>
            <a:ext uri="{FF2B5EF4-FFF2-40B4-BE49-F238E27FC236}">
              <a16:creationId xmlns:a16="http://schemas.microsoft.com/office/drawing/2014/main" id="{24329E27-6FB3-41F3-B876-DB2021EF0A5F}"/>
            </a:ext>
          </a:extLst>
        </xdr:cNvPr>
        <xdr:cNvSpPr/>
      </xdr:nvSpPr>
      <xdr:spPr>
        <a:xfrm>
          <a:off x="19154775" y="9210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19050</xdr:rowOff>
    </xdr:from>
    <xdr:to>
      <xdr:col>116</xdr:col>
      <xdr:colOff>63500</xdr:colOff>
      <xdr:row>57</xdr:row>
      <xdr:rowOff>95250</xdr:rowOff>
    </xdr:to>
    <xdr:cxnSp macro="">
      <xdr:nvCxnSpPr>
        <xdr:cNvPr id="719" name="直線コネクタ 718">
          <a:extLst>
            <a:ext uri="{FF2B5EF4-FFF2-40B4-BE49-F238E27FC236}">
              <a16:creationId xmlns:a16="http://schemas.microsoft.com/office/drawing/2014/main" id="{DBFEBC5F-D187-4D9B-A69B-D59AA40857E5}"/>
            </a:ext>
          </a:extLst>
        </xdr:cNvPr>
        <xdr:cNvCxnSpPr/>
      </xdr:nvCxnSpPr>
      <xdr:spPr>
        <a:xfrm>
          <a:off x="19202400" y="9248775"/>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139700</xdr:rowOff>
    </xdr:from>
    <xdr:to>
      <xdr:col>107</xdr:col>
      <xdr:colOff>101600</xdr:colOff>
      <xdr:row>57</xdr:row>
      <xdr:rowOff>69850</xdr:rowOff>
    </xdr:to>
    <xdr:sp macro="" textlink="">
      <xdr:nvSpPr>
        <xdr:cNvPr id="720" name="楕円 719">
          <a:extLst>
            <a:ext uri="{FF2B5EF4-FFF2-40B4-BE49-F238E27FC236}">
              <a16:creationId xmlns:a16="http://schemas.microsoft.com/office/drawing/2014/main" id="{5944066E-E62C-444C-80E1-5F34211C2F1D}"/>
            </a:ext>
          </a:extLst>
        </xdr:cNvPr>
        <xdr:cNvSpPr/>
      </xdr:nvSpPr>
      <xdr:spPr>
        <a:xfrm>
          <a:off x="18345150" y="9210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19050</xdr:rowOff>
    </xdr:from>
    <xdr:to>
      <xdr:col>111</xdr:col>
      <xdr:colOff>177800</xdr:colOff>
      <xdr:row>57</xdr:row>
      <xdr:rowOff>19050</xdr:rowOff>
    </xdr:to>
    <xdr:cxnSp macro="">
      <xdr:nvCxnSpPr>
        <xdr:cNvPr id="721" name="直線コネクタ 720">
          <a:extLst>
            <a:ext uri="{FF2B5EF4-FFF2-40B4-BE49-F238E27FC236}">
              <a16:creationId xmlns:a16="http://schemas.microsoft.com/office/drawing/2014/main" id="{9A8D8BA2-4249-4CB1-8094-5E963E0E8E37}"/>
            </a:ext>
          </a:extLst>
        </xdr:cNvPr>
        <xdr:cNvCxnSpPr/>
      </xdr:nvCxnSpPr>
      <xdr:spPr>
        <a:xfrm>
          <a:off x="18392775" y="92487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139700</xdr:rowOff>
    </xdr:from>
    <xdr:to>
      <xdr:col>102</xdr:col>
      <xdr:colOff>165100</xdr:colOff>
      <xdr:row>57</xdr:row>
      <xdr:rowOff>69850</xdr:rowOff>
    </xdr:to>
    <xdr:sp macro="" textlink="">
      <xdr:nvSpPr>
        <xdr:cNvPr id="722" name="楕円 721">
          <a:extLst>
            <a:ext uri="{FF2B5EF4-FFF2-40B4-BE49-F238E27FC236}">
              <a16:creationId xmlns:a16="http://schemas.microsoft.com/office/drawing/2014/main" id="{28C92912-FE99-415B-9B83-ECCC6FECFF79}"/>
            </a:ext>
          </a:extLst>
        </xdr:cNvPr>
        <xdr:cNvSpPr/>
      </xdr:nvSpPr>
      <xdr:spPr>
        <a:xfrm>
          <a:off x="17554575" y="92106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19050</xdr:rowOff>
    </xdr:from>
    <xdr:to>
      <xdr:col>107</xdr:col>
      <xdr:colOff>50800</xdr:colOff>
      <xdr:row>57</xdr:row>
      <xdr:rowOff>19050</xdr:rowOff>
    </xdr:to>
    <xdr:cxnSp macro="">
      <xdr:nvCxnSpPr>
        <xdr:cNvPr id="723" name="直線コネクタ 722">
          <a:extLst>
            <a:ext uri="{FF2B5EF4-FFF2-40B4-BE49-F238E27FC236}">
              <a16:creationId xmlns:a16="http://schemas.microsoft.com/office/drawing/2014/main" id="{3A35C517-7B19-4A0D-863A-64BFC9AFF3AC}"/>
            </a:ext>
          </a:extLst>
        </xdr:cNvPr>
        <xdr:cNvCxnSpPr/>
      </xdr:nvCxnSpPr>
      <xdr:spPr>
        <a:xfrm>
          <a:off x="17602200" y="9248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139700</xdr:rowOff>
    </xdr:from>
    <xdr:to>
      <xdr:col>98</xdr:col>
      <xdr:colOff>38100</xdr:colOff>
      <xdr:row>57</xdr:row>
      <xdr:rowOff>69850</xdr:rowOff>
    </xdr:to>
    <xdr:sp macro="" textlink="">
      <xdr:nvSpPr>
        <xdr:cNvPr id="724" name="楕円 723">
          <a:extLst>
            <a:ext uri="{FF2B5EF4-FFF2-40B4-BE49-F238E27FC236}">
              <a16:creationId xmlns:a16="http://schemas.microsoft.com/office/drawing/2014/main" id="{3A43A3A7-D248-4DC4-B656-FBC16C96ED32}"/>
            </a:ext>
          </a:extLst>
        </xdr:cNvPr>
        <xdr:cNvSpPr/>
      </xdr:nvSpPr>
      <xdr:spPr>
        <a:xfrm>
          <a:off x="16754475" y="9210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19050</xdr:rowOff>
    </xdr:from>
    <xdr:to>
      <xdr:col>102</xdr:col>
      <xdr:colOff>114300</xdr:colOff>
      <xdr:row>57</xdr:row>
      <xdr:rowOff>19050</xdr:rowOff>
    </xdr:to>
    <xdr:cxnSp macro="">
      <xdr:nvCxnSpPr>
        <xdr:cNvPr id="725" name="直線コネクタ 724">
          <a:extLst>
            <a:ext uri="{FF2B5EF4-FFF2-40B4-BE49-F238E27FC236}">
              <a16:creationId xmlns:a16="http://schemas.microsoft.com/office/drawing/2014/main" id="{A5FAD09E-E164-4DFA-9A1A-046A5192BD53}"/>
            </a:ext>
          </a:extLst>
        </xdr:cNvPr>
        <xdr:cNvCxnSpPr/>
      </xdr:nvCxnSpPr>
      <xdr:spPr>
        <a:xfrm>
          <a:off x="16802100" y="92487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86377</xdr:rowOff>
    </xdr:from>
    <xdr:ext cx="469744" cy="259045"/>
    <xdr:sp macro="" textlink="">
      <xdr:nvSpPr>
        <xdr:cNvPr id="726" name="n_1mainValue【保健センター・保健所】&#10;一人当たり面積">
          <a:extLst>
            <a:ext uri="{FF2B5EF4-FFF2-40B4-BE49-F238E27FC236}">
              <a16:creationId xmlns:a16="http://schemas.microsoft.com/office/drawing/2014/main" id="{609797D7-53E7-4A31-ADC0-BF696DB2B775}"/>
            </a:ext>
          </a:extLst>
        </xdr:cNvPr>
        <xdr:cNvSpPr txBox="1"/>
      </xdr:nvSpPr>
      <xdr:spPr>
        <a:xfrm>
          <a:off x="18983402"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86377</xdr:rowOff>
    </xdr:from>
    <xdr:ext cx="469744" cy="259045"/>
    <xdr:sp macro="" textlink="">
      <xdr:nvSpPr>
        <xdr:cNvPr id="727" name="n_2mainValue【保健センター・保健所】&#10;一人当たり面積">
          <a:extLst>
            <a:ext uri="{FF2B5EF4-FFF2-40B4-BE49-F238E27FC236}">
              <a16:creationId xmlns:a16="http://schemas.microsoft.com/office/drawing/2014/main" id="{C4F4B4BC-F987-4282-9E17-31646076948C}"/>
            </a:ext>
          </a:extLst>
        </xdr:cNvPr>
        <xdr:cNvSpPr txBox="1"/>
      </xdr:nvSpPr>
      <xdr:spPr>
        <a:xfrm>
          <a:off x="18183302"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86377</xdr:rowOff>
    </xdr:from>
    <xdr:ext cx="469744" cy="259045"/>
    <xdr:sp macro="" textlink="">
      <xdr:nvSpPr>
        <xdr:cNvPr id="728" name="n_3mainValue【保健センター・保健所】&#10;一人当たり面積">
          <a:extLst>
            <a:ext uri="{FF2B5EF4-FFF2-40B4-BE49-F238E27FC236}">
              <a16:creationId xmlns:a16="http://schemas.microsoft.com/office/drawing/2014/main" id="{21FC25D1-4589-4E10-970A-F3FCB65BCEC0}"/>
            </a:ext>
          </a:extLst>
        </xdr:cNvPr>
        <xdr:cNvSpPr txBox="1"/>
      </xdr:nvSpPr>
      <xdr:spPr>
        <a:xfrm>
          <a:off x="17383202"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86377</xdr:rowOff>
    </xdr:from>
    <xdr:ext cx="469744" cy="259045"/>
    <xdr:sp macro="" textlink="">
      <xdr:nvSpPr>
        <xdr:cNvPr id="729" name="n_4mainValue【保健センター・保健所】&#10;一人当たり面積">
          <a:extLst>
            <a:ext uri="{FF2B5EF4-FFF2-40B4-BE49-F238E27FC236}">
              <a16:creationId xmlns:a16="http://schemas.microsoft.com/office/drawing/2014/main" id="{FF3128B3-605F-4170-B7A8-6161CF3FE41D}"/>
            </a:ext>
          </a:extLst>
        </xdr:cNvPr>
        <xdr:cNvSpPr txBox="1"/>
      </xdr:nvSpPr>
      <xdr:spPr>
        <a:xfrm>
          <a:off x="16592627"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D7BCE315-B50E-47DF-BE4D-AF4289BDAF5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2C108857-2E8C-4185-A41A-6369DA0364B7}"/>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F31BA7A9-A224-401D-AF38-4A7EDE5DC9C2}"/>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D2C09D56-A31E-44C9-A326-27CA53CCF48A}"/>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E37FEA51-E3D1-4F4C-9319-EF826F3F0666}"/>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211B3625-4B71-4721-8572-3D01EADEB4A3}"/>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F9ECD774-DC55-4CA0-9775-98AB90F15C15}"/>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1CC11F1F-A98D-49B4-8081-6EA1B71965CC}"/>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B9AF93AD-B6AE-416B-B64E-5D25CC7D5541}"/>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F862BA8E-2954-4B3E-BE4C-3F53D7EA12F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a:extLst>
            <a:ext uri="{FF2B5EF4-FFF2-40B4-BE49-F238E27FC236}">
              <a16:creationId xmlns:a16="http://schemas.microsoft.com/office/drawing/2014/main" id="{CD268E2B-CCCC-49BD-8072-B69A72FA054E}"/>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a:extLst>
            <a:ext uri="{FF2B5EF4-FFF2-40B4-BE49-F238E27FC236}">
              <a16:creationId xmlns:a16="http://schemas.microsoft.com/office/drawing/2014/main" id="{821B0CA9-240A-4280-8CB4-B4CF1F05333F}"/>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2" name="テキスト ボックス 741">
          <a:extLst>
            <a:ext uri="{FF2B5EF4-FFF2-40B4-BE49-F238E27FC236}">
              <a16:creationId xmlns:a16="http://schemas.microsoft.com/office/drawing/2014/main" id="{09E4174E-1A2E-43F5-9B7C-74C97D7B1106}"/>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a:extLst>
            <a:ext uri="{FF2B5EF4-FFF2-40B4-BE49-F238E27FC236}">
              <a16:creationId xmlns:a16="http://schemas.microsoft.com/office/drawing/2014/main" id="{13A9C9D9-7D20-428D-B568-DC59CED8F601}"/>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a:extLst>
            <a:ext uri="{FF2B5EF4-FFF2-40B4-BE49-F238E27FC236}">
              <a16:creationId xmlns:a16="http://schemas.microsoft.com/office/drawing/2014/main" id="{2E2DAE23-1AFD-4BC7-90F0-1DB2F8B2B7B3}"/>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a:extLst>
            <a:ext uri="{FF2B5EF4-FFF2-40B4-BE49-F238E27FC236}">
              <a16:creationId xmlns:a16="http://schemas.microsoft.com/office/drawing/2014/main" id="{1696DE28-F962-49D3-B65D-B4A4F34387EC}"/>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a:extLst>
            <a:ext uri="{FF2B5EF4-FFF2-40B4-BE49-F238E27FC236}">
              <a16:creationId xmlns:a16="http://schemas.microsoft.com/office/drawing/2014/main" id="{4817727C-B830-4E5F-A013-404210668B6F}"/>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a:extLst>
            <a:ext uri="{FF2B5EF4-FFF2-40B4-BE49-F238E27FC236}">
              <a16:creationId xmlns:a16="http://schemas.microsoft.com/office/drawing/2014/main" id="{2AC33517-3E25-4DA9-AAB2-72598D5C5351}"/>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a:extLst>
            <a:ext uri="{FF2B5EF4-FFF2-40B4-BE49-F238E27FC236}">
              <a16:creationId xmlns:a16="http://schemas.microsoft.com/office/drawing/2014/main" id="{BB57DBA8-5520-48D3-90B2-0622C72E9699}"/>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a:extLst>
            <a:ext uri="{FF2B5EF4-FFF2-40B4-BE49-F238E27FC236}">
              <a16:creationId xmlns:a16="http://schemas.microsoft.com/office/drawing/2014/main" id="{B3BBC56D-29C8-4A4D-9895-E2EBBC83D14B}"/>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0" name="テキスト ボックス 749">
          <a:extLst>
            <a:ext uri="{FF2B5EF4-FFF2-40B4-BE49-F238E27FC236}">
              <a16:creationId xmlns:a16="http://schemas.microsoft.com/office/drawing/2014/main" id="{7C020BBA-BFBF-4194-9BE9-41437E635B1F}"/>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2CC672AB-89A6-4AED-B6C8-9066D1D83A72}"/>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2" name="テキスト ボックス 751">
          <a:extLst>
            <a:ext uri="{FF2B5EF4-FFF2-40B4-BE49-F238E27FC236}">
              <a16:creationId xmlns:a16="http://schemas.microsoft.com/office/drawing/2014/main" id="{0B1CB363-2606-4E29-865C-6D938F1E97D7}"/>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消防施設】&#10;有形固定資産減価償却率グラフ枠">
          <a:extLst>
            <a:ext uri="{FF2B5EF4-FFF2-40B4-BE49-F238E27FC236}">
              <a16:creationId xmlns:a16="http://schemas.microsoft.com/office/drawing/2014/main" id="{839224E3-2E93-4E8D-A78A-185E845F3F1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137161</xdr:rowOff>
    </xdr:from>
    <xdr:to>
      <xdr:col>85</xdr:col>
      <xdr:colOff>126364</xdr:colOff>
      <xdr:row>86</xdr:row>
      <xdr:rowOff>160020</xdr:rowOff>
    </xdr:to>
    <xdr:cxnSp macro="">
      <xdr:nvCxnSpPr>
        <xdr:cNvPr id="754" name="直線コネクタ 753">
          <a:extLst>
            <a:ext uri="{FF2B5EF4-FFF2-40B4-BE49-F238E27FC236}">
              <a16:creationId xmlns:a16="http://schemas.microsoft.com/office/drawing/2014/main" id="{B681AE34-48B7-4D6A-B9C3-E93C629D24AE}"/>
            </a:ext>
          </a:extLst>
        </xdr:cNvPr>
        <xdr:cNvCxnSpPr/>
      </xdr:nvCxnSpPr>
      <xdr:spPr>
        <a:xfrm flipV="1">
          <a:off x="14696439" y="12932411"/>
          <a:ext cx="0" cy="11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163847</xdr:rowOff>
    </xdr:from>
    <xdr:ext cx="405111" cy="259045"/>
    <xdr:sp macro="" textlink="">
      <xdr:nvSpPr>
        <xdr:cNvPr id="755" name="【消防施設】&#10;有形固定資産減価償却率最小値テキスト">
          <a:extLst>
            <a:ext uri="{FF2B5EF4-FFF2-40B4-BE49-F238E27FC236}">
              <a16:creationId xmlns:a16="http://schemas.microsoft.com/office/drawing/2014/main" id="{89A8A9E1-B688-43E9-97F2-A51D482D7013}"/>
            </a:ext>
          </a:extLst>
        </xdr:cNvPr>
        <xdr:cNvSpPr txBox="1"/>
      </xdr:nvSpPr>
      <xdr:spPr>
        <a:xfrm>
          <a:off x="14735175" y="1408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160020</xdr:rowOff>
    </xdr:from>
    <xdr:to>
      <xdr:col>86</xdr:col>
      <xdr:colOff>25400</xdr:colOff>
      <xdr:row>86</xdr:row>
      <xdr:rowOff>160020</xdr:rowOff>
    </xdr:to>
    <xdr:cxnSp macro="">
      <xdr:nvCxnSpPr>
        <xdr:cNvPr id="756" name="直線コネクタ 755">
          <a:extLst>
            <a:ext uri="{FF2B5EF4-FFF2-40B4-BE49-F238E27FC236}">
              <a16:creationId xmlns:a16="http://schemas.microsoft.com/office/drawing/2014/main" id="{9E0CF392-6E8A-4749-B1C7-4B0132E81283}"/>
            </a:ext>
          </a:extLst>
        </xdr:cNvPr>
        <xdr:cNvCxnSpPr/>
      </xdr:nvCxnSpPr>
      <xdr:spPr>
        <a:xfrm>
          <a:off x="14611350" y="14088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83838</xdr:rowOff>
    </xdr:from>
    <xdr:ext cx="405111" cy="259045"/>
    <xdr:sp macro="" textlink="">
      <xdr:nvSpPr>
        <xdr:cNvPr id="757" name="【消防施設】&#10;有形固定資産減価償却率最大値テキスト">
          <a:extLst>
            <a:ext uri="{FF2B5EF4-FFF2-40B4-BE49-F238E27FC236}">
              <a16:creationId xmlns:a16="http://schemas.microsoft.com/office/drawing/2014/main" id="{E68E4EBD-5B56-4EC4-A910-37F139181E79}"/>
            </a:ext>
          </a:extLst>
        </xdr:cNvPr>
        <xdr:cNvSpPr txBox="1"/>
      </xdr:nvSpPr>
      <xdr:spPr>
        <a:xfrm>
          <a:off x="14735175" y="1271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137161</xdr:rowOff>
    </xdr:from>
    <xdr:to>
      <xdr:col>86</xdr:col>
      <xdr:colOff>25400</xdr:colOff>
      <xdr:row>79</xdr:row>
      <xdr:rowOff>137161</xdr:rowOff>
    </xdr:to>
    <xdr:cxnSp macro="">
      <xdr:nvCxnSpPr>
        <xdr:cNvPr id="758" name="直線コネクタ 757">
          <a:extLst>
            <a:ext uri="{FF2B5EF4-FFF2-40B4-BE49-F238E27FC236}">
              <a16:creationId xmlns:a16="http://schemas.microsoft.com/office/drawing/2014/main" id="{802F99E9-6FCA-4F6D-947C-D3AE3E5790D7}"/>
            </a:ext>
          </a:extLst>
        </xdr:cNvPr>
        <xdr:cNvCxnSpPr/>
      </xdr:nvCxnSpPr>
      <xdr:spPr>
        <a:xfrm>
          <a:off x="14611350" y="129324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167657</xdr:rowOff>
    </xdr:from>
    <xdr:ext cx="405111" cy="259045"/>
    <xdr:sp macro="" textlink="">
      <xdr:nvSpPr>
        <xdr:cNvPr id="759" name="【消防施設】&#10;有形固定資産減価償却率平均値テキスト">
          <a:extLst>
            <a:ext uri="{FF2B5EF4-FFF2-40B4-BE49-F238E27FC236}">
              <a16:creationId xmlns:a16="http://schemas.microsoft.com/office/drawing/2014/main" id="{7C7DBAC2-FCD7-4053-AAB4-FAD57A5C113A}"/>
            </a:ext>
          </a:extLst>
        </xdr:cNvPr>
        <xdr:cNvSpPr txBox="1"/>
      </xdr:nvSpPr>
      <xdr:spPr>
        <a:xfrm>
          <a:off x="14735175" y="1344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17780</xdr:rowOff>
    </xdr:from>
    <xdr:to>
      <xdr:col>85</xdr:col>
      <xdr:colOff>177800</xdr:colOff>
      <xdr:row>83</xdr:row>
      <xdr:rowOff>119380</xdr:rowOff>
    </xdr:to>
    <xdr:sp macro="" textlink="">
      <xdr:nvSpPr>
        <xdr:cNvPr id="760" name="フローチャート: 判断 759">
          <a:extLst>
            <a:ext uri="{FF2B5EF4-FFF2-40B4-BE49-F238E27FC236}">
              <a16:creationId xmlns:a16="http://schemas.microsoft.com/office/drawing/2014/main" id="{1D0039A1-E2C8-4780-A41F-44880AC57C93}"/>
            </a:ext>
          </a:extLst>
        </xdr:cNvPr>
        <xdr:cNvSpPr/>
      </xdr:nvSpPr>
      <xdr:spPr>
        <a:xfrm>
          <a:off x="14649450" y="134575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761" name="フローチャート: 判断 760">
          <a:extLst>
            <a:ext uri="{FF2B5EF4-FFF2-40B4-BE49-F238E27FC236}">
              <a16:creationId xmlns:a16="http://schemas.microsoft.com/office/drawing/2014/main" id="{5ECBC610-F7D5-432E-A057-0744BE307009}"/>
            </a:ext>
          </a:extLst>
        </xdr:cNvPr>
        <xdr:cNvSpPr/>
      </xdr:nvSpPr>
      <xdr:spPr>
        <a:xfrm>
          <a:off x="13887450" y="134410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87647</xdr:rowOff>
    </xdr:from>
    <xdr:ext cx="405111" cy="259045"/>
    <xdr:sp macro="" textlink="">
      <xdr:nvSpPr>
        <xdr:cNvPr id="762" name="n_1aveValue【消防施設】&#10;有形固定資産減価償却率">
          <a:extLst>
            <a:ext uri="{FF2B5EF4-FFF2-40B4-BE49-F238E27FC236}">
              <a16:creationId xmlns:a16="http://schemas.microsoft.com/office/drawing/2014/main" id="{0D48C78B-D718-4E39-8D12-B579D1A16A6F}"/>
            </a:ext>
          </a:extLst>
        </xdr:cNvPr>
        <xdr:cNvSpPr txBox="1"/>
      </xdr:nvSpPr>
      <xdr:spPr>
        <a:xfrm>
          <a:off x="13745219"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120650</xdr:rowOff>
    </xdr:from>
    <xdr:to>
      <xdr:col>76</xdr:col>
      <xdr:colOff>165100</xdr:colOff>
      <xdr:row>83</xdr:row>
      <xdr:rowOff>50800</xdr:rowOff>
    </xdr:to>
    <xdr:sp macro="" textlink="">
      <xdr:nvSpPr>
        <xdr:cNvPr id="763" name="フローチャート: 判断 762">
          <a:extLst>
            <a:ext uri="{FF2B5EF4-FFF2-40B4-BE49-F238E27FC236}">
              <a16:creationId xmlns:a16="http://schemas.microsoft.com/office/drawing/2014/main" id="{0D7FA39F-A454-492B-BEBB-5A296E96DB26}"/>
            </a:ext>
          </a:extLst>
        </xdr:cNvPr>
        <xdr:cNvSpPr/>
      </xdr:nvSpPr>
      <xdr:spPr>
        <a:xfrm>
          <a:off x="13096875" y="134016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41927</xdr:rowOff>
    </xdr:from>
    <xdr:ext cx="405111" cy="259045"/>
    <xdr:sp macro="" textlink="">
      <xdr:nvSpPr>
        <xdr:cNvPr id="764" name="n_2aveValue【消防施設】&#10;有形固定資産減価償却率">
          <a:extLst>
            <a:ext uri="{FF2B5EF4-FFF2-40B4-BE49-F238E27FC236}">
              <a16:creationId xmlns:a16="http://schemas.microsoft.com/office/drawing/2014/main" id="{0F10F58A-FEBB-4B83-9915-99C7E493636B}"/>
            </a:ext>
          </a:extLst>
        </xdr:cNvPr>
        <xdr:cNvSpPr txBox="1"/>
      </xdr:nvSpPr>
      <xdr:spPr>
        <a:xfrm>
          <a:off x="12964169"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132080</xdr:rowOff>
    </xdr:from>
    <xdr:to>
      <xdr:col>72</xdr:col>
      <xdr:colOff>38100</xdr:colOff>
      <xdr:row>83</xdr:row>
      <xdr:rowOff>62230</xdr:rowOff>
    </xdr:to>
    <xdr:sp macro="" textlink="">
      <xdr:nvSpPr>
        <xdr:cNvPr id="765" name="フローチャート: 判断 764">
          <a:extLst>
            <a:ext uri="{FF2B5EF4-FFF2-40B4-BE49-F238E27FC236}">
              <a16:creationId xmlns:a16="http://schemas.microsoft.com/office/drawing/2014/main" id="{35F2226A-E670-4EC0-B5D5-ED3173BE7510}"/>
            </a:ext>
          </a:extLst>
        </xdr:cNvPr>
        <xdr:cNvSpPr/>
      </xdr:nvSpPr>
      <xdr:spPr>
        <a:xfrm>
          <a:off x="12296775" y="134099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53357</xdr:rowOff>
    </xdr:from>
    <xdr:ext cx="405111" cy="259045"/>
    <xdr:sp macro="" textlink="">
      <xdr:nvSpPr>
        <xdr:cNvPr id="766" name="n_3aveValue【消防施設】&#10;有形固定資産減価償却率">
          <a:extLst>
            <a:ext uri="{FF2B5EF4-FFF2-40B4-BE49-F238E27FC236}">
              <a16:creationId xmlns:a16="http://schemas.microsoft.com/office/drawing/2014/main" id="{17074D3A-2C9E-42C8-933D-33A2FB0F186E}"/>
            </a:ext>
          </a:extLst>
        </xdr:cNvPr>
        <xdr:cNvSpPr txBox="1"/>
      </xdr:nvSpPr>
      <xdr:spPr>
        <a:xfrm>
          <a:off x="12164069"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6350</xdr:rowOff>
    </xdr:from>
    <xdr:to>
      <xdr:col>67</xdr:col>
      <xdr:colOff>101600</xdr:colOff>
      <xdr:row>82</xdr:row>
      <xdr:rowOff>107950</xdr:rowOff>
    </xdr:to>
    <xdr:sp macro="" textlink="">
      <xdr:nvSpPr>
        <xdr:cNvPr id="767" name="フローチャート: 判断 766">
          <a:extLst>
            <a:ext uri="{FF2B5EF4-FFF2-40B4-BE49-F238E27FC236}">
              <a16:creationId xmlns:a16="http://schemas.microsoft.com/office/drawing/2014/main" id="{17F2154C-4430-4B84-B920-06387C6DD5B7}"/>
            </a:ext>
          </a:extLst>
        </xdr:cNvPr>
        <xdr:cNvSpPr/>
      </xdr:nvSpPr>
      <xdr:spPr>
        <a:xfrm>
          <a:off x="11487150" y="13287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99077</xdr:rowOff>
    </xdr:from>
    <xdr:ext cx="405111" cy="259045"/>
    <xdr:sp macro="" textlink="">
      <xdr:nvSpPr>
        <xdr:cNvPr id="768" name="n_4aveValue【消防施設】&#10;有形固定資産減価償却率">
          <a:extLst>
            <a:ext uri="{FF2B5EF4-FFF2-40B4-BE49-F238E27FC236}">
              <a16:creationId xmlns:a16="http://schemas.microsoft.com/office/drawing/2014/main" id="{CF71A7D6-28E6-4444-943B-4A14FCCDC028}"/>
            </a:ext>
          </a:extLst>
        </xdr:cNvPr>
        <xdr:cNvSpPr txBox="1"/>
      </xdr:nvSpPr>
      <xdr:spPr>
        <a:xfrm>
          <a:off x="11354444" y="1338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9B5FA43-7B22-4A82-AAD4-CD4B31DA50AF}"/>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B69FE146-1C02-4A79-A6A2-6EFA0C69F8D1}"/>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D6880582-443A-470B-977F-5CB544262021}"/>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8375DFF5-B32E-4641-A6BD-BF659E70E2E9}"/>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9A2C8DBF-75AB-405D-A47B-1CA84E780624}"/>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86361</xdr:rowOff>
    </xdr:from>
    <xdr:to>
      <xdr:col>85</xdr:col>
      <xdr:colOff>177800</xdr:colOff>
      <xdr:row>80</xdr:row>
      <xdr:rowOff>16511</xdr:rowOff>
    </xdr:to>
    <xdr:sp macro="" textlink="">
      <xdr:nvSpPr>
        <xdr:cNvPr id="774" name="楕円 773">
          <a:extLst>
            <a:ext uri="{FF2B5EF4-FFF2-40B4-BE49-F238E27FC236}">
              <a16:creationId xmlns:a16="http://schemas.microsoft.com/office/drawing/2014/main" id="{91F5D152-A27F-4EC1-BC2C-B20430E93825}"/>
            </a:ext>
          </a:extLst>
        </xdr:cNvPr>
        <xdr:cNvSpPr/>
      </xdr:nvSpPr>
      <xdr:spPr>
        <a:xfrm>
          <a:off x="14649450" y="128752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39388</xdr:rowOff>
    </xdr:from>
    <xdr:ext cx="405111" cy="259045"/>
    <xdr:sp macro="" textlink="">
      <xdr:nvSpPr>
        <xdr:cNvPr id="775" name="【消防施設】&#10;有形固定資産減価償却率該当値テキスト">
          <a:extLst>
            <a:ext uri="{FF2B5EF4-FFF2-40B4-BE49-F238E27FC236}">
              <a16:creationId xmlns:a16="http://schemas.microsoft.com/office/drawing/2014/main" id="{BDDF1DA7-BA5C-4190-A42A-0A768CB310F8}"/>
            </a:ext>
          </a:extLst>
        </xdr:cNvPr>
        <xdr:cNvSpPr txBox="1"/>
      </xdr:nvSpPr>
      <xdr:spPr>
        <a:xfrm>
          <a:off x="14735175" y="1283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154939</xdr:rowOff>
    </xdr:from>
    <xdr:to>
      <xdr:col>81</xdr:col>
      <xdr:colOff>101600</xdr:colOff>
      <xdr:row>79</xdr:row>
      <xdr:rowOff>85089</xdr:rowOff>
    </xdr:to>
    <xdr:sp macro="" textlink="">
      <xdr:nvSpPr>
        <xdr:cNvPr id="776" name="楕円 775">
          <a:extLst>
            <a:ext uri="{FF2B5EF4-FFF2-40B4-BE49-F238E27FC236}">
              <a16:creationId xmlns:a16="http://schemas.microsoft.com/office/drawing/2014/main" id="{7B6CFA30-EE5D-444B-B666-E06636BCE743}"/>
            </a:ext>
          </a:extLst>
        </xdr:cNvPr>
        <xdr:cNvSpPr/>
      </xdr:nvSpPr>
      <xdr:spPr>
        <a:xfrm>
          <a:off x="13887450" y="127850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34289</xdr:rowOff>
    </xdr:from>
    <xdr:to>
      <xdr:col>85</xdr:col>
      <xdr:colOff>127000</xdr:colOff>
      <xdr:row>79</xdr:row>
      <xdr:rowOff>137161</xdr:rowOff>
    </xdr:to>
    <xdr:cxnSp macro="">
      <xdr:nvCxnSpPr>
        <xdr:cNvPr id="777" name="直線コネクタ 776">
          <a:extLst>
            <a:ext uri="{FF2B5EF4-FFF2-40B4-BE49-F238E27FC236}">
              <a16:creationId xmlns:a16="http://schemas.microsoft.com/office/drawing/2014/main" id="{73D200D1-734D-418F-A05C-EC066DE2BC58}"/>
            </a:ext>
          </a:extLst>
        </xdr:cNvPr>
        <xdr:cNvCxnSpPr/>
      </xdr:nvCxnSpPr>
      <xdr:spPr>
        <a:xfrm>
          <a:off x="13935075" y="12823189"/>
          <a:ext cx="762000" cy="10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48261</xdr:rowOff>
    </xdr:from>
    <xdr:to>
      <xdr:col>76</xdr:col>
      <xdr:colOff>165100</xdr:colOff>
      <xdr:row>78</xdr:row>
      <xdr:rowOff>149861</xdr:rowOff>
    </xdr:to>
    <xdr:sp macro="" textlink="">
      <xdr:nvSpPr>
        <xdr:cNvPr id="778" name="楕円 777">
          <a:extLst>
            <a:ext uri="{FF2B5EF4-FFF2-40B4-BE49-F238E27FC236}">
              <a16:creationId xmlns:a16="http://schemas.microsoft.com/office/drawing/2014/main" id="{C8354F36-7B6D-4655-B169-5C77051BD37D}"/>
            </a:ext>
          </a:extLst>
        </xdr:cNvPr>
        <xdr:cNvSpPr/>
      </xdr:nvSpPr>
      <xdr:spPr>
        <a:xfrm>
          <a:off x="13096875" y="126752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99061</xdr:rowOff>
    </xdr:from>
    <xdr:to>
      <xdr:col>81</xdr:col>
      <xdr:colOff>50800</xdr:colOff>
      <xdr:row>79</xdr:row>
      <xdr:rowOff>34289</xdr:rowOff>
    </xdr:to>
    <xdr:cxnSp macro="">
      <xdr:nvCxnSpPr>
        <xdr:cNvPr id="779" name="直線コネクタ 778">
          <a:extLst>
            <a:ext uri="{FF2B5EF4-FFF2-40B4-BE49-F238E27FC236}">
              <a16:creationId xmlns:a16="http://schemas.microsoft.com/office/drawing/2014/main" id="{AA404E7C-D700-448E-AC8B-386A715CC599}"/>
            </a:ext>
          </a:extLst>
        </xdr:cNvPr>
        <xdr:cNvCxnSpPr/>
      </xdr:nvCxnSpPr>
      <xdr:spPr>
        <a:xfrm>
          <a:off x="13144500" y="12732386"/>
          <a:ext cx="790575" cy="9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86361</xdr:rowOff>
    </xdr:from>
    <xdr:to>
      <xdr:col>72</xdr:col>
      <xdr:colOff>38100</xdr:colOff>
      <xdr:row>79</xdr:row>
      <xdr:rowOff>16511</xdr:rowOff>
    </xdr:to>
    <xdr:sp macro="" textlink="">
      <xdr:nvSpPr>
        <xdr:cNvPr id="780" name="楕円 779">
          <a:extLst>
            <a:ext uri="{FF2B5EF4-FFF2-40B4-BE49-F238E27FC236}">
              <a16:creationId xmlns:a16="http://schemas.microsoft.com/office/drawing/2014/main" id="{F23EA434-3E97-4FF4-AFCE-A56FC314AEAE}"/>
            </a:ext>
          </a:extLst>
        </xdr:cNvPr>
        <xdr:cNvSpPr/>
      </xdr:nvSpPr>
      <xdr:spPr>
        <a:xfrm>
          <a:off x="12296775" y="127133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99061</xdr:rowOff>
    </xdr:from>
    <xdr:to>
      <xdr:col>76</xdr:col>
      <xdr:colOff>114300</xdr:colOff>
      <xdr:row>78</xdr:row>
      <xdr:rowOff>137161</xdr:rowOff>
    </xdr:to>
    <xdr:cxnSp macro="">
      <xdr:nvCxnSpPr>
        <xdr:cNvPr id="781" name="直線コネクタ 780">
          <a:extLst>
            <a:ext uri="{FF2B5EF4-FFF2-40B4-BE49-F238E27FC236}">
              <a16:creationId xmlns:a16="http://schemas.microsoft.com/office/drawing/2014/main" id="{07FC6E98-8F04-4991-89B8-8A66EC0EDAAA}"/>
            </a:ext>
          </a:extLst>
        </xdr:cNvPr>
        <xdr:cNvCxnSpPr/>
      </xdr:nvCxnSpPr>
      <xdr:spPr>
        <a:xfrm flipV="1">
          <a:off x="12344400" y="12732386"/>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55880</xdr:rowOff>
    </xdr:from>
    <xdr:to>
      <xdr:col>67</xdr:col>
      <xdr:colOff>101600</xdr:colOff>
      <xdr:row>78</xdr:row>
      <xdr:rowOff>157480</xdr:rowOff>
    </xdr:to>
    <xdr:sp macro="" textlink="">
      <xdr:nvSpPr>
        <xdr:cNvPr id="782" name="楕円 781">
          <a:extLst>
            <a:ext uri="{FF2B5EF4-FFF2-40B4-BE49-F238E27FC236}">
              <a16:creationId xmlns:a16="http://schemas.microsoft.com/office/drawing/2014/main" id="{9638E19B-078C-4BF3-83E9-FBDD8515FFD1}"/>
            </a:ext>
          </a:extLst>
        </xdr:cNvPr>
        <xdr:cNvSpPr/>
      </xdr:nvSpPr>
      <xdr:spPr>
        <a:xfrm>
          <a:off x="11487150" y="126860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106680</xdr:rowOff>
    </xdr:from>
    <xdr:to>
      <xdr:col>71</xdr:col>
      <xdr:colOff>177800</xdr:colOff>
      <xdr:row>78</xdr:row>
      <xdr:rowOff>137161</xdr:rowOff>
    </xdr:to>
    <xdr:cxnSp macro="">
      <xdr:nvCxnSpPr>
        <xdr:cNvPr id="783" name="直線コネクタ 782">
          <a:extLst>
            <a:ext uri="{FF2B5EF4-FFF2-40B4-BE49-F238E27FC236}">
              <a16:creationId xmlns:a16="http://schemas.microsoft.com/office/drawing/2014/main" id="{37A71894-B620-488D-B597-2B33C8085F8C}"/>
            </a:ext>
          </a:extLst>
        </xdr:cNvPr>
        <xdr:cNvCxnSpPr/>
      </xdr:nvCxnSpPr>
      <xdr:spPr>
        <a:xfrm>
          <a:off x="11534775" y="12733655"/>
          <a:ext cx="809625"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101616</xdr:rowOff>
    </xdr:from>
    <xdr:ext cx="405111" cy="259045"/>
    <xdr:sp macro="" textlink="">
      <xdr:nvSpPr>
        <xdr:cNvPr id="784" name="n_1mainValue【消防施設】&#10;有形固定資産減価償却率">
          <a:extLst>
            <a:ext uri="{FF2B5EF4-FFF2-40B4-BE49-F238E27FC236}">
              <a16:creationId xmlns:a16="http://schemas.microsoft.com/office/drawing/2014/main" id="{41EE3AB9-3C54-463A-8611-FEBEC046DAF9}"/>
            </a:ext>
          </a:extLst>
        </xdr:cNvPr>
        <xdr:cNvSpPr txBox="1"/>
      </xdr:nvSpPr>
      <xdr:spPr>
        <a:xfrm>
          <a:off x="13745219" y="1257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166388</xdr:rowOff>
    </xdr:from>
    <xdr:ext cx="405111" cy="259045"/>
    <xdr:sp macro="" textlink="">
      <xdr:nvSpPr>
        <xdr:cNvPr id="785" name="n_2mainValue【消防施設】&#10;有形固定資産減価償却率">
          <a:extLst>
            <a:ext uri="{FF2B5EF4-FFF2-40B4-BE49-F238E27FC236}">
              <a16:creationId xmlns:a16="http://schemas.microsoft.com/office/drawing/2014/main" id="{A0BB9B35-339C-443D-90F4-8E4A1CC0B156}"/>
            </a:ext>
          </a:extLst>
        </xdr:cNvPr>
        <xdr:cNvSpPr txBox="1"/>
      </xdr:nvSpPr>
      <xdr:spPr>
        <a:xfrm>
          <a:off x="12964169" y="1246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33038</xdr:rowOff>
    </xdr:from>
    <xdr:ext cx="405111" cy="259045"/>
    <xdr:sp macro="" textlink="">
      <xdr:nvSpPr>
        <xdr:cNvPr id="786" name="n_3mainValue【消防施設】&#10;有形固定資産減価償却率">
          <a:extLst>
            <a:ext uri="{FF2B5EF4-FFF2-40B4-BE49-F238E27FC236}">
              <a16:creationId xmlns:a16="http://schemas.microsoft.com/office/drawing/2014/main" id="{A40CE459-E7D3-4D25-917A-56AC247B812A}"/>
            </a:ext>
          </a:extLst>
        </xdr:cNvPr>
        <xdr:cNvSpPr txBox="1"/>
      </xdr:nvSpPr>
      <xdr:spPr>
        <a:xfrm>
          <a:off x="12164069" y="1249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2557</xdr:rowOff>
    </xdr:from>
    <xdr:ext cx="405111" cy="259045"/>
    <xdr:sp macro="" textlink="">
      <xdr:nvSpPr>
        <xdr:cNvPr id="787" name="n_4mainValue【消防施設】&#10;有形固定資産減価償却率">
          <a:extLst>
            <a:ext uri="{FF2B5EF4-FFF2-40B4-BE49-F238E27FC236}">
              <a16:creationId xmlns:a16="http://schemas.microsoft.com/office/drawing/2014/main" id="{1BF5E773-8B1A-4104-8CDC-839F4102F2BA}"/>
            </a:ext>
          </a:extLst>
        </xdr:cNvPr>
        <xdr:cNvSpPr txBox="1"/>
      </xdr:nvSpPr>
      <xdr:spPr>
        <a:xfrm>
          <a:off x="11354444" y="1247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a:extLst>
            <a:ext uri="{FF2B5EF4-FFF2-40B4-BE49-F238E27FC236}">
              <a16:creationId xmlns:a16="http://schemas.microsoft.com/office/drawing/2014/main" id="{12D547F8-F5E8-45FA-A1F5-65F1C4020351}"/>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a:extLst>
            <a:ext uri="{FF2B5EF4-FFF2-40B4-BE49-F238E27FC236}">
              <a16:creationId xmlns:a16="http://schemas.microsoft.com/office/drawing/2014/main" id="{3EEFE4C0-FF49-45A2-99ED-51CD80D7F9E3}"/>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a:extLst>
            <a:ext uri="{FF2B5EF4-FFF2-40B4-BE49-F238E27FC236}">
              <a16:creationId xmlns:a16="http://schemas.microsoft.com/office/drawing/2014/main" id="{4D0FC2B9-D2A9-4E8D-8B50-E75BE850B34E}"/>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a:extLst>
            <a:ext uri="{FF2B5EF4-FFF2-40B4-BE49-F238E27FC236}">
              <a16:creationId xmlns:a16="http://schemas.microsoft.com/office/drawing/2014/main" id="{68E468F3-06D8-4848-AE55-66A3FAE7FC36}"/>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a:extLst>
            <a:ext uri="{FF2B5EF4-FFF2-40B4-BE49-F238E27FC236}">
              <a16:creationId xmlns:a16="http://schemas.microsoft.com/office/drawing/2014/main" id="{2D19F670-3C2B-4E67-93E1-4040881B7224}"/>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a:extLst>
            <a:ext uri="{FF2B5EF4-FFF2-40B4-BE49-F238E27FC236}">
              <a16:creationId xmlns:a16="http://schemas.microsoft.com/office/drawing/2014/main" id="{92CBD159-1D1D-43B8-B7D5-10BAA7799E6F}"/>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a:extLst>
            <a:ext uri="{FF2B5EF4-FFF2-40B4-BE49-F238E27FC236}">
              <a16:creationId xmlns:a16="http://schemas.microsoft.com/office/drawing/2014/main" id="{248F3967-F79D-4BA1-B29D-72B82E235A4D}"/>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a:extLst>
            <a:ext uri="{FF2B5EF4-FFF2-40B4-BE49-F238E27FC236}">
              <a16:creationId xmlns:a16="http://schemas.microsoft.com/office/drawing/2014/main" id="{596DAFC7-208A-45F5-8AE2-FB32A8098B3E}"/>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a:extLst>
            <a:ext uri="{FF2B5EF4-FFF2-40B4-BE49-F238E27FC236}">
              <a16:creationId xmlns:a16="http://schemas.microsoft.com/office/drawing/2014/main" id="{440E7764-9233-41B3-9E14-D05C2CC66135}"/>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a:extLst>
            <a:ext uri="{FF2B5EF4-FFF2-40B4-BE49-F238E27FC236}">
              <a16:creationId xmlns:a16="http://schemas.microsoft.com/office/drawing/2014/main" id="{9ACEBE9E-A622-4AF7-9B9B-28F813385150}"/>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8" name="テキスト ボックス 797">
          <a:extLst>
            <a:ext uri="{FF2B5EF4-FFF2-40B4-BE49-F238E27FC236}">
              <a16:creationId xmlns:a16="http://schemas.microsoft.com/office/drawing/2014/main" id="{E7CD163B-8752-4EE2-AA45-92F69C27E84C}"/>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9" name="直線コネクタ 798">
          <a:extLst>
            <a:ext uri="{FF2B5EF4-FFF2-40B4-BE49-F238E27FC236}">
              <a16:creationId xmlns:a16="http://schemas.microsoft.com/office/drawing/2014/main" id="{2CBE5D56-711D-4D8B-9FCC-C45EA8C770B9}"/>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0" name="テキスト ボックス 799">
          <a:extLst>
            <a:ext uri="{FF2B5EF4-FFF2-40B4-BE49-F238E27FC236}">
              <a16:creationId xmlns:a16="http://schemas.microsoft.com/office/drawing/2014/main" id="{1A72BC08-A564-443F-80DD-23504F043F33}"/>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1" name="直線コネクタ 800">
          <a:extLst>
            <a:ext uri="{FF2B5EF4-FFF2-40B4-BE49-F238E27FC236}">
              <a16:creationId xmlns:a16="http://schemas.microsoft.com/office/drawing/2014/main" id="{F83286F6-07A0-49ED-8879-261F2252A1F1}"/>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2" name="テキスト ボックス 801">
          <a:extLst>
            <a:ext uri="{FF2B5EF4-FFF2-40B4-BE49-F238E27FC236}">
              <a16:creationId xmlns:a16="http://schemas.microsoft.com/office/drawing/2014/main" id="{F2C7F98D-5F5A-4EDE-A368-C12550E70C00}"/>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3" name="直線コネクタ 802">
          <a:extLst>
            <a:ext uri="{FF2B5EF4-FFF2-40B4-BE49-F238E27FC236}">
              <a16:creationId xmlns:a16="http://schemas.microsoft.com/office/drawing/2014/main" id="{63E16ACE-A473-4386-8EED-4F39F6E7234C}"/>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4" name="テキスト ボックス 803">
          <a:extLst>
            <a:ext uri="{FF2B5EF4-FFF2-40B4-BE49-F238E27FC236}">
              <a16:creationId xmlns:a16="http://schemas.microsoft.com/office/drawing/2014/main" id="{906ACC65-041A-4D7A-97A6-1595507E8C84}"/>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5" name="直線コネクタ 804">
          <a:extLst>
            <a:ext uri="{FF2B5EF4-FFF2-40B4-BE49-F238E27FC236}">
              <a16:creationId xmlns:a16="http://schemas.microsoft.com/office/drawing/2014/main" id="{4C4B3924-77BE-471C-A58D-FD7555F43830}"/>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6" name="テキスト ボックス 805">
          <a:extLst>
            <a:ext uri="{FF2B5EF4-FFF2-40B4-BE49-F238E27FC236}">
              <a16:creationId xmlns:a16="http://schemas.microsoft.com/office/drawing/2014/main" id="{AD94B15E-5E2A-4300-84F1-B4795B1AFDBB}"/>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7" name="直線コネクタ 806">
          <a:extLst>
            <a:ext uri="{FF2B5EF4-FFF2-40B4-BE49-F238E27FC236}">
              <a16:creationId xmlns:a16="http://schemas.microsoft.com/office/drawing/2014/main" id="{8A7AA123-6B00-4FCB-9E0E-3D71AB9C589D}"/>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8" name="テキスト ボックス 807">
          <a:extLst>
            <a:ext uri="{FF2B5EF4-FFF2-40B4-BE49-F238E27FC236}">
              <a16:creationId xmlns:a16="http://schemas.microsoft.com/office/drawing/2014/main" id="{637648AA-11CD-4F41-9BA8-03C6EC187518}"/>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BB6CC517-42F1-43A4-9839-B47F0A4A93BE}"/>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70111C35-C13C-43AA-9219-EF7D75A3FA22}"/>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A51DBAB0-D7D9-445D-95EA-896DB8CDEB8D}"/>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12" name="直線コネクタ 811">
          <a:extLst>
            <a:ext uri="{FF2B5EF4-FFF2-40B4-BE49-F238E27FC236}">
              <a16:creationId xmlns:a16="http://schemas.microsoft.com/office/drawing/2014/main" id="{5A7A9428-F65A-4DF4-8FCE-679F578D91BE}"/>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3" name="【消防施設】&#10;一人当たり面積最小値テキスト">
          <a:extLst>
            <a:ext uri="{FF2B5EF4-FFF2-40B4-BE49-F238E27FC236}">
              <a16:creationId xmlns:a16="http://schemas.microsoft.com/office/drawing/2014/main" id="{349BE315-4C87-443D-A48A-735FB422F743}"/>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4" name="直線コネクタ 813">
          <a:extLst>
            <a:ext uri="{FF2B5EF4-FFF2-40B4-BE49-F238E27FC236}">
              <a16:creationId xmlns:a16="http://schemas.microsoft.com/office/drawing/2014/main" id="{5038B504-B3D5-4097-AC85-4DAF7BE3BC0C}"/>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5" name="【消防施設】&#10;一人当たり面積最大値テキスト">
          <a:extLst>
            <a:ext uri="{FF2B5EF4-FFF2-40B4-BE49-F238E27FC236}">
              <a16:creationId xmlns:a16="http://schemas.microsoft.com/office/drawing/2014/main" id="{FDD6BEE3-07C2-4ED0-B35B-02EDE8AD7965}"/>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6" name="直線コネクタ 815">
          <a:extLst>
            <a:ext uri="{FF2B5EF4-FFF2-40B4-BE49-F238E27FC236}">
              <a16:creationId xmlns:a16="http://schemas.microsoft.com/office/drawing/2014/main" id="{6D7DB256-FC46-49FF-A31F-FB25AE07B864}"/>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7" name="【消防施設】&#10;一人当たり面積平均値テキスト">
          <a:extLst>
            <a:ext uri="{FF2B5EF4-FFF2-40B4-BE49-F238E27FC236}">
              <a16:creationId xmlns:a16="http://schemas.microsoft.com/office/drawing/2014/main" id="{F3FA37F0-2C49-46A6-95C6-D8D495D5099B}"/>
            </a:ext>
          </a:extLst>
        </xdr:cNvPr>
        <xdr:cNvSpPr txBox="1"/>
      </xdr:nvSpPr>
      <xdr:spPr>
        <a:xfrm>
          <a:off x="19992975"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8" name="フローチャート: 判断 817">
          <a:extLst>
            <a:ext uri="{FF2B5EF4-FFF2-40B4-BE49-F238E27FC236}">
              <a16:creationId xmlns:a16="http://schemas.microsoft.com/office/drawing/2014/main" id="{A223550D-05F6-4072-9B3A-43E0A41182E9}"/>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9" name="フローチャート: 判断 818">
          <a:extLst>
            <a:ext uri="{FF2B5EF4-FFF2-40B4-BE49-F238E27FC236}">
              <a16:creationId xmlns:a16="http://schemas.microsoft.com/office/drawing/2014/main" id="{C13B1E62-377F-4E24-9385-22D9240E2DAE}"/>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41927</xdr:rowOff>
    </xdr:from>
    <xdr:ext cx="469744" cy="259045"/>
    <xdr:sp macro="" textlink="">
      <xdr:nvSpPr>
        <xdr:cNvPr id="820" name="n_1aveValue【消防施設】&#10;一人当たり面積">
          <a:extLst>
            <a:ext uri="{FF2B5EF4-FFF2-40B4-BE49-F238E27FC236}">
              <a16:creationId xmlns:a16="http://schemas.microsoft.com/office/drawing/2014/main" id="{8F9F99AC-DA47-4A09-97B6-DA9576F53B31}"/>
            </a:ext>
          </a:extLst>
        </xdr:cNvPr>
        <xdr:cNvSpPr txBox="1"/>
      </xdr:nvSpPr>
      <xdr:spPr>
        <a:xfrm>
          <a:off x="189834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120650</xdr:rowOff>
    </xdr:from>
    <xdr:to>
      <xdr:col>107</xdr:col>
      <xdr:colOff>101600</xdr:colOff>
      <xdr:row>82</xdr:row>
      <xdr:rowOff>50800</xdr:rowOff>
    </xdr:to>
    <xdr:sp macro="" textlink="">
      <xdr:nvSpPr>
        <xdr:cNvPr id="821" name="フローチャート: 判断 820">
          <a:extLst>
            <a:ext uri="{FF2B5EF4-FFF2-40B4-BE49-F238E27FC236}">
              <a16:creationId xmlns:a16="http://schemas.microsoft.com/office/drawing/2014/main" id="{B65702D6-104A-4587-81A6-504654BEDC64}"/>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41927</xdr:rowOff>
    </xdr:from>
    <xdr:ext cx="469744" cy="259045"/>
    <xdr:sp macro="" textlink="">
      <xdr:nvSpPr>
        <xdr:cNvPr id="822" name="n_2aveValue【消防施設】&#10;一人当たり面積">
          <a:extLst>
            <a:ext uri="{FF2B5EF4-FFF2-40B4-BE49-F238E27FC236}">
              <a16:creationId xmlns:a16="http://schemas.microsoft.com/office/drawing/2014/main" id="{9A4B5DB2-B94B-46A0-A86D-06D1C0A23C0A}"/>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81</xdr:row>
      <xdr:rowOff>82550</xdr:rowOff>
    </xdr:from>
    <xdr:to>
      <xdr:col>102</xdr:col>
      <xdr:colOff>165100</xdr:colOff>
      <xdr:row>82</xdr:row>
      <xdr:rowOff>12700</xdr:rowOff>
    </xdr:to>
    <xdr:sp macro="" textlink="">
      <xdr:nvSpPr>
        <xdr:cNvPr id="823" name="フローチャート: 判断 822">
          <a:extLst>
            <a:ext uri="{FF2B5EF4-FFF2-40B4-BE49-F238E27FC236}">
              <a16:creationId xmlns:a16="http://schemas.microsoft.com/office/drawing/2014/main" id="{4ABE1C4F-28DF-483E-9B41-A5331062FCB2}"/>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3827</xdr:rowOff>
    </xdr:from>
    <xdr:ext cx="469744" cy="259045"/>
    <xdr:sp macro="" textlink="">
      <xdr:nvSpPr>
        <xdr:cNvPr id="824" name="n_3aveValue【消防施設】&#10;一人当たり面積">
          <a:extLst>
            <a:ext uri="{FF2B5EF4-FFF2-40B4-BE49-F238E27FC236}">
              <a16:creationId xmlns:a16="http://schemas.microsoft.com/office/drawing/2014/main" id="{E072CFB5-F62B-4F16-BF42-EA28186416BF}"/>
            </a:ext>
          </a:extLst>
        </xdr:cNvPr>
        <xdr:cNvSpPr txBox="1"/>
      </xdr:nvSpPr>
      <xdr:spPr>
        <a:xfrm>
          <a:off x="173832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81</xdr:row>
      <xdr:rowOff>6350</xdr:rowOff>
    </xdr:from>
    <xdr:to>
      <xdr:col>98</xdr:col>
      <xdr:colOff>38100</xdr:colOff>
      <xdr:row>81</xdr:row>
      <xdr:rowOff>107950</xdr:rowOff>
    </xdr:to>
    <xdr:sp macro="" textlink="">
      <xdr:nvSpPr>
        <xdr:cNvPr id="825" name="フローチャート: 判断 824">
          <a:extLst>
            <a:ext uri="{FF2B5EF4-FFF2-40B4-BE49-F238E27FC236}">
              <a16:creationId xmlns:a16="http://schemas.microsoft.com/office/drawing/2014/main" id="{89E694CD-2838-4047-9CB6-8B3F6A3BE390}"/>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81</xdr:row>
      <xdr:rowOff>99077</xdr:rowOff>
    </xdr:from>
    <xdr:ext cx="469744" cy="259045"/>
    <xdr:sp macro="" textlink="">
      <xdr:nvSpPr>
        <xdr:cNvPr id="826" name="n_4aveValue【消防施設】&#10;一人当たり面積">
          <a:extLst>
            <a:ext uri="{FF2B5EF4-FFF2-40B4-BE49-F238E27FC236}">
              <a16:creationId xmlns:a16="http://schemas.microsoft.com/office/drawing/2014/main" id="{7E1F4C24-C69E-4D97-B027-FC27061FB3BC}"/>
            </a:ext>
          </a:extLst>
        </xdr:cNvPr>
        <xdr:cNvSpPr txBox="1"/>
      </xdr:nvSpPr>
      <xdr:spPr>
        <a:xfrm>
          <a:off x="16592627" y="132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535C2B0D-3155-4583-8E54-A3BD4B5A8419}"/>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1C82973E-B56D-43A6-B99B-95A0EAA5E6BA}"/>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EB691857-4641-481C-A280-46E4A169F305}"/>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BAAB2A2E-0BB7-4E72-A749-A23CF20F3474}"/>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1" name="テキスト ボックス 830">
          <a:extLst>
            <a:ext uri="{FF2B5EF4-FFF2-40B4-BE49-F238E27FC236}">
              <a16:creationId xmlns:a16="http://schemas.microsoft.com/office/drawing/2014/main" id="{D863705D-7FA0-4D2D-8F7C-01C42C4189FE}"/>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832" name="楕円 831">
          <a:extLst>
            <a:ext uri="{FF2B5EF4-FFF2-40B4-BE49-F238E27FC236}">
              <a16:creationId xmlns:a16="http://schemas.microsoft.com/office/drawing/2014/main" id="{DDAB8A31-D81A-4C97-B394-047E1BF46E93}"/>
            </a:ext>
          </a:extLst>
        </xdr:cNvPr>
        <xdr:cNvSpPr/>
      </xdr:nvSpPr>
      <xdr:spPr>
        <a:xfrm>
          <a:off x="19897725" y="12553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168927</xdr:rowOff>
    </xdr:from>
    <xdr:ext cx="469744" cy="259045"/>
    <xdr:sp macro="" textlink="">
      <xdr:nvSpPr>
        <xdr:cNvPr id="833" name="【消防施設】&#10;一人当たり面積該当値テキスト">
          <a:extLst>
            <a:ext uri="{FF2B5EF4-FFF2-40B4-BE49-F238E27FC236}">
              <a16:creationId xmlns:a16="http://schemas.microsoft.com/office/drawing/2014/main" id="{7EBACF99-946A-40AF-B289-3A13A2A03ACA}"/>
            </a:ext>
          </a:extLst>
        </xdr:cNvPr>
        <xdr:cNvSpPr txBox="1"/>
      </xdr:nvSpPr>
      <xdr:spPr>
        <a:xfrm>
          <a:off x="19992975"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82550</xdr:rowOff>
    </xdr:from>
    <xdr:to>
      <xdr:col>112</xdr:col>
      <xdr:colOff>38100</xdr:colOff>
      <xdr:row>78</xdr:row>
      <xdr:rowOff>12700</xdr:rowOff>
    </xdr:to>
    <xdr:sp macro="" textlink="">
      <xdr:nvSpPr>
        <xdr:cNvPr id="834" name="楕円 833">
          <a:extLst>
            <a:ext uri="{FF2B5EF4-FFF2-40B4-BE49-F238E27FC236}">
              <a16:creationId xmlns:a16="http://schemas.microsoft.com/office/drawing/2014/main" id="{D76108BD-F2DD-4D5A-97A6-225167D960DB}"/>
            </a:ext>
          </a:extLst>
        </xdr:cNvPr>
        <xdr:cNvSpPr/>
      </xdr:nvSpPr>
      <xdr:spPr>
        <a:xfrm>
          <a:off x="19154775" y="125539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133350</xdr:rowOff>
    </xdr:from>
    <xdr:to>
      <xdr:col>116</xdr:col>
      <xdr:colOff>63500</xdr:colOff>
      <xdr:row>77</xdr:row>
      <xdr:rowOff>133350</xdr:rowOff>
    </xdr:to>
    <xdr:cxnSp macro="">
      <xdr:nvCxnSpPr>
        <xdr:cNvPr id="835" name="直線コネクタ 834">
          <a:extLst>
            <a:ext uri="{FF2B5EF4-FFF2-40B4-BE49-F238E27FC236}">
              <a16:creationId xmlns:a16="http://schemas.microsoft.com/office/drawing/2014/main" id="{0A6D76EC-5D0A-4F26-B93E-E6BBEC6734A6}"/>
            </a:ext>
          </a:extLst>
        </xdr:cNvPr>
        <xdr:cNvCxnSpPr/>
      </xdr:nvCxnSpPr>
      <xdr:spPr>
        <a:xfrm>
          <a:off x="19202400" y="126015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120650</xdr:rowOff>
    </xdr:from>
    <xdr:to>
      <xdr:col>107</xdr:col>
      <xdr:colOff>101600</xdr:colOff>
      <xdr:row>78</xdr:row>
      <xdr:rowOff>50800</xdr:rowOff>
    </xdr:to>
    <xdr:sp macro="" textlink="">
      <xdr:nvSpPr>
        <xdr:cNvPr id="836" name="楕円 835">
          <a:extLst>
            <a:ext uri="{FF2B5EF4-FFF2-40B4-BE49-F238E27FC236}">
              <a16:creationId xmlns:a16="http://schemas.microsoft.com/office/drawing/2014/main" id="{D03A5A6F-0F68-438A-B097-C4BDCB63AA5B}"/>
            </a:ext>
          </a:extLst>
        </xdr:cNvPr>
        <xdr:cNvSpPr/>
      </xdr:nvSpPr>
      <xdr:spPr>
        <a:xfrm>
          <a:off x="18345150" y="12592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133350</xdr:rowOff>
    </xdr:from>
    <xdr:to>
      <xdr:col>111</xdr:col>
      <xdr:colOff>177800</xdr:colOff>
      <xdr:row>78</xdr:row>
      <xdr:rowOff>0</xdr:rowOff>
    </xdr:to>
    <xdr:cxnSp macro="">
      <xdr:nvCxnSpPr>
        <xdr:cNvPr id="837" name="直線コネクタ 836">
          <a:extLst>
            <a:ext uri="{FF2B5EF4-FFF2-40B4-BE49-F238E27FC236}">
              <a16:creationId xmlns:a16="http://schemas.microsoft.com/office/drawing/2014/main" id="{ECC3968F-6D2A-40B1-95A5-C5B8FD801E1D}"/>
            </a:ext>
          </a:extLst>
        </xdr:cNvPr>
        <xdr:cNvCxnSpPr/>
      </xdr:nvCxnSpPr>
      <xdr:spPr>
        <a:xfrm flipV="1">
          <a:off x="18392775" y="12601575"/>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6350</xdr:rowOff>
    </xdr:from>
    <xdr:to>
      <xdr:col>102</xdr:col>
      <xdr:colOff>165100</xdr:colOff>
      <xdr:row>77</xdr:row>
      <xdr:rowOff>107950</xdr:rowOff>
    </xdr:to>
    <xdr:sp macro="" textlink="">
      <xdr:nvSpPr>
        <xdr:cNvPr id="838" name="楕円 837">
          <a:extLst>
            <a:ext uri="{FF2B5EF4-FFF2-40B4-BE49-F238E27FC236}">
              <a16:creationId xmlns:a16="http://schemas.microsoft.com/office/drawing/2014/main" id="{7906B17C-8C60-4936-A818-19C1FD3C79FA}"/>
            </a:ext>
          </a:extLst>
        </xdr:cNvPr>
        <xdr:cNvSpPr/>
      </xdr:nvSpPr>
      <xdr:spPr>
        <a:xfrm>
          <a:off x="17554575" y="12477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57150</xdr:rowOff>
    </xdr:from>
    <xdr:to>
      <xdr:col>107</xdr:col>
      <xdr:colOff>50800</xdr:colOff>
      <xdr:row>78</xdr:row>
      <xdr:rowOff>0</xdr:rowOff>
    </xdr:to>
    <xdr:cxnSp macro="">
      <xdr:nvCxnSpPr>
        <xdr:cNvPr id="839" name="直線コネクタ 838">
          <a:extLst>
            <a:ext uri="{FF2B5EF4-FFF2-40B4-BE49-F238E27FC236}">
              <a16:creationId xmlns:a16="http://schemas.microsoft.com/office/drawing/2014/main" id="{7D9EF89E-6838-4524-BCC3-8EEDA9A1A657}"/>
            </a:ext>
          </a:extLst>
        </xdr:cNvPr>
        <xdr:cNvCxnSpPr/>
      </xdr:nvCxnSpPr>
      <xdr:spPr>
        <a:xfrm>
          <a:off x="17602200" y="12525375"/>
          <a:ext cx="7905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6350</xdr:rowOff>
    </xdr:from>
    <xdr:to>
      <xdr:col>98</xdr:col>
      <xdr:colOff>38100</xdr:colOff>
      <xdr:row>77</xdr:row>
      <xdr:rowOff>107950</xdr:rowOff>
    </xdr:to>
    <xdr:sp macro="" textlink="">
      <xdr:nvSpPr>
        <xdr:cNvPr id="840" name="楕円 839">
          <a:extLst>
            <a:ext uri="{FF2B5EF4-FFF2-40B4-BE49-F238E27FC236}">
              <a16:creationId xmlns:a16="http://schemas.microsoft.com/office/drawing/2014/main" id="{C46F572E-4136-40E4-9310-B18CD86E0F51}"/>
            </a:ext>
          </a:extLst>
        </xdr:cNvPr>
        <xdr:cNvSpPr/>
      </xdr:nvSpPr>
      <xdr:spPr>
        <a:xfrm>
          <a:off x="16754475" y="12477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57150</xdr:rowOff>
    </xdr:from>
    <xdr:to>
      <xdr:col>102</xdr:col>
      <xdr:colOff>114300</xdr:colOff>
      <xdr:row>77</xdr:row>
      <xdr:rowOff>57150</xdr:rowOff>
    </xdr:to>
    <xdr:cxnSp macro="">
      <xdr:nvCxnSpPr>
        <xdr:cNvPr id="841" name="直線コネクタ 840">
          <a:extLst>
            <a:ext uri="{FF2B5EF4-FFF2-40B4-BE49-F238E27FC236}">
              <a16:creationId xmlns:a16="http://schemas.microsoft.com/office/drawing/2014/main" id="{DF4F64F9-242D-4717-AED9-EB8216001D0A}"/>
            </a:ext>
          </a:extLst>
        </xdr:cNvPr>
        <xdr:cNvCxnSpPr/>
      </xdr:nvCxnSpPr>
      <xdr:spPr>
        <a:xfrm>
          <a:off x="16802100" y="125253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29227</xdr:rowOff>
    </xdr:from>
    <xdr:ext cx="469744" cy="259045"/>
    <xdr:sp macro="" textlink="">
      <xdr:nvSpPr>
        <xdr:cNvPr id="842" name="n_1mainValue【消防施設】&#10;一人当たり面積">
          <a:extLst>
            <a:ext uri="{FF2B5EF4-FFF2-40B4-BE49-F238E27FC236}">
              <a16:creationId xmlns:a16="http://schemas.microsoft.com/office/drawing/2014/main" id="{C72961B1-9711-4A4F-A4D8-21B30CCCE70A}"/>
            </a:ext>
          </a:extLst>
        </xdr:cNvPr>
        <xdr:cNvSpPr txBox="1"/>
      </xdr:nvSpPr>
      <xdr:spPr>
        <a:xfrm>
          <a:off x="18983402" y="1233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67327</xdr:rowOff>
    </xdr:from>
    <xdr:ext cx="469744" cy="259045"/>
    <xdr:sp macro="" textlink="">
      <xdr:nvSpPr>
        <xdr:cNvPr id="843" name="n_2mainValue【消防施設】&#10;一人当たり面積">
          <a:extLst>
            <a:ext uri="{FF2B5EF4-FFF2-40B4-BE49-F238E27FC236}">
              <a16:creationId xmlns:a16="http://schemas.microsoft.com/office/drawing/2014/main" id="{8BCE2A1F-17BF-4BB3-8AB3-B1E9E04D6D16}"/>
            </a:ext>
          </a:extLst>
        </xdr:cNvPr>
        <xdr:cNvSpPr txBox="1"/>
      </xdr:nvSpPr>
      <xdr:spPr>
        <a:xfrm>
          <a:off x="18183302" y="1237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124477</xdr:rowOff>
    </xdr:from>
    <xdr:ext cx="469744" cy="259045"/>
    <xdr:sp macro="" textlink="">
      <xdr:nvSpPr>
        <xdr:cNvPr id="844" name="n_3mainValue【消防施設】&#10;一人当たり面積">
          <a:extLst>
            <a:ext uri="{FF2B5EF4-FFF2-40B4-BE49-F238E27FC236}">
              <a16:creationId xmlns:a16="http://schemas.microsoft.com/office/drawing/2014/main" id="{0CBA2F90-ACD1-4CF6-BA58-D2B60BA1D15D}"/>
            </a:ext>
          </a:extLst>
        </xdr:cNvPr>
        <xdr:cNvSpPr txBox="1"/>
      </xdr:nvSpPr>
      <xdr:spPr>
        <a:xfrm>
          <a:off x="17383202" y="1226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124477</xdr:rowOff>
    </xdr:from>
    <xdr:ext cx="469744" cy="259045"/>
    <xdr:sp macro="" textlink="">
      <xdr:nvSpPr>
        <xdr:cNvPr id="845" name="n_4mainValue【消防施設】&#10;一人当たり面積">
          <a:extLst>
            <a:ext uri="{FF2B5EF4-FFF2-40B4-BE49-F238E27FC236}">
              <a16:creationId xmlns:a16="http://schemas.microsoft.com/office/drawing/2014/main" id="{894B4E19-637F-4252-9104-3CBD1C09BDEB}"/>
            </a:ext>
          </a:extLst>
        </xdr:cNvPr>
        <xdr:cNvSpPr txBox="1"/>
      </xdr:nvSpPr>
      <xdr:spPr>
        <a:xfrm>
          <a:off x="16592627" y="1226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012F533F-C336-4359-B4F3-D3A0301D6E0B}"/>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333E2D1A-3BB4-4B13-BD2B-E2C46085E965}"/>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EC412B16-AC67-44F7-9227-896301F8A3E3}"/>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4C33C4AE-AEF0-4443-8E58-636BF5633C24}"/>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5B745DE6-CA24-428A-A2A0-F936CAE8ADC7}"/>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833FE677-25F6-49ED-98FC-68DF2815DCAC}"/>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02188AEC-29CB-4908-85E4-AA4F9C557F74}"/>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03AEB3CB-F355-4A8B-9DA4-52A203D60F5D}"/>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AD9D14AA-C8A3-4A24-AAF9-CD72B616A947}"/>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21CA5A9C-09F9-4738-91BE-BC591E53186D}"/>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6" name="テキスト ボックス 855">
          <a:extLst>
            <a:ext uri="{FF2B5EF4-FFF2-40B4-BE49-F238E27FC236}">
              <a16:creationId xmlns:a16="http://schemas.microsoft.com/office/drawing/2014/main" id="{D87EA418-C022-4308-9618-B27B07604392}"/>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7" name="直線コネクタ 856">
          <a:extLst>
            <a:ext uri="{FF2B5EF4-FFF2-40B4-BE49-F238E27FC236}">
              <a16:creationId xmlns:a16="http://schemas.microsoft.com/office/drawing/2014/main" id="{75B60FF1-2C30-4253-8BF4-12C1179917AC}"/>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8" name="テキスト ボックス 857">
          <a:extLst>
            <a:ext uri="{FF2B5EF4-FFF2-40B4-BE49-F238E27FC236}">
              <a16:creationId xmlns:a16="http://schemas.microsoft.com/office/drawing/2014/main" id="{7A28F783-1D8B-4B5B-A6BC-ED79CC686D8D}"/>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9" name="直線コネクタ 858">
          <a:extLst>
            <a:ext uri="{FF2B5EF4-FFF2-40B4-BE49-F238E27FC236}">
              <a16:creationId xmlns:a16="http://schemas.microsoft.com/office/drawing/2014/main" id="{BEDF25BA-6810-4C83-B06B-E4DD1EE500EA}"/>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0" name="テキスト ボックス 859">
          <a:extLst>
            <a:ext uri="{FF2B5EF4-FFF2-40B4-BE49-F238E27FC236}">
              <a16:creationId xmlns:a16="http://schemas.microsoft.com/office/drawing/2014/main" id="{62C77C49-003C-433E-BC93-D24517ADF888}"/>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1" name="直線コネクタ 860">
          <a:extLst>
            <a:ext uri="{FF2B5EF4-FFF2-40B4-BE49-F238E27FC236}">
              <a16:creationId xmlns:a16="http://schemas.microsoft.com/office/drawing/2014/main" id="{B5E5EEB9-977B-4101-92E4-0025A6732A40}"/>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2" name="テキスト ボックス 861">
          <a:extLst>
            <a:ext uri="{FF2B5EF4-FFF2-40B4-BE49-F238E27FC236}">
              <a16:creationId xmlns:a16="http://schemas.microsoft.com/office/drawing/2014/main" id="{6CB1FEAE-1C26-4E93-873E-EACECB8C10A3}"/>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3" name="直線コネクタ 862">
          <a:extLst>
            <a:ext uri="{FF2B5EF4-FFF2-40B4-BE49-F238E27FC236}">
              <a16:creationId xmlns:a16="http://schemas.microsoft.com/office/drawing/2014/main" id="{DB40D36D-A957-484D-ACDB-356FB564AACC}"/>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4" name="テキスト ボックス 863">
          <a:extLst>
            <a:ext uri="{FF2B5EF4-FFF2-40B4-BE49-F238E27FC236}">
              <a16:creationId xmlns:a16="http://schemas.microsoft.com/office/drawing/2014/main" id="{BEE79F92-6B7C-4800-87A2-84AB3DA793A5}"/>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6F631995-4022-47B6-9614-5669B557F978}"/>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a:extLst>
            <a:ext uri="{FF2B5EF4-FFF2-40B4-BE49-F238E27FC236}">
              <a16:creationId xmlns:a16="http://schemas.microsoft.com/office/drawing/2014/main" id="{029D0700-3461-4494-A708-FBB1B3956887}"/>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6F3D6D28-E1CF-4E6E-B123-D67C6F140CD7}"/>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8" name="直線コネクタ 867">
          <a:extLst>
            <a:ext uri="{FF2B5EF4-FFF2-40B4-BE49-F238E27FC236}">
              <a16:creationId xmlns:a16="http://schemas.microsoft.com/office/drawing/2014/main" id="{E4ACE816-D31B-41AB-B802-267D52E92D2A}"/>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9" name="【庁舎】&#10;有形固定資産減価償却率最小値テキスト">
          <a:extLst>
            <a:ext uri="{FF2B5EF4-FFF2-40B4-BE49-F238E27FC236}">
              <a16:creationId xmlns:a16="http://schemas.microsoft.com/office/drawing/2014/main" id="{14C3BD65-84B3-4AA6-B6BF-B6CD6099303C}"/>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70" name="直線コネクタ 869">
          <a:extLst>
            <a:ext uri="{FF2B5EF4-FFF2-40B4-BE49-F238E27FC236}">
              <a16:creationId xmlns:a16="http://schemas.microsoft.com/office/drawing/2014/main" id="{651C631C-3FC7-4554-8907-93E9FD0EDFA5}"/>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71" name="【庁舎】&#10;有形固定資産減価償却率最大値テキスト">
          <a:extLst>
            <a:ext uri="{FF2B5EF4-FFF2-40B4-BE49-F238E27FC236}">
              <a16:creationId xmlns:a16="http://schemas.microsoft.com/office/drawing/2014/main" id="{32DB34C6-4091-41CE-8BCD-9CF3871033DC}"/>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72" name="直線コネクタ 871">
          <a:extLst>
            <a:ext uri="{FF2B5EF4-FFF2-40B4-BE49-F238E27FC236}">
              <a16:creationId xmlns:a16="http://schemas.microsoft.com/office/drawing/2014/main" id="{E7927B98-37AC-45A1-939B-F8482E3FB607}"/>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73" name="【庁舎】&#10;有形固定資産減価償却率平均値テキスト">
          <a:extLst>
            <a:ext uri="{FF2B5EF4-FFF2-40B4-BE49-F238E27FC236}">
              <a16:creationId xmlns:a16="http://schemas.microsoft.com/office/drawing/2014/main" id="{26D6E713-2AF2-4E2B-A36A-C844FDB9F6C3}"/>
            </a:ext>
          </a:extLst>
        </xdr:cNvPr>
        <xdr:cNvSpPr txBox="1"/>
      </xdr:nvSpPr>
      <xdr:spPr>
        <a:xfrm>
          <a:off x="14735175" y="16709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74" name="フローチャート: 判断 873">
          <a:extLst>
            <a:ext uri="{FF2B5EF4-FFF2-40B4-BE49-F238E27FC236}">
              <a16:creationId xmlns:a16="http://schemas.microsoft.com/office/drawing/2014/main" id="{8A371F68-89A8-4B4F-AFE2-02FE1AD02A6E}"/>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75" name="フローチャート: 判断 874">
          <a:extLst>
            <a:ext uri="{FF2B5EF4-FFF2-40B4-BE49-F238E27FC236}">
              <a16:creationId xmlns:a16="http://schemas.microsoft.com/office/drawing/2014/main" id="{2F15B0F0-C4CF-477C-9073-EB9189DA787B}"/>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4081</xdr:rowOff>
    </xdr:from>
    <xdr:ext cx="405111" cy="259045"/>
    <xdr:sp macro="" textlink="">
      <xdr:nvSpPr>
        <xdr:cNvPr id="876" name="n_1aveValue【庁舎】&#10;有形固定資産減価償却率">
          <a:extLst>
            <a:ext uri="{FF2B5EF4-FFF2-40B4-BE49-F238E27FC236}">
              <a16:creationId xmlns:a16="http://schemas.microsoft.com/office/drawing/2014/main" id="{0C5E8D1C-A973-4144-B143-BFD223532FBE}"/>
            </a:ext>
          </a:extLst>
        </xdr:cNvPr>
        <xdr:cNvSpPr txBox="1"/>
      </xdr:nvSpPr>
      <xdr:spPr>
        <a:xfrm>
          <a:off x="13745219"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20828</xdr:rowOff>
    </xdr:from>
    <xdr:to>
      <xdr:col>76</xdr:col>
      <xdr:colOff>165100</xdr:colOff>
      <xdr:row>104</xdr:row>
      <xdr:rowOff>122428</xdr:rowOff>
    </xdr:to>
    <xdr:sp macro="" textlink="">
      <xdr:nvSpPr>
        <xdr:cNvPr id="877" name="フローチャート: 判断 876">
          <a:extLst>
            <a:ext uri="{FF2B5EF4-FFF2-40B4-BE49-F238E27FC236}">
              <a16:creationId xmlns:a16="http://schemas.microsoft.com/office/drawing/2014/main" id="{470D194E-1111-4063-9B0C-680A6B0BCA95}"/>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138955</xdr:rowOff>
    </xdr:from>
    <xdr:ext cx="405111" cy="259045"/>
    <xdr:sp macro="" textlink="">
      <xdr:nvSpPr>
        <xdr:cNvPr id="878" name="n_2aveValue【庁舎】&#10;有形固定資産減価償却率">
          <a:extLst>
            <a:ext uri="{FF2B5EF4-FFF2-40B4-BE49-F238E27FC236}">
              <a16:creationId xmlns:a16="http://schemas.microsoft.com/office/drawing/2014/main" id="{D8332220-8B0A-46FB-A9F9-91E5DB51F701}"/>
            </a:ext>
          </a:extLst>
        </xdr:cNvPr>
        <xdr:cNvSpPr txBox="1"/>
      </xdr:nvSpPr>
      <xdr:spPr>
        <a:xfrm>
          <a:off x="12964169" y="1665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114554</xdr:rowOff>
    </xdr:from>
    <xdr:to>
      <xdr:col>72</xdr:col>
      <xdr:colOff>38100</xdr:colOff>
      <xdr:row>104</xdr:row>
      <xdr:rowOff>44704</xdr:rowOff>
    </xdr:to>
    <xdr:sp macro="" textlink="">
      <xdr:nvSpPr>
        <xdr:cNvPr id="879" name="フローチャート: 判断 878">
          <a:extLst>
            <a:ext uri="{FF2B5EF4-FFF2-40B4-BE49-F238E27FC236}">
              <a16:creationId xmlns:a16="http://schemas.microsoft.com/office/drawing/2014/main" id="{534602EC-948B-4C35-9714-8EE7275927ED}"/>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61231</xdr:rowOff>
    </xdr:from>
    <xdr:ext cx="405111" cy="259045"/>
    <xdr:sp macro="" textlink="">
      <xdr:nvSpPr>
        <xdr:cNvPr id="880" name="n_3aveValue【庁舎】&#10;有形固定資産減価償却率">
          <a:extLst>
            <a:ext uri="{FF2B5EF4-FFF2-40B4-BE49-F238E27FC236}">
              <a16:creationId xmlns:a16="http://schemas.microsoft.com/office/drawing/2014/main" id="{91AE5260-EB9A-4032-9002-ECDDCF55D543}"/>
            </a:ext>
          </a:extLst>
        </xdr:cNvPr>
        <xdr:cNvSpPr txBox="1"/>
      </xdr:nvSpPr>
      <xdr:spPr>
        <a:xfrm>
          <a:off x="12164069" y="1658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132842</xdr:rowOff>
    </xdr:from>
    <xdr:to>
      <xdr:col>67</xdr:col>
      <xdr:colOff>101600</xdr:colOff>
      <xdr:row>106</xdr:row>
      <xdr:rowOff>62992</xdr:rowOff>
    </xdr:to>
    <xdr:sp macro="" textlink="">
      <xdr:nvSpPr>
        <xdr:cNvPr id="881" name="フローチャート: 判断 880">
          <a:extLst>
            <a:ext uri="{FF2B5EF4-FFF2-40B4-BE49-F238E27FC236}">
              <a16:creationId xmlns:a16="http://schemas.microsoft.com/office/drawing/2014/main" id="{8BE9831F-9974-4516-96FC-0DDF9DA7D92A}"/>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104</xdr:row>
      <xdr:rowOff>79519</xdr:rowOff>
    </xdr:from>
    <xdr:ext cx="405111" cy="259045"/>
    <xdr:sp macro="" textlink="">
      <xdr:nvSpPr>
        <xdr:cNvPr id="882" name="n_4aveValue【庁舎】&#10;有形固定資産減価償却率">
          <a:extLst>
            <a:ext uri="{FF2B5EF4-FFF2-40B4-BE49-F238E27FC236}">
              <a16:creationId xmlns:a16="http://schemas.microsoft.com/office/drawing/2014/main" id="{38F86121-6BC0-429E-8A39-88A836361A6E}"/>
            </a:ext>
          </a:extLst>
        </xdr:cNvPr>
        <xdr:cNvSpPr txBox="1"/>
      </xdr:nvSpPr>
      <xdr:spPr>
        <a:xfrm>
          <a:off x="11354444" y="1692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545318E1-36D7-4E3B-8ED4-B24005471E9D}"/>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E9B23531-BDFF-4137-BAAB-677E74FEFA84}"/>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9A8EC579-0496-44D0-8896-5A572C446B46}"/>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8709559E-9FF6-4706-AC49-4BA072B84F4C}"/>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54A2AA0B-AFDF-4743-ABEE-69FBD2F591B1}"/>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68835</xdr:rowOff>
    </xdr:from>
    <xdr:to>
      <xdr:col>85</xdr:col>
      <xdr:colOff>177800</xdr:colOff>
      <xdr:row>107</xdr:row>
      <xdr:rowOff>170435</xdr:rowOff>
    </xdr:to>
    <xdr:sp macro="" textlink="">
      <xdr:nvSpPr>
        <xdr:cNvPr id="888" name="楕円 887">
          <a:extLst>
            <a:ext uri="{FF2B5EF4-FFF2-40B4-BE49-F238E27FC236}">
              <a16:creationId xmlns:a16="http://schemas.microsoft.com/office/drawing/2014/main" id="{1D2759EB-140C-4A61-BBA1-4D6072E9A2F8}"/>
            </a:ext>
          </a:extLst>
        </xdr:cNvPr>
        <xdr:cNvSpPr/>
      </xdr:nvSpPr>
      <xdr:spPr>
        <a:xfrm>
          <a:off x="14649450" y="173916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155212</xdr:rowOff>
    </xdr:from>
    <xdr:ext cx="405111" cy="259045"/>
    <xdr:sp macro="" textlink="">
      <xdr:nvSpPr>
        <xdr:cNvPr id="889" name="【庁舎】&#10;有形固定資産減価償却率該当値テキスト">
          <a:extLst>
            <a:ext uri="{FF2B5EF4-FFF2-40B4-BE49-F238E27FC236}">
              <a16:creationId xmlns:a16="http://schemas.microsoft.com/office/drawing/2014/main" id="{785A1942-3F06-4B8C-93CE-D1FE7F755170}"/>
            </a:ext>
          </a:extLst>
        </xdr:cNvPr>
        <xdr:cNvSpPr txBox="1"/>
      </xdr:nvSpPr>
      <xdr:spPr>
        <a:xfrm>
          <a:off x="14735175" y="1731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43687</xdr:rowOff>
    </xdr:from>
    <xdr:to>
      <xdr:col>81</xdr:col>
      <xdr:colOff>101600</xdr:colOff>
      <xdr:row>108</xdr:row>
      <xdr:rowOff>145287</xdr:rowOff>
    </xdr:to>
    <xdr:sp macro="" textlink="">
      <xdr:nvSpPr>
        <xdr:cNvPr id="890" name="楕円 889">
          <a:extLst>
            <a:ext uri="{FF2B5EF4-FFF2-40B4-BE49-F238E27FC236}">
              <a16:creationId xmlns:a16="http://schemas.microsoft.com/office/drawing/2014/main" id="{EAE3BFC7-D584-40FF-845E-20147B1863F8}"/>
            </a:ext>
          </a:extLst>
        </xdr:cNvPr>
        <xdr:cNvSpPr/>
      </xdr:nvSpPr>
      <xdr:spPr>
        <a:xfrm>
          <a:off x="13887450" y="175347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119635</xdr:rowOff>
    </xdr:from>
    <xdr:to>
      <xdr:col>85</xdr:col>
      <xdr:colOff>127000</xdr:colOff>
      <xdr:row>108</xdr:row>
      <xdr:rowOff>94487</xdr:rowOff>
    </xdr:to>
    <xdr:cxnSp macro="">
      <xdr:nvCxnSpPr>
        <xdr:cNvPr id="891" name="直線コネクタ 890">
          <a:extLst>
            <a:ext uri="{FF2B5EF4-FFF2-40B4-BE49-F238E27FC236}">
              <a16:creationId xmlns:a16="http://schemas.microsoft.com/office/drawing/2014/main" id="{5F1505D2-4403-485C-B36A-FBD49A5F43D3}"/>
            </a:ext>
          </a:extLst>
        </xdr:cNvPr>
        <xdr:cNvCxnSpPr/>
      </xdr:nvCxnSpPr>
      <xdr:spPr>
        <a:xfrm flipV="1">
          <a:off x="13935075" y="17448785"/>
          <a:ext cx="762000" cy="13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151130</xdr:rowOff>
    </xdr:from>
    <xdr:to>
      <xdr:col>76</xdr:col>
      <xdr:colOff>165100</xdr:colOff>
      <xdr:row>108</xdr:row>
      <xdr:rowOff>81280</xdr:rowOff>
    </xdr:to>
    <xdr:sp macro="" textlink="">
      <xdr:nvSpPr>
        <xdr:cNvPr id="892" name="楕円 891">
          <a:extLst>
            <a:ext uri="{FF2B5EF4-FFF2-40B4-BE49-F238E27FC236}">
              <a16:creationId xmlns:a16="http://schemas.microsoft.com/office/drawing/2014/main" id="{6C7C78C0-E66D-4AAE-AC4C-D8626A863CA1}"/>
            </a:ext>
          </a:extLst>
        </xdr:cNvPr>
        <xdr:cNvSpPr/>
      </xdr:nvSpPr>
      <xdr:spPr>
        <a:xfrm>
          <a:off x="13096875" y="174771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30480</xdr:rowOff>
    </xdr:from>
    <xdr:to>
      <xdr:col>81</xdr:col>
      <xdr:colOff>50800</xdr:colOff>
      <xdr:row>108</xdr:row>
      <xdr:rowOff>94487</xdr:rowOff>
    </xdr:to>
    <xdr:cxnSp macro="">
      <xdr:nvCxnSpPr>
        <xdr:cNvPr id="893" name="直線コネクタ 892">
          <a:extLst>
            <a:ext uri="{FF2B5EF4-FFF2-40B4-BE49-F238E27FC236}">
              <a16:creationId xmlns:a16="http://schemas.microsoft.com/office/drawing/2014/main" id="{D700E688-D856-41BF-A4B9-E22187A96006}"/>
            </a:ext>
          </a:extLst>
        </xdr:cNvPr>
        <xdr:cNvCxnSpPr/>
      </xdr:nvCxnSpPr>
      <xdr:spPr>
        <a:xfrm>
          <a:off x="13144500" y="17515205"/>
          <a:ext cx="790575" cy="6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98552</xdr:rowOff>
    </xdr:from>
    <xdr:to>
      <xdr:col>72</xdr:col>
      <xdr:colOff>38100</xdr:colOff>
      <xdr:row>109</xdr:row>
      <xdr:rowOff>28702</xdr:rowOff>
    </xdr:to>
    <xdr:sp macro="" textlink="">
      <xdr:nvSpPr>
        <xdr:cNvPr id="894" name="楕円 893">
          <a:extLst>
            <a:ext uri="{FF2B5EF4-FFF2-40B4-BE49-F238E27FC236}">
              <a16:creationId xmlns:a16="http://schemas.microsoft.com/office/drawing/2014/main" id="{0B802BD0-E375-4B1E-B616-EA544E80A71B}"/>
            </a:ext>
          </a:extLst>
        </xdr:cNvPr>
        <xdr:cNvSpPr/>
      </xdr:nvSpPr>
      <xdr:spPr>
        <a:xfrm>
          <a:off x="12296775" y="1758962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149352</xdr:rowOff>
    </xdr:to>
    <xdr:cxnSp macro="">
      <xdr:nvCxnSpPr>
        <xdr:cNvPr id="895" name="直線コネクタ 894">
          <a:extLst>
            <a:ext uri="{FF2B5EF4-FFF2-40B4-BE49-F238E27FC236}">
              <a16:creationId xmlns:a16="http://schemas.microsoft.com/office/drawing/2014/main" id="{C09DA1D2-773C-489D-9A9B-70F0A00E887A}"/>
            </a:ext>
          </a:extLst>
        </xdr:cNvPr>
        <xdr:cNvCxnSpPr/>
      </xdr:nvCxnSpPr>
      <xdr:spPr>
        <a:xfrm flipV="1">
          <a:off x="12344400" y="17515205"/>
          <a:ext cx="800100" cy="1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98552</xdr:rowOff>
    </xdr:from>
    <xdr:to>
      <xdr:col>67</xdr:col>
      <xdr:colOff>101600</xdr:colOff>
      <xdr:row>109</xdr:row>
      <xdr:rowOff>28702</xdr:rowOff>
    </xdr:to>
    <xdr:sp macro="" textlink="">
      <xdr:nvSpPr>
        <xdr:cNvPr id="896" name="楕円 895">
          <a:extLst>
            <a:ext uri="{FF2B5EF4-FFF2-40B4-BE49-F238E27FC236}">
              <a16:creationId xmlns:a16="http://schemas.microsoft.com/office/drawing/2014/main" id="{16127E62-9600-4CBA-BB4A-655070BB7392}"/>
            </a:ext>
          </a:extLst>
        </xdr:cNvPr>
        <xdr:cNvSpPr/>
      </xdr:nvSpPr>
      <xdr:spPr>
        <a:xfrm>
          <a:off x="11487150" y="1758962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149352</xdr:rowOff>
    </xdr:from>
    <xdr:to>
      <xdr:col>71</xdr:col>
      <xdr:colOff>177800</xdr:colOff>
      <xdr:row>108</xdr:row>
      <xdr:rowOff>149352</xdr:rowOff>
    </xdr:to>
    <xdr:cxnSp macro="">
      <xdr:nvCxnSpPr>
        <xdr:cNvPr id="897" name="直線コネクタ 896">
          <a:extLst>
            <a:ext uri="{FF2B5EF4-FFF2-40B4-BE49-F238E27FC236}">
              <a16:creationId xmlns:a16="http://schemas.microsoft.com/office/drawing/2014/main" id="{56EB8EBE-2F09-4A1C-82D4-D9A41EFFE598}"/>
            </a:ext>
          </a:extLst>
        </xdr:cNvPr>
        <xdr:cNvCxnSpPr/>
      </xdr:nvCxnSpPr>
      <xdr:spPr>
        <a:xfrm>
          <a:off x="11534775" y="1763725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136414</xdr:rowOff>
    </xdr:from>
    <xdr:ext cx="405111" cy="259045"/>
    <xdr:sp macro="" textlink="">
      <xdr:nvSpPr>
        <xdr:cNvPr id="898" name="n_1mainValue【庁舎】&#10;有形固定資産減価償却率">
          <a:extLst>
            <a:ext uri="{FF2B5EF4-FFF2-40B4-BE49-F238E27FC236}">
              <a16:creationId xmlns:a16="http://schemas.microsoft.com/office/drawing/2014/main" id="{702CAFB0-6A04-4260-857D-76D8F94DEF68}"/>
            </a:ext>
          </a:extLst>
        </xdr:cNvPr>
        <xdr:cNvSpPr txBox="1"/>
      </xdr:nvSpPr>
      <xdr:spPr>
        <a:xfrm>
          <a:off x="13745219" y="1762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72407</xdr:rowOff>
    </xdr:from>
    <xdr:ext cx="405111" cy="259045"/>
    <xdr:sp macro="" textlink="">
      <xdr:nvSpPr>
        <xdr:cNvPr id="899" name="n_2mainValue【庁舎】&#10;有形固定資産減価償却率">
          <a:extLst>
            <a:ext uri="{FF2B5EF4-FFF2-40B4-BE49-F238E27FC236}">
              <a16:creationId xmlns:a16="http://schemas.microsoft.com/office/drawing/2014/main" id="{086978B5-1D68-4085-BE73-0215D8DA61D4}"/>
            </a:ext>
          </a:extLst>
        </xdr:cNvPr>
        <xdr:cNvSpPr txBox="1"/>
      </xdr:nvSpPr>
      <xdr:spPr>
        <a:xfrm>
          <a:off x="12964169"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19829</xdr:rowOff>
    </xdr:from>
    <xdr:ext cx="405111" cy="259045"/>
    <xdr:sp macro="" textlink="">
      <xdr:nvSpPr>
        <xdr:cNvPr id="900" name="n_3mainValue【庁舎】&#10;有形固定資産減価償却率">
          <a:extLst>
            <a:ext uri="{FF2B5EF4-FFF2-40B4-BE49-F238E27FC236}">
              <a16:creationId xmlns:a16="http://schemas.microsoft.com/office/drawing/2014/main" id="{9CF693DB-8BFE-41E3-B1D7-9A16A420C185}"/>
            </a:ext>
          </a:extLst>
        </xdr:cNvPr>
        <xdr:cNvSpPr txBox="1"/>
      </xdr:nvSpPr>
      <xdr:spPr>
        <a:xfrm>
          <a:off x="12164069" y="1766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19829</xdr:rowOff>
    </xdr:from>
    <xdr:ext cx="405111" cy="259045"/>
    <xdr:sp macro="" textlink="">
      <xdr:nvSpPr>
        <xdr:cNvPr id="901" name="n_4mainValue【庁舎】&#10;有形固定資産減価償却率">
          <a:extLst>
            <a:ext uri="{FF2B5EF4-FFF2-40B4-BE49-F238E27FC236}">
              <a16:creationId xmlns:a16="http://schemas.microsoft.com/office/drawing/2014/main" id="{FE0DF75B-9D4B-41A4-B98C-6D47C7761494}"/>
            </a:ext>
          </a:extLst>
        </xdr:cNvPr>
        <xdr:cNvSpPr txBox="1"/>
      </xdr:nvSpPr>
      <xdr:spPr>
        <a:xfrm>
          <a:off x="11354444" y="1766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36F37F98-E9F8-4C9C-AC69-2631D14651CF}"/>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948F560F-695D-4D7B-A6A4-FD31F971EF04}"/>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D05B14A8-E28E-40F0-82B8-C94A79F0E89D}"/>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1823EC5B-4697-4495-B602-20D92CF5A763}"/>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EEDF57A1-9FDD-4A07-A2AA-6B2D1ABC5521}"/>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357A1E30-223F-45DD-A298-85A45F5D9782}"/>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5CCF295A-31D8-4708-A133-8FFD0F914A30}"/>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E19F32F2-D40A-453D-9FEC-D8F09CEF3C89}"/>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8D4C5B58-0BC7-48D4-B35C-30DF4398CE2F}"/>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C1983C1E-E3AF-4519-85AA-C460146476FC}"/>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a:extLst>
            <a:ext uri="{FF2B5EF4-FFF2-40B4-BE49-F238E27FC236}">
              <a16:creationId xmlns:a16="http://schemas.microsoft.com/office/drawing/2014/main" id="{A0C4B44F-168F-4CC1-9E44-D1E24A061288}"/>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13" name="直線コネクタ 912">
          <a:extLst>
            <a:ext uri="{FF2B5EF4-FFF2-40B4-BE49-F238E27FC236}">
              <a16:creationId xmlns:a16="http://schemas.microsoft.com/office/drawing/2014/main" id="{9A59619B-CB5B-4108-A8F1-601AA8679205}"/>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14" name="テキスト ボックス 913">
          <a:extLst>
            <a:ext uri="{FF2B5EF4-FFF2-40B4-BE49-F238E27FC236}">
              <a16:creationId xmlns:a16="http://schemas.microsoft.com/office/drawing/2014/main" id="{B70D6AE6-7C92-4525-92E8-7036AD4A51AE}"/>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F950E142-A69F-4661-9C1A-533C34B292C3}"/>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B92AE8C9-3AD3-4522-B292-0833AE5D4E48}"/>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7" name="直線コネクタ 916">
          <a:extLst>
            <a:ext uri="{FF2B5EF4-FFF2-40B4-BE49-F238E27FC236}">
              <a16:creationId xmlns:a16="http://schemas.microsoft.com/office/drawing/2014/main" id="{B816238E-1AD4-4F15-A6E0-49FE8EB01449}"/>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8" name="テキスト ボックス 917">
          <a:extLst>
            <a:ext uri="{FF2B5EF4-FFF2-40B4-BE49-F238E27FC236}">
              <a16:creationId xmlns:a16="http://schemas.microsoft.com/office/drawing/2014/main" id="{4BC09256-DCF2-43AB-9CB8-1677C476EE51}"/>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a:extLst>
            <a:ext uri="{FF2B5EF4-FFF2-40B4-BE49-F238E27FC236}">
              <a16:creationId xmlns:a16="http://schemas.microsoft.com/office/drawing/2014/main" id="{15CBCD06-DCD5-4751-9ABD-89EC7A0CC474}"/>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0" name="テキスト ボックス 919">
          <a:extLst>
            <a:ext uri="{FF2B5EF4-FFF2-40B4-BE49-F238E27FC236}">
              <a16:creationId xmlns:a16="http://schemas.microsoft.com/office/drawing/2014/main" id="{8DA3ED7C-CE1C-44CD-A2E4-B13120E8864B}"/>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21" name="直線コネクタ 920">
          <a:extLst>
            <a:ext uri="{FF2B5EF4-FFF2-40B4-BE49-F238E27FC236}">
              <a16:creationId xmlns:a16="http://schemas.microsoft.com/office/drawing/2014/main" id="{C17FE465-39E5-4C54-9734-7C3AC6D1EFEC}"/>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22" name="テキスト ボックス 921">
          <a:extLst>
            <a:ext uri="{FF2B5EF4-FFF2-40B4-BE49-F238E27FC236}">
              <a16:creationId xmlns:a16="http://schemas.microsoft.com/office/drawing/2014/main" id="{752395AD-E147-43F4-B2BF-7BF6C5707AD3}"/>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23" name="直線コネクタ 922">
          <a:extLst>
            <a:ext uri="{FF2B5EF4-FFF2-40B4-BE49-F238E27FC236}">
              <a16:creationId xmlns:a16="http://schemas.microsoft.com/office/drawing/2014/main" id="{E2796CD5-17C6-4AAE-8637-DF1D74AAECD4}"/>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4" name="テキスト ボックス 923">
          <a:extLst>
            <a:ext uri="{FF2B5EF4-FFF2-40B4-BE49-F238E27FC236}">
              <a16:creationId xmlns:a16="http://schemas.microsoft.com/office/drawing/2014/main" id="{6BA924B8-58F5-43E1-9DD6-FAE0E28A6536}"/>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5" name="直線コネクタ 924">
          <a:extLst>
            <a:ext uri="{FF2B5EF4-FFF2-40B4-BE49-F238E27FC236}">
              <a16:creationId xmlns:a16="http://schemas.microsoft.com/office/drawing/2014/main" id="{D841DD04-6730-49A7-B574-3F7368CD9460}"/>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6" name="テキスト ボックス 925">
          <a:extLst>
            <a:ext uri="{FF2B5EF4-FFF2-40B4-BE49-F238E27FC236}">
              <a16:creationId xmlns:a16="http://schemas.microsoft.com/office/drawing/2014/main" id="{A0D897EF-29BA-44BD-AAAD-CDB76342DAD7}"/>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a:extLst>
            <a:ext uri="{FF2B5EF4-FFF2-40B4-BE49-F238E27FC236}">
              <a16:creationId xmlns:a16="http://schemas.microsoft.com/office/drawing/2014/main" id="{8B955FAD-99DC-4963-B26D-D1DFCF6F9A3A}"/>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a:extLst>
            <a:ext uri="{FF2B5EF4-FFF2-40B4-BE49-F238E27FC236}">
              <a16:creationId xmlns:a16="http://schemas.microsoft.com/office/drawing/2014/main" id="{15D7F1DA-8E4C-43B3-8117-6D88E7BBE472}"/>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a:extLst>
            <a:ext uri="{FF2B5EF4-FFF2-40B4-BE49-F238E27FC236}">
              <a16:creationId xmlns:a16="http://schemas.microsoft.com/office/drawing/2014/main" id="{D256D99E-2940-4D12-B827-A0E29442DF18}"/>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30" name="直線コネクタ 929">
          <a:extLst>
            <a:ext uri="{FF2B5EF4-FFF2-40B4-BE49-F238E27FC236}">
              <a16:creationId xmlns:a16="http://schemas.microsoft.com/office/drawing/2014/main" id="{91AC9639-F10C-4274-9C07-4201130734AD}"/>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31" name="【庁舎】&#10;一人当たり面積最小値テキスト">
          <a:extLst>
            <a:ext uri="{FF2B5EF4-FFF2-40B4-BE49-F238E27FC236}">
              <a16:creationId xmlns:a16="http://schemas.microsoft.com/office/drawing/2014/main" id="{3EA7743A-66CD-4EB5-ADE3-640F08B785D9}"/>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32" name="直線コネクタ 931">
          <a:extLst>
            <a:ext uri="{FF2B5EF4-FFF2-40B4-BE49-F238E27FC236}">
              <a16:creationId xmlns:a16="http://schemas.microsoft.com/office/drawing/2014/main" id="{4D959A13-3911-43DE-8F71-98D7767FF1CE}"/>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33" name="【庁舎】&#10;一人当たり面積最大値テキスト">
          <a:extLst>
            <a:ext uri="{FF2B5EF4-FFF2-40B4-BE49-F238E27FC236}">
              <a16:creationId xmlns:a16="http://schemas.microsoft.com/office/drawing/2014/main" id="{7712F1CB-922C-46DC-9B9A-D48208B3C33D}"/>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34" name="直線コネクタ 933">
          <a:extLst>
            <a:ext uri="{FF2B5EF4-FFF2-40B4-BE49-F238E27FC236}">
              <a16:creationId xmlns:a16="http://schemas.microsoft.com/office/drawing/2014/main" id="{5A3E8AC9-9616-4D7A-8C13-A3F8CE7FEF87}"/>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935" name="【庁舎】&#10;一人当たり面積平均値テキスト">
          <a:extLst>
            <a:ext uri="{FF2B5EF4-FFF2-40B4-BE49-F238E27FC236}">
              <a16:creationId xmlns:a16="http://schemas.microsoft.com/office/drawing/2014/main" id="{168C2DBB-D54F-4D73-BF7B-E99A77F01BC5}"/>
            </a:ext>
          </a:extLst>
        </xdr:cNvPr>
        <xdr:cNvSpPr txBox="1"/>
      </xdr:nvSpPr>
      <xdr:spPr>
        <a:xfrm>
          <a:off x="19992975" y="1704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6" name="フローチャート: 判断 935">
          <a:extLst>
            <a:ext uri="{FF2B5EF4-FFF2-40B4-BE49-F238E27FC236}">
              <a16:creationId xmlns:a16="http://schemas.microsoft.com/office/drawing/2014/main" id="{5FAE9CE2-4BB5-48C8-8D85-ABE8A0F7684B}"/>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7" name="フローチャート: 判断 936">
          <a:extLst>
            <a:ext uri="{FF2B5EF4-FFF2-40B4-BE49-F238E27FC236}">
              <a16:creationId xmlns:a16="http://schemas.microsoft.com/office/drawing/2014/main" id="{7512B0F5-6991-41C7-8071-B8FF1214D257}"/>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156227</xdr:rowOff>
    </xdr:from>
    <xdr:ext cx="469744" cy="259045"/>
    <xdr:sp macro="" textlink="">
      <xdr:nvSpPr>
        <xdr:cNvPr id="938" name="n_1aveValue【庁舎】&#10;一人当たり面積">
          <a:extLst>
            <a:ext uri="{FF2B5EF4-FFF2-40B4-BE49-F238E27FC236}">
              <a16:creationId xmlns:a16="http://schemas.microsoft.com/office/drawing/2014/main" id="{4B119ED5-803F-4319-B334-7366497B0EDA}"/>
            </a:ext>
          </a:extLst>
        </xdr:cNvPr>
        <xdr:cNvSpPr txBox="1"/>
      </xdr:nvSpPr>
      <xdr:spPr>
        <a:xfrm>
          <a:off x="189834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73025</xdr:rowOff>
    </xdr:from>
    <xdr:to>
      <xdr:col>107</xdr:col>
      <xdr:colOff>101600</xdr:colOff>
      <xdr:row>106</xdr:row>
      <xdr:rowOff>3175</xdr:rowOff>
    </xdr:to>
    <xdr:sp macro="" textlink="">
      <xdr:nvSpPr>
        <xdr:cNvPr id="939" name="フローチャート: 判断 938">
          <a:extLst>
            <a:ext uri="{FF2B5EF4-FFF2-40B4-BE49-F238E27FC236}">
              <a16:creationId xmlns:a16="http://schemas.microsoft.com/office/drawing/2014/main" id="{AE9977A4-EE16-4EE5-9B88-6F193EA766F9}"/>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165752</xdr:rowOff>
    </xdr:from>
    <xdr:ext cx="469744" cy="259045"/>
    <xdr:sp macro="" textlink="">
      <xdr:nvSpPr>
        <xdr:cNvPr id="940" name="n_2aveValue【庁舎】&#10;一人当たり面積">
          <a:extLst>
            <a:ext uri="{FF2B5EF4-FFF2-40B4-BE49-F238E27FC236}">
              <a16:creationId xmlns:a16="http://schemas.microsoft.com/office/drawing/2014/main" id="{EE42B717-3D99-4DDB-94FC-C71D58C8FACC}"/>
            </a:ext>
          </a:extLst>
        </xdr:cNvPr>
        <xdr:cNvSpPr txBox="1"/>
      </xdr:nvSpPr>
      <xdr:spPr>
        <a:xfrm>
          <a:off x="18183302"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130175</xdr:rowOff>
    </xdr:from>
    <xdr:to>
      <xdr:col>102</xdr:col>
      <xdr:colOff>165100</xdr:colOff>
      <xdr:row>106</xdr:row>
      <xdr:rowOff>60325</xdr:rowOff>
    </xdr:to>
    <xdr:sp macro="" textlink="">
      <xdr:nvSpPr>
        <xdr:cNvPr id="941" name="フローチャート: 判断 940">
          <a:extLst>
            <a:ext uri="{FF2B5EF4-FFF2-40B4-BE49-F238E27FC236}">
              <a16:creationId xmlns:a16="http://schemas.microsoft.com/office/drawing/2014/main" id="{E611E1BD-1D10-4A84-8EA4-49E1BDF07F99}"/>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51452</xdr:rowOff>
    </xdr:from>
    <xdr:ext cx="469744" cy="259045"/>
    <xdr:sp macro="" textlink="">
      <xdr:nvSpPr>
        <xdr:cNvPr id="942" name="n_3aveValue【庁舎】&#10;一人当たり面積">
          <a:extLst>
            <a:ext uri="{FF2B5EF4-FFF2-40B4-BE49-F238E27FC236}">
              <a16:creationId xmlns:a16="http://schemas.microsoft.com/office/drawing/2014/main" id="{E503B1C2-061F-49F6-985E-4DC2E15DA08C}"/>
            </a:ext>
          </a:extLst>
        </xdr:cNvPr>
        <xdr:cNvSpPr txBox="1"/>
      </xdr:nvSpPr>
      <xdr:spPr>
        <a:xfrm>
          <a:off x="17383202"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73025</xdr:rowOff>
    </xdr:from>
    <xdr:to>
      <xdr:col>98</xdr:col>
      <xdr:colOff>38100</xdr:colOff>
      <xdr:row>106</xdr:row>
      <xdr:rowOff>3175</xdr:rowOff>
    </xdr:to>
    <xdr:sp macro="" textlink="">
      <xdr:nvSpPr>
        <xdr:cNvPr id="943" name="フローチャート: 判断 942">
          <a:extLst>
            <a:ext uri="{FF2B5EF4-FFF2-40B4-BE49-F238E27FC236}">
              <a16:creationId xmlns:a16="http://schemas.microsoft.com/office/drawing/2014/main" id="{2F6E07F1-4004-45F7-91D2-2556C1D743C5}"/>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165752</xdr:rowOff>
    </xdr:from>
    <xdr:ext cx="469744" cy="259045"/>
    <xdr:sp macro="" textlink="">
      <xdr:nvSpPr>
        <xdr:cNvPr id="944" name="n_4aveValue【庁舎】&#10;一人当たり面積">
          <a:extLst>
            <a:ext uri="{FF2B5EF4-FFF2-40B4-BE49-F238E27FC236}">
              <a16:creationId xmlns:a16="http://schemas.microsoft.com/office/drawing/2014/main" id="{ECC92564-4E1E-45FC-8092-A67D829328B9}"/>
            </a:ext>
          </a:extLst>
        </xdr:cNvPr>
        <xdr:cNvSpPr txBox="1"/>
      </xdr:nvSpPr>
      <xdr:spPr>
        <a:xfrm>
          <a:off x="16592627"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45" name="テキスト ボックス 944">
          <a:extLst>
            <a:ext uri="{FF2B5EF4-FFF2-40B4-BE49-F238E27FC236}">
              <a16:creationId xmlns:a16="http://schemas.microsoft.com/office/drawing/2014/main" id="{9E310F02-F4DF-4228-942C-C3F8934C7033}"/>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6" name="テキスト ボックス 945">
          <a:extLst>
            <a:ext uri="{FF2B5EF4-FFF2-40B4-BE49-F238E27FC236}">
              <a16:creationId xmlns:a16="http://schemas.microsoft.com/office/drawing/2014/main" id="{A9559D37-C9EA-4791-8BB1-8A53AE56FE15}"/>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7" name="テキスト ボックス 946">
          <a:extLst>
            <a:ext uri="{FF2B5EF4-FFF2-40B4-BE49-F238E27FC236}">
              <a16:creationId xmlns:a16="http://schemas.microsoft.com/office/drawing/2014/main" id="{CB8C82C0-CCAF-4C23-8A6A-219D79573C22}"/>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8" name="テキスト ボックス 947">
          <a:extLst>
            <a:ext uri="{FF2B5EF4-FFF2-40B4-BE49-F238E27FC236}">
              <a16:creationId xmlns:a16="http://schemas.microsoft.com/office/drawing/2014/main" id="{9D6ED31C-89D5-4B79-A998-7B042EF19204}"/>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9" name="テキスト ボックス 948">
          <a:extLst>
            <a:ext uri="{FF2B5EF4-FFF2-40B4-BE49-F238E27FC236}">
              <a16:creationId xmlns:a16="http://schemas.microsoft.com/office/drawing/2014/main" id="{737BBE11-7AC2-4993-8738-78595F2FE48D}"/>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149225</xdr:rowOff>
    </xdr:from>
    <xdr:to>
      <xdr:col>116</xdr:col>
      <xdr:colOff>114300</xdr:colOff>
      <xdr:row>102</xdr:row>
      <xdr:rowOff>79375</xdr:rowOff>
    </xdr:to>
    <xdr:sp macro="" textlink="">
      <xdr:nvSpPr>
        <xdr:cNvPr id="950" name="楕円 949">
          <a:extLst>
            <a:ext uri="{FF2B5EF4-FFF2-40B4-BE49-F238E27FC236}">
              <a16:creationId xmlns:a16="http://schemas.microsoft.com/office/drawing/2014/main" id="{F55088D9-0C7D-48FE-B39A-C62C663A9DEE}"/>
            </a:ext>
          </a:extLst>
        </xdr:cNvPr>
        <xdr:cNvSpPr/>
      </xdr:nvSpPr>
      <xdr:spPr>
        <a:xfrm>
          <a:off x="19897725" y="16503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652</xdr:rowOff>
    </xdr:from>
    <xdr:ext cx="469744" cy="259045"/>
    <xdr:sp macro="" textlink="">
      <xdr:nvSpPr>
        <xdr:cNvPr id="951" name="【庁舎】&#10;一人当たり面積該当値テキスト">
          <a:extLst>
            <a:ext uri="{FF2B5EF4-FFF2-40B4-BE49-F238E27FC236}">
              <a16:creationId xmlns:a16="http://schemas.microsoft.com/office/drawing/2014/main" id="{C42A344C-5157-4BB6-8F60-0ECAE64DF114}"/>
            </a:ext>
          </a:extLst>
        </xdr:cNvPr>
        <xdr:cNvSpPr txBox="1"/>
      </xdr:nvSpPr>
      <xdr:spPr>
        <a:xfrm>
          <a:off x="19992975" y="1635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149225</xdr:rowOff>
    </xdr:from>
    <xdr:to>
      <xdr:col>112</xdr:col>
      <xdr:colOff>38100</xdr:colOff>
      <xdr:row>102</xdr:row>
      <xdr:rowOff>79375</xdr:rowOff>
    </xdr:to>
    <xdr:sp macro="" textlink="">
      <xdr:nvSpPr>
        <xdr:cNvPr id="952" name="楕円 951">
          <a:extLst>
            <a:ext uri="{FF2B5EF4-FFF2-40B4-BE49-F238E27FC236}">
              <a16:creationId xmlns:a16="http://schemas.microsoft.com/office/drawing/2014/main" id="{891AF616-CEBD-4230-BF9C-4DB456596AD3}"/>
            </a:ext>
          </a:extLst>
        </xdr:cNvPr>
        <xdr:cNvSpPr/>
      </xdr:nvSpPr>
      <xdr:spPr>
        <a:xfrm>
          <a:off x="19154775" y="16503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28575</xdr:rowOff>
    </xdr:from>
    <xdr:to>
      <xdr:col>116</xdr:col>
      <xdr:colOff>63500</xdr:colOff>
      <xdr:row>102</xdr:row>
      <xdr:rowOff>28575</xdr:rowOff>
    </xdr:to>
    <xdr:cxnSp macro="">
      <xdr:nvCxnSpPr>
        <xdr:cNvPr id="953" name="直線コネクタ 952">
          <a:extLst>
            <a:ext uri="{FF2B5EF4-FFF2-40B4-BE49-F238E27FC236}">
              <a16:creationId xmlns:a16="http://schemas.microsoft.com/office/drawing/2014/main" id="{DAED2DA9-1E75-431F-9DAC-5E0121955345}"/>
            </a:ext>
          </a:extLst>
        </xdr:cNvPr>
        <xdr:cNvCxnSpPr/>
      </xdr:nvCxnSpPr>
      <xdr:spPr>
        <a:xfrm>
          <a:off x="19202400" y="165417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158750</xdr:rowOff>
    </xdr:from>
    <xdr:to>
      <xdr:col>107</xdr:col>
      <xdr:colOff>101600</xdr:colOff>
      <xdr:row>102</xdr:row>
      <xdr:rowOff>88900</xdr:rowOff>
    </xdr:to>
    <xdr:sp macro="" textlink="">
      <xdr:nvSpPr>
        <xdr:cNvPr id="954" name="楕円 953">
          <a:extLst>
            <a:ext uri="{FF2B5EF4-FFF2-40B4-BE49-F238E27FC236}">
              <a16:creationId xmlns:a16="http://schemas.microsoft.com/office/drawing/2014/main" id="{A74DDF0C-B7D7-4204-8954-B86A3A107947}"/>
            </a:ext>
          </a:extLst>
        </xdr:cNvPr>
        <xdr:cNvSpPr/>
      </xdr:nvSpPr>
      <xdr:spPr>
        <a:xfrm>
          <a:off x="18345150" y="16516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28575</xdr:rowOff>
    </xdr:from>
    <xdr:to>
      <xdr:col>111</xdr:col>
      <xdr:colOff>177800</xdr:colOff>
      <xdr:row>102</xdr:row>
      <xdr:rowOff>38100</xdr:rowOff>
    </xdr:to>
    <xdr:cxnSp macro="">
      <xdr:nvCxnSpPr>
        <xdr:cNvPr id="955" name="直線コネクタ 954">
          <a:extLst>
            <a:ext uri="{FF2B5EF4-FFF2-40B4-BE49-F238E27FC236}">
              <a16:creationId xmlns:a16="http://schemas.microsoft.com/office/drawing/2014/main" id="{1CB6CC8A-1610-4813-934A-1E58A9DD102F}"/>
            </a:ext>
          </a:extLst>
        </xdr:cNvPr>
        <xdr:cNvCxnSpPr/>
      </xdr:nvCxnSpPr>
      <xdr:spPr>
        <a:xfrm flipV="1">
          <a:off x="18392775" y="16541750"/>
          <a:ext cx="8096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53975</xdr:rowOff>
    </xdr:from>
    <xdr:to>
      <xdr:col>102</xdr:col>
      <xdr:colOff>165100</xdr:colOff>
      <xdr:row>102</xdr:row>
      <xdr:rowOff>155575</xdr:rowOff>
    </xdr:to>
    <xdr:sp macro="" textlink="">
      <xdr:nvSpPr>
        <xdr:cNvPr id="956" name="楕円 955">
          <a:extLst>
            <a:ext uri="{FF2B5EF4-FFF2-40B4-BE49-F238E27FC236}">
              <a16:creationId xmlns:a16="http://schemas.microsoft.com/office/drawing/2014/main" id="{F0416342-0C40-477D-800D-71539E0FF19F}"/>
            </a:ext>
          </a:extLst>
        </xdr:cNvPr>
        <xdr:cNvSpPr/>
      </xdr:nvSpPr>
      <xdr:spPr>
        <a:xfrm>
          <a:off x="17554575" y="165703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38100</xdr:rowOff>
    </xdr:from>
    <xdr:to>
      <xdr:col>107</xdr:col>
      <xdr:colOff>50800</xdr:colOff>
      <xdr:row>102</xdr:row>
      <xdr:rowOff>104775</xdr:rowOff>
    </xdr:to>
    <xdr:cxnSp macro="">
      <xdr:nvCxnSpPr>
        <xdr:cNvPr id="957" name="直線コネクタ 956">
          <a:extLst>
            <a:ext uri="{FF2B5EF4-FFF2-40B4-BE49-F238E27FC236}">
              <a16:creationId xmlns:a16="http://schemas.microsoft.com/office/drawing/2014/main" id="{1316E7B6-EC93-419B-A2AD-DC29472884AD}"/>
            </a:ext>
          </a:extLst>
        </xdr:cNvPr>
        <xdr:cNvCxnSpPr/>
      </xdr:nvCxnSpPr>
      <xdr:spPr>
        <a:xfrm flipV="1">
          <a:off x="17602200" y="16554450"/>
          <a:ext cx="790575"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34925</xdr:rowOff>
    </xdr:from>
    <xdr:to>
      <xdr:col>98</xdr:col>
      <xdr:colOff>38100</xdr:colOff>
      <xdr:row>102</xdr:row>
      <xdr:rowOff>136525</xdr:rowOff>
    </xdr:to>
    <xdr:sp macro="" textlink="">
      <xdr:nvSpPr>
        <xdr:cNvPr id="958" name="楕円 957">
          <a:extLst>
            <a:ext uri="{FF2B5EF4-FFF2-40B4-BE49-F238E27FC236}">
              <a16:creationId xmlns:a16="http://schemas.microsoft.com/office/drawing/2014/main" id="{13865084-AC54-42A1-8E20-FB6E967F25E4}"/>
            </a:ext>
          </a:extLst>
        </xdr:cNvPr>
        <xdr:cNvSpPr/>
      </xdr:nvSpPr>
      <xdr:spPr>
        <a:xfrm>
          <a:off x="16754475" y="165512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85725</xdr:rowOff>
    </xdr:from>
    <xdr:to>
      <xdr:col>102</xdr:col>
      <xdr:colOff>114300</xdr:colOff>
      <xdr:row>102</xdr:row>
      <xdr:rowOff>104775</xdr:rowOff>
    </xdr:to>
    <xdr:cxnSp macro="">
      <xdr:nvCxnSpPr>
        <xdr:cNvPr id="959" name="直線コネクタ 958">
          <a:extLst>
            <a:ext uri="{FF2B5EF4-FFF2-40B4-BE49-F238E27FC236}">
              <a16:creationId xmlns:a16="http://schemas.microsoft.com/office/drawing/2014/main" id="{D5F6365F-9FBB-4EAD-9E3F-3978734346A3}"/>
            </a:ext>
          </a:extLst>
        </xdr:cNvPr>
        <xdr:cNvCxnSpPr/>
      </xdr:nvCxnSpPr>
      <xdr:spPr>
        <a:xfrm>
          <a:off x="16802100" y="1659890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95902</xdr:rowOff>
    </xdr:from>
    <xdr:ext cx="469744" cy="259045"/>
    <xdr:sp macro="" textlink="">
      <xdr:nvSpPr>
        <xdr:cNvPr id="960" name="n_1mainValue【庁舎】&#10;一人当たり面積">
          <a:extLst>
            <a:ext uri="{FF2B5EF4-FFF2-40B4-BE49-F238E27FC236}">
              <a16:creationId xmlns:a16="http://schemas.microsoft.com/office/drawing/2014/main" id="{9E5938CB-BC01-4C41-B032-E7140FEEFD49}"/>
            </a:ext>
          </a:extLst>
        </xdr:cNvPr>
        <xdr:cNvSpPr txBox="1"/>
      </xdr:nvSpPr>
      <xdr:spPr>
        <a:xfrm>
          <a:off x="18983402" y="1628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105427</xdr:rowOff>
    </xdr:from>
    <xdr:ext cx="469744" cy="259045"/>
    <xdr:sp macro="" textlink="">
      <xdr:nvSpPr>
        <xdr:cNvPr id="961" name="n_2mainValue【庁舎】&#10;一人当たり面積">
          <a:extLst>
            <a:ext uri="{FF2B5EF4-FFF2-40B4-BE49-F238E27FC236}">
              <a16:creationId xmlns:a16="http://schemas.microsoft.com/office/drawing/2014/main" id="{0771DDBC-F583-4CE8-9AB0-5F283A70C888}"/>
            </a:ext>
          </a:extLst>
        </xdr:cNvPr>
        <xdr:cNvSpPr txBox="1"/>
      </xdr:nvSpPr>
      <xdr:spPr>
        <a:xfrm>
          <a:off x="18183302" y="162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652</xdr:rowOff>
    </xdr:from>
    <xdr:ext cx="469744" cy="259045"/>
    <xdr:sp macro="" textlink="">
      <xdr:nvSpPr>
        <xdr:cNvPr id="962" name="n_3mainValue【庁舎】&#10;一人当たり面積">
          <a:extLst>
            <a:ext uri="{FF2B5EF4-FFF2-40B4-BE49-F238E27FC236}">
              <a16:creationId xmlns:a16="http://schemas.microsoft.com/office/drawing/2014/main" id="{5089FD3A-3C83-4288-BF14-701982EE3086}"/>
            </a:ext>
          </a:extLst>
        </xdr:cNvPr>
        <xdr:cNvSpPr txBox="1"/>
      </xdr:nvSpPr>
      <xdr:spPr>
        <a:xfrm>
          <a:off x="17383202" y="1635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153052</xdr:rowOff>
    </xdr:from>
    <xdr:ext cx="469744" cy="259045"/>
    <xdr:sp macro="" textlink="">
      <xdr:nvSpPr>
        <xdr:cNvPr id="963" name="n_4mainValue【庁舎】&#10;一人当たり面積">
          <a:extLst>
            <a:ext uri="{FF2B5EF4-FFF2-40B4-BE49-F238E27FC236}">
              <a16:creationId xmlns:a16="http://schemas.microsoft.com/office/drawing/2014/main" id="{E4D2B829-DD1E-46A1-89C8-89D0BEA68E33}"/>
            </a:ext>
          </a:extLst>
        </xdr:cNvPr>
        <xdr:cNvSpPr txBox="1"/>
      </xdr:nvSpPr>
      <xdr:spPr>
        <a:xfrm>
          <a:off x="16592627" y="1634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a:extLst>
            <a:ext uri="{FF2B5EF4-FFF2-40B4-BE49-F238E27FC236}">
              <a16:creationId xmlns:a16="http://schemas.microsoft.com/office/drawing/2014/main" id="{584B8AF0-A7E0-41A2-98DE-0CBCCFDF58F3}"/>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a:extLst>
            <a:ext uri="{FF2B5EF4-FFF2-40B4-BE49-F238E27FC236}">
              <a16:creationId xmlns:a16="http://schemas.microsoft.com/office/drawing/2014/main" id="{3ADEE413-FA53-4206-98BA-62888A50173B}"/>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a:extLst>
            <a:ext uri="{FF2B5EF4-FFF2-40B4-BE49-F238E27FC236}">
              <a16:creationId xmlns:a16="http://schemas.microsoft.com/office/drawing/2014/main" id="{01A966F8-82E0-4B3D-A521-F720013BD733}"/>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市町村との広域合併を機に、各市町村の既存の施設を引き継ぐとともに、合併建設計画により新規施設の整備を進めたことから、図書館やスポーツ施設、庁舎などの一人当たり面積が政令市平均以上となっている。 </a:t>
          </a:r>
          <a:endParaRPr lang="ja-JP" altLang="ja-JP" sz="1400">
            <a:effectLst/>
          </a:endParaRPr>
        </a:p>
        <a:p>
          <a:r>
            <a:rPr kumimoji="1" lang="ja-JP" altLang="ja-JP" sz="1100">
              <a:solidFill>
                <a:schemeClr val="dk1"/>
              </a:solidFill>
              <a:effectLst/>
              <a:latin typeface="+mn-lt"/>
              <a:ea typeface="+mn-ea"/>
              <a:cs typeface="+mn-cs"/>
            </a:rPr>
            <a:t>体育館・プールについては、一人当たり面積が</a:t>
          </a:r>
          <a:r>
            <a:rPr kumimoji="1" lang="ja-JP" altLang="en-US" sz="1100">
              <a:solidFill>
                <a:schemeClr val="dk1"/>
              </a:solidFill>
              <a:effectLst/>
              <a:latin typeface="+mn-lt"/>
              <a:ea typeface="+mn-ea"/>
              <a:cs typeface="+mn-cs"/>
            </a:rPr>
            <a:t>政令市平均の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倍であり、地域ごとの保有バランスの分析を進める必要がある。</a:t>
          </a:r>
          <a:endParaRPr lang="ja-JP" altLang="ja-JP" sz="1400">
            <a:effectLst/>
          </a:endParaRPr>
        </a:p>
        <a:p>
          <a:r>
            <a:rPr kumimoji="1" lang="ja-JP" altLang="ja-JP" sz="1100">
              <a:solidFill>
                <a:schemeClr val="dk1"/>
              </a:solidFill>
              <a:effectLst/>
              <a:latin typeface="+mn-lt"/>
              <a:ea typeface="+mn-ea"/>
              <a:cs typeface="+mn-cs"/>
            </a:rPr>
            <a:t>庁舎については、</a:t>
          </a:r>
          <a:r>
            <a:rPr kumimoji="1" lang="ja-JP" altLang="en-US" sz="1100">
              <a:solidFill>
                <a:schemeClr val="dk1"/>
              </a:solidFill>
              <a:effectLst/>
              <a:latin typeface="+mn-lt"/>
              <a:ea typeface="+mn-ea"/>
              <a:cs typeface="+mn-cs"/>
            </a:rPr>
            <a:t>令和元年度にふるまち庁舎の大規模整備を行ったため、</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は改善したものの</a:t>
          </a:r>
          <a:r>
            <a:rPr kumimoji="1" lang="ja-JP" altLang="ja-JP" sz="1100">
              <a:solidFill>
                <a:schemeClr val="dk1"/>
              </a:solidFill>
              <a:effectLst/>
              <a:latin typeface="+mn-lt"/>
              <a:ea typeface="+mn-ea"/>
              <a:cs typeface="+mn-cs"/>
            </a:rPr>
            <a:t>、区の数が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区と多いことから一人当たり面積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政令市平均の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倍となっている。</a:t>
          </a:r>
          <a:endParaRPr lang="ja-JP" altLang="ja-JP" sz="1400">
            <a:effectLst/>
          </a:endParaRPr>
        </a:p>
        <a:p>
          <a:r>
            <a:rPr kumimoji="1" lang="ja-JP" altLang="ja-JP" sz="1100">
              <a:solidFill>
                <a:schemeClr val="dk1"/>
              </a:solidFill>
              <a:effectLst/>
              <a:latin typeface="+mn-lt"/>
              <a:ea typeface="+mn-ea"/>
              <a:cs typeface="+mn-cs"/>
            </a:rPr>
            <a:t>これまでも、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つの地域で地域別実行計画を策定し、施設の再編を進めてきたが、令和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月に「市公共施設の種類ごとの配置方針」を策定し、</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の施設の種類ごとに特性を分析し、施設の最適化を進めてくこととしている。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788,465
782,594
726.46
401,440,624
396,836,184
3,941,174
229,508,356
630,438,853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税収の増などにより平成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年度までは財政力指数は上昇を続けてきたが，平成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年度において，義務教職員人件費の権限移譲に伴う基準財政需要額の増加額に対して，基準財政収入額の増加額が少なかったため，前年度比低下となり，以降も低下を続けている。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類似団体との比較においても，人口１人あたりの市税収入が低いことから，類似団体内平均を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下回っている状況である。今後も歳入確保や歳出削減に努めるとともに，雇用の確保，拠点性の強化，交流人口の拡大などによる税収基盤の強化に取り組んでいく。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06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641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6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前年と比べ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歳入の面ではほぼ横ばいであった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，歳出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の面で対象年齢が拡大されたこども医療費のほか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，障</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がい者自立支援給付費や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幼保無償化に伴う保育園運営費といった扶助費関連経費が増となったため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引き続き厳しい財政状況が予測されることから，積極的な行財政改革を推進していく。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62</xdr:row>
      <xdr:rowOff>17639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73267"/>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61</xdr:row>
      <xdr:rowOff>14817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124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123066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61</xdr:row>
      <xdr:rowOff>122061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12400"/>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68439</xdr:rowOff>
    </xdr:from>
    <xdr:to>
      <xdr:col>11</xdr:col>
      <xdr:colOff>31750</xdr:colOff>
      <xdr:row>61</xdr:row>
      <xdr:rowOff>122061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2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138289</xdr:rowOff>
    </xdr:from>
    <xdr:to>
      <xdr:col>23</xdr:col>
      <xdr:colOff>184150</xdr:colOff>
      <xdr:row>62</xdr:row>
      <xdr:rowOff>68439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154816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4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71261</xdr:rowOff>
    </xdr:from>
    <xdr:to>
      <xdr:col>11</xdr:col>
      <xdr:colOff>82550</xdr:colOff>
      <xdr:row>62</xdr:row>
      <xdr:rowOff>1411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11588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9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17639</xdr:rowOff>
    </xdr:from>
    <xdr:to>
      <xdr:col>7</xdr:col>
      <xdr:colOff>31750</xdr:colOff>
      <xdr:row>61</xdr:row>
      <xdr:rowOff>119239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129416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4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退職者数や職員数が減少したため退職手当等が減となった一方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，放課後児童クラブの運営費の増加や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プレミアム付商品券事業を行ったことなどにより増となったため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年に比べ微増した。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類似団体内順位は変わらず下位に位置しており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も更なる行財政改革への取り組みを強化し，事務事業の見直しを徹底するなど歳出抑制に努める。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88678</xdr:rowOff>
    </xdr:from>
    <xdr:to>
      <xdr:col>23</xdr:col>
      <xdr:colOff>133350</xdr:colOff>
      <xdr:row>88</xdr:row>
      <xdr:rowOff>105970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176278"/>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88678</xdr:rowOff>
    </xdr:from>
    <xdr:to>
      <xdr:col>19</xdr:col>
      <xdr:colOff>133350</xdr:colOff>
      <xdr:row>89</xdr:row>
      <xdr:rowOff>84951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5176278"/>
          <a:ext cx="889000" cy="1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134496</xdr:rowOff>
    </xdr:from>
    <xdr:to>
      <xdr:col>15</xdr:col>
      <xdr:colOff>82550</xdr:colOff>
      <xdr:row>89</xdr:row>
      <xdr:rowOff>84951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64846"/>
          <a:ext cx="889000" cy="97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127941</xdr:rowOff>
    </xdr:from>
    <xdr:to>
      <xdr:col>11</xdr:col>
      <xdr:colOff>31750</xdr:colOff>
      <xdr:row>83</xdr:row>
      <xdr:rowOff>134496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58291"/>
          <a:ext cx="8890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55170</xdr:rowOff>
    </xdr:from>
    <xdr:to>
      <xdr:col>23</xdr:col>
      <xdr:colOff>184150</xdr:colOff>
      <xdr:row>88</xdr:row>
      <xdr:rowOff>156770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1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122497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03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37878</xdr:rowOff>
    </xdr:from>
    <xdr:to>
      <xdr:col>19</xdr:col>
      <xdr:colOff>184150</xdr:colOff>
      <xdr:row>88</xdr:row>
      <xdr:rowOff>139478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1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124255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21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34151</xdr:rowOff>
    </xdr:from>
    <xdr:to>
      <xdr:col>15</xdr:col>
      <xdr:colOff>133350</xdr:colOff>
      <xdr:row>89</xdr:row>
      <xdr:rowOff>135751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5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120528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37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83696</xdr:rowOff>
    </xdr:from>
    <xdr:to>
      <xdr:col>11</xdr:col>
      <xdr:colOff>82550</xdr:colOff>
      <xdr:row>84</xdr:row>
      <xdr:rowOff>13846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170073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0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77141</xdr:rowOff>
    </xdr:from>
    <xdr:to>
      <xdr:col>7</xdr:col>
      <xdr:colOff>31750</xdr:colOff>
      <xdr:row>84</xdr:row>
      <xdr:rowOff>7291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0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163518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9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国制度準拠の徹底等により</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指数は類似団体でも上位にある。今後もより一層給与適正化に努める。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2116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637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133350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84</xdr:row>
      <xdr:rowOff>2116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指定管理者制度の導入や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民間委託化の推進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図り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，令和元年度は普通会計で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減員となった。しかし，本市は，区役所・出張所や公立保育所を多く設置し，また，各区に農業部門や農業委員会を多く設置していることなどから，引き続き類似団体との比較では平均を上回っている状況である。今後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月に策定した定員配置計画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に基づき，職員配置の選択と集中，適正化を進める。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164592</xdr:rowOff>
    </xdr:from>
    <xdr:to>
      <xdr:col>81</xdr:col>
      <xdr:colOff>44450</xdr:colOff>
      <xdr:row>67</xdr:row>
      <xdr:rowOff>7620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48029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164592</xdr:rowOff>
    </xdr:from>
    <xdr:to>
      <xdr:col>77</xdr:col>
      <xdr:colOff>44450</xdr:colOff>
      <xdr:row>67</xdr:row>
      <xdr:rowOff>5207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148029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381</xdr:rowOff>
    </xdr:from>
    <xdr:to>
      <xdr:col>72</xdr:col>
      <xdr:colOff>203200</xdr:colOff>
      <xdr:row>67</xdr:row>
      <xdr:rowOff>5207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48753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13335</xdr:rowOff>
    </xdr:from>
    <xdr:to>
      <xdr:col>68</xdr:col>
      <xdr:colOff>152400</xdr:colOff>
      <xdr:row>67</xdr:row>
      <xdr:rowOff>381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00335"/>
          <a:ext cx="889000" cy="118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128270</xdr:rowOff>
    </xdr:from>
    <xdr:to>
      <xdr:col>81</xdr:col>
      <xdr:colOff>95250</xdr:colOff>
      <xdr:row>67</xdr:row>
      <xdr:rowOff>58420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24147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113792</xdr:rowOff>
    </xdr:from>
    <xdr:to>
      <xdr:col>77</xdr:col>
      <xdr:colOff>95250</xdr:colOff>
      <xdr:row>67</xdr:row>
      <xdr:rowOff>43942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28719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51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125857</xdr:rowOff>
    </xdr:from>
    <xdr:to>
      <xdr:col>73</xdr:col>
      <xdr:colOff>44450</xdr:colOff>
      <xdr:row>67</xdr:row>
      <xdr:rowOff>56007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44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40784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52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121031</xdr:rowOff>
    </xdr:from>
    <xdr:to>
      <xdr:col>68</xdr:col>
      <xdr:colOff>203200</xdr:colOff>
      <xdr:row>67</xdr:row>
      <xdr:rowOff>51181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43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35958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52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133985</xdr:rowOff>
    </xdr:from>
    <xdr:to>
      <xdr:col>64</xdr:col>
      <xdr:colOff>152400</xdr:colOff>
      <xdr:row>60</xdr:row>
      <xdr:rowOff>64135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48912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令和元年度の実質公債費比率は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標準財政規模の減少などにより単年度は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ポイント悪化したが，三か年平均では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合併建設計画に伴う合併特例債等の発行により，元利償還金が増加していることから類似団体平均を上回っているが，投資的経費の厳正な事業選択を通じ，市債残高の縮減に努めていく。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41</xdr:row>
      <xdr:rowOff>170039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170039</xdr:rowOff>
    </xdr:from>
    <xdr:to>
      <xdr:col>77</xdr:col>
      <xdr:colOff>44450</xdr:colOff>
      <xdr:row>42</xdr:row>
      <xdr:rowOff>38805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9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38805</xdr:rowOff>
    </xdr:from>
    <xdr:to>
      <xdr:col>72</xdr:col>
      <xdr:colOff>203200</xdr:colOff>
      <xdr:row>42</xdr:row>
      <xdr:rowOff>65617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52211</xdr:rowOff>
    </xdr:from>
    <xdr:to>
      <xdr:col>68</xdr:col>
      <xdr:colOff>152400</xdr:colOff>
      <xdr:row>42</xdr:row>
      <xdr:rowOff>65617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119239</xdr:rowOff>
    </xdr:from>
    <xdr:to>
      <xdr:col>77</xdr:col>
      <xdr:colOff>95250</xdr:colOff>
      <xdr:row>42</xdr:row>
      <xdr:rowOff>49389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34166</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159455</xdr:rowOff>
    </xdr:from>
    <xdr:to>
      <xdr:col>73</xdr:col>
      <xdr:colOff>44450</xdr:colOff>
      <xdr:row>42</xdr:row>
      <xdr:rowOff>89605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74382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個人市民税や固定資産税などの市税収入が増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臨時財政対策債の減少により実質的普通交付税が減少したことなどにより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標準財政規模が約４億円減少した。また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平成３０年度から繰り越した学校空調整備に係る建設事業債など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地方債現在高が増加したことに伴い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今後も投資的経費を厳正に選択することで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臨時財政対策債を除く市債発行を抑制し残高の縮減に努めていく。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51647</xdr:rowOff>
    </xdr:from>
    <xdr:to>
      <xdr:col>81</xdr:col>
      <xdr:colOff>44450</xdr:colOff>
      <xdr:row>20</xdr:row>
      <xdr:rowOff>64516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3480647"/>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158513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51647</xdr:rowOff>
    </xdr:from>
    <xdr:to>
      <xdr:col>77</xdr:col>
      <xdr:colOff>44450</xdr:colOff>
      <xdr:row>20</xdr:row>
      <xdr:rowOff>116798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48064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64516</xdr:rowOff>
    </xdr:from>
    <xdr:to>
      <xdr:col>72</xdr:col>
      <xdr:colOff>203200</xdr:colOff>
      <xdr:row>20</xdr:row>
      <xdr:rowOff>116798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49351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58886</xdr:rowOff>
    </xdr:from>
    <xdr:to>
      <xdr:col>68</xdr:col>
      <xdr:colOff>152400</xdr:colOff>
      <xdr:row>20</xdr:row>
      <xdr:rowOff>64516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48788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13716</xdr:rowOff>
    </xdr:from>
    <xdr:to>
      <xdr:col>81</xdr:col>
      <xdr:colOff>95250</xdr:colOff>
      <xdr:row>20</xdr:row>
      <xdr:rowOff>115316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157243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41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847</xdr:rowOff>
    </xdr:from>
    <xdr:to>
      <xdr:col>77</xdr:col>
      <xdr:colOff>95250</xdr:colOff>
      <xdr:row>20</xdr:row>
      <xdr:rowOff>102447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4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87224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51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65998</xdr:rowOff>
    </xdr:from>
    <xdr:to>
      <xdr:col>73</xdr:col>
      <xdr:colOff>44450</xdr:colOff>
      <xdr:row>20</xdr:row>
      <xdr:rowOff>167598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4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152375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58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13716</xdr:rowOff>
    </xdr:from>
    <xdr:to>
      <xdr:col>68</xdr:col>
      <xdr:colOff>203200</xdr:colOff>
      <xdr:row>20</xdr:row>
      <xdr:rowOff>115316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100093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8086</xdr:rowOff>
    </xdr:from>
    <xdr:to>
      <xdr:col>64</xdr:col>
      <xdr:colOff>152400</xdr:colOff>
      <xdr:row>20</xdr:row>
      <xdr:rowOff>109686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94463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52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788,465
782,594
726.46
401,440,624
396,836,184
3,941,174
229,508,356
630,438,853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年に県から義務教職員分が移譲されたこと等により，人件費が大幅に増加した。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月に策定した定員配置計画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に基づき，定員の適正化を進めるとともに，持続可能な行財政運営の確立のため，業務のあり方・やり方の精査と合わせ，総人件費の縮減に努めていく。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86178</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6086928"/>
          <a:ext cx="0" cy="113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8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86178</xdr:rowOff>
    </xdr:from>
    <xdr:to>
      <xdr:col>24</xdr:col>
      <xdr:colOff>114300</xdr:colOff>
      <xdr:row>35</xdr:row>
      <xdr:rowOff>86178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608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39</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40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8362</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23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9978</xdr:rowOff>
    </xdr:from>
    <xdr:to>
      <xdr:col>19</xdr:col>
      <xdr:colOff>187325</xdr:colOff>
      <xdr:row>39</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96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103612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91622</xdr:rowOff>
    </xdr:from>
    <xdr:to>
      <xdr:col>15</xdr:col>
      <xdr:colOff>98425</xdr:colOff>
      <xdr:row>39</xdr:row>
      <xdr:rowOff>9978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49472"/>
          <a:ext cx="889000" cy="94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13607</xdr:rowOff>
    </xdr:from>
    <xdr:to>
      <xdr:col>15</xdr:col>
      <xdr:colOff>149225</xdr:colOff>
      <xdr:row>39</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58964</xdr:rowOff>
    </xdr:from>
    <xdr:to>
      <xdr:col>11</xdr:col>
      <xdr:colOff>9525</xdr:colOff>
      <xdr:row>33</xdr:row>
      <xdr:rowOff>91622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16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127907</xdr:rowOff>
    </xdr:from>
    <xdr:to>
      <xdr:col>6</xdr:col>
      <xdr:colOff>171450</xdr:colOff>
      <xdr:row>34</xdr:row>
      <xdr:rowOff>58057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42834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130628</xdr:rowOff>
    </xdr:from>
    <xdr:to>
      <xdr:col>15</xdr:col>
      <xdr:colOff>149225</xdr:colOff>
      <xdr:row>39</xdr:row>
      <xdr:rowOff>60778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70955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40822</xdr:rowOff>
    </xdr:from>
    <xdr:to>
      <xdr:col>11</xdr:col>
      <xdr:colOff>60325</xdr:colOff>
      <xdr:row>33</xdr:row>
      <xdr:rowOff>142422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152599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8164</xdr:rowOff>
    </xdr:from>
    <xdr:to>
      <xdr:col>6</xdr:col>
      <xdr:colOff>171450</xdr:colOff>
      <xdr:row>33</xdr:row>
      <xdr:rowOff>109764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119941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放課後児童クラブの運営費が増加したことや家庭ごみ収集運搬に係る委託料が増加したことなどから，決算額が増加し，比率も上昇した。</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財政状況としては厳しい状況であることから，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事務事業の見直しを引き続き推進し，経費削減に努める。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82550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46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57150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4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18</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71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114300</xdr:rowOff>
    </xdr:from>
    <xdr:to>
      <xdr:col>69</xdr:col>
      <xdr:colOff>92075</xdr:colOff>
      <xdr:row>18</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0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幼児教育・保育の無償化により保育園運営費が増加したことや障がい者の自立支援給付費が増加したことなどから，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類似団体との比較では，引き続き平均を下回っている状況であるが，今後見込まれる社会保障費のさらなる増加を踏まえ，引き続き動向を注視する必要がある。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52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38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238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4535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小雪であったため，除排雪経費の減などから維持補修費は減少している。一方で，高齢化に伴う被保険者の増による影響で，後期高齢者医療事業会計・介護保険事業会計への繰出金が増加傾向にあるため，その他に係る比率は上昇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引き続き各会計の収支状況を的確に把握し，普通会計の負担額を適正にしていく必要がある。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90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50800</xdr:rowOff>
    </xdr:from>
    <xdr:to>
      <xdr:col>73</xdr:col>
      <xdr:colOff>180975</xdr:colOff>
      <xdr:row>58</xdr:row>
      <xdr:rowOff>31750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23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31750</xdr:rowOff>
    </xdr:from>
    <xdr:to>
      <xdr:col>69</xdr:col>
      <xdr:colOff>92075</xdr:colOff>
      <xdr:row>58</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0</xdr:rowOff>
    </xdr:from>
    <xdr:to>
      <xdr:col>74</xdr:col>
      <xdr:colOff>31750</xdr:colOff>
      <xdr:row>57</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152400</xdr:rowOff>
    </xdr:from>
    <xdr:to>
      <xdr:col>69</xdr:col>
      <xdr:colOff>142875</xdr:colOff>
      <xdr:row>58</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下水道事業会計への繰出金が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ものの，水道事業会計や病院事業会計への繰出金が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たことなどから，決算額はほぼ横ばいで推移し，比率も前年と同率となった。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引き続き，企業会計の経営状況を的確に把握し，健全経営に努めるとともに，各種団体に対する補助金等についても適正な執行に努めていく。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54627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39</xdr:row>
      <xdr:rowOff>107950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527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107950</xdr:rowOff>
    </xdr:from>
    <xdr:to>
      <xdr:col>73</xdr:col>
      <xdr:colOff>180975</xdr:colOff>
      <xdr:row>41</xdr:row>
      <xdr:rowOff>107950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794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54627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107950</xdr:rowOff>
    </xdr:from>
    <xdr:to>
      <xdr:col>69</xdr:col>
      <xdr:colOff>92075</xdr:colOff>
      <xdr:row>41</xdr:row>
      <xdr:rowOff>146050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713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111777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57150</xdr:rowOff>
    </xdr:from>
    <xdr:to>
      <xdr:col>69</xdr:col>
      <xdr:colOff>142875</xdr:colOff>
      <xdr:row>41</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143527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95250</xdr:rowOff>
    </xdr:from>
    <xdr:to>
      <xdr:col>65</xdr:col>
      <xdr:colOff>53975</xdr:colOff>
      <xdr:row>42</xdr:row>
      <xdr:rowOff>25400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10177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前年度と同数値となり，類似団体の平均並となった。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大型建設事業の本格化及び臨時財政対策債の発行に伴い，引き続き公債費の増加が予測されるため，市債発行を抑制し市債残高の縮減に努めていく。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165100</xdr:rowOff>
    </xdr:from>
    <xdr:to>
      <xdr:col>24</xdr:col>
      <xdr:colOff>25400</xdr:colOff>
      <xdr:row>77</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6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130827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77</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29286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81</xdr:row>
      <xdr:rowOff>12700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2928600"/>
          <a:ext cx="889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31750</xdr:rowOff>
    </xdr:from>
    <xdr:to>
      <xdr:col>11</xdr:col>
      <xdr:colOff>9525</xdr:colOff>
      <xdr:row>81</xdr:row>
      <xdr:rowOff>12700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747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114300</xdr:rowOff>
    </xdr:from>
    <xdr:to>
      <xdr:col>20</xdr:col>
      <xdr:colOff>38100</xdr:colOff>
      <xdr:row>78</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54627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133350</xdr:rowOff>
    </xdr:from>
    <xdr:to>
      <xdr:col>11</xdr:col>
      <xdr:colOff>60325</xdr:colOff>
      <xdr:row>81</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73677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61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152400</xdr:rowOff>
    </xdr:from>
    <xdr:to>
      <xdr:col>6</xdr:col>
      <xdr:colOff>171450</xdr:colOff>
      <xdr:row>80</xdr:row>
      <xdr:rowOff>82550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92727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46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は平均値を下回っているが，施設や道路の管理費の増などから今後の比率の悪化が懸念される。社会保障費増加の見込みも踏まえ，行政サービスの水準を保ちながら事務事業の見直しを行うなど，経営資源の適正配分を進め，一層の経費削減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105228</xdr:rowOff>
    </xdr:from>
    <xdr:to>
      <xdr:col>82</xdr:col>
      <xdr:colOff>107950</xdr:colOff>
      <xdr:row>75</xdr:row>
      <xdr:rowOff>75293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27925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105228</xdr:rowOff>
    </xdr:from>
    <xdr:to>
      <xdr:col>78</xdr:col>
      <xdr:colOff>69850</xdr:colOff>
      <xdr:row>75</xdr:row>
      <xdr:rowOff>53522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27925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58965</xdr:rowOff>
    </xdr:from>
    <xdr:to>
      <xdr:col>73</xdr:col>
      <xdr:colOff>180975</xdr:colOff>
      <xdr:row>75</xdr:row>
      <xdr:rowOff>53522</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574815"/>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91820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2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58965</xdr:rowOff>
    </xdr:from>
    <xdr:to>
      <xdr:col>69</xdr:col>
      <xdr:colOff>92075</xdr:colOff>
      <xdr:row>73</xdr:row>
      <xdr:rowOff>102507</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2574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24493</xdr:rowOff>
    </xdr:from>
    <xdr:to>
      <xdr:col>82</xdr:col>
      <xdr:colOff>158750</xdr:colOff>
      <xdr:row>75</xdr:row>
      <xdr:rowOff>126093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41020</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54428</xdr:rowOff>
    </xdr:from>
    <xdr:to>
      <xdr:col>78</xdr:col>
      <xdr:colOff>120650</xdr:colOff>
      <xdr:row>74</xdr:row>
      <xdr:rowOff>156028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2722</xdr:rowOff>
    </xdr:from>
    <xdr:to>
      <xdr:col>74</xdr:col>
      <xdr:colOff>31750</xdr:colOff>
      <xdr:row>75</xdr:row>
      <xdr:rowOff>104322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114499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8165</xdr:rowOff>
    </xdr:from>
    <xdr:to>
      <xdr:col>69</xdr:col>
      <xdr:colOff>142875</xdr:colOff>
      <xdr:row>73</xdr:row>
      <xdr:rowOff>109765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119942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2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51707</xdr:rowOff>
    </xdr:from>
    <xdr:to>
      <xdr:col>65</xdr:col>
      <xdr:colOff>53975</xdr:colOff>
      <xdr:row>73</xdr:row>
      <xdr:rowOff>153307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138084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65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87871</xdr:rowOff>
    </xdr:from>
    <xdr:to>
      <xdr:col>29</xdr:col>
      <xdr:colOff>127000</xdr:colOff>
      <xdr:row>13</xdr:row>
      <xdr:rowOff>95232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64346"/>
          <a:ext cx="647700" cy="7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95232</xdr:rowOff>
    </xdr:from>
    <xdr:to>
      <xdr:col>26</xdr:col>
      <xdr:colOff>50800</xdr:colOff>
      <xdr:row>13</xdr:row>
      <xdr:rowOff>105611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71707"/>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105611</xdr:rowOff>
    </xdr:from>
    <xdr:to>
      <xdr:col>22</xdr:col>
      <xdr:colOff>114300</xdr:colOff>
      <xdr:row>19</xdr:row>
      <xdr:rowOff>73378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82086"/>
          <a:ext cx="698500" cy="996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66383</xdr:rowOff>
    </xdr:from>
    <xdr:to>
      <xdr:col>18</xdr:col>
      <xdr:colOff>177800</xdr:colOff>
      <xdr:row>19</xdr:row>
      <xdr:rowOff>73378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71558"/>
          <a:ext cx="6985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37071</xdr:rowOff>
    </xdr:from>
    <xdr:to>
      <xdr:col>29</xdr:col>
      <xdr:colOff>177800</xdr:colOff>
      <xdr:row>13</xdr:row>
      <xdr:rowOff>138671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1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53598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5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44432</xdr:rowOff>
    </xdr:from>
    <xdr:to>
      <xdr:col>26</xdr:col>
      <xdr:colOff>101600</xdr:colOff>
      <xdr:row>13</xdr:row>
      <xdr:rowOff>146032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2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156209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89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54811</xdr:rowOff>
    </xdr:from>
    <xdr:to>
      <xdr:col>22</xdr:col>
      <xdr:colOff>165100</xdr:colOff>
      <xdr:row>13</xdr:row>
      <xdr:rowOff>156411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3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166588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0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22578</xdr:rowOff>
    </xdr:from>
    <xdr:to>
      <xdr:col>19</xdr:col>
      <xdr:colOff>38100</xdr:colOff>
      <xdr:row>19</xdr:row>
      <xdr:rowOff>124178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2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134355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9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15583</xdr:rowOff>
    </xdr:from>
    <xdr:to>
      <xdr:col>15</xdr:col>
      <xdr:colOff>101600</xdr:colOff>
      <xdr:row>19</xdr:row>
      <xdr:rowOff>117183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20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127360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8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302245</xdr:rowOff>
    </xdr:from>
    <xdr:to>
      <xdr:col>29</xdr:col>
      <xdr:colOff>127000</xdr:colOff>
      <xdr:row>33</xdr:row>
      <xdr:rowOff>325836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226795"/>
          <a:ext cx="647700" cy="2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325836</xdr:rowOff>
    </xdr:from>
    <xdr:to>
      <xdr:col>26</xdr:col>
      <xdr:colOff>50800</xdr:colOff>
      <xdr:row>34</xdr:row>
      <xdr:rowOff>105649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250386"/>
          <a:ext cx="698500" cy="12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103095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105649</xdr:rowOff>
    </xdr:from>
    <xdr:to>
      <xdr:col>22</xdr:col>
      <xdr:colOff>114300</xdr:colOff>
      <xdr:row>34</xdr:row>
      <xdr:rowOff>156855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373099"/>
          <a:ext cx="698500" cy="5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156855</xdr:rowOff>
    </xdr:from>
    <xdr:to>
      <xdr:col>18</xdr:col>
      <xdr:colOff>177800</xdr:colOff>
      <xdr:row>34</xdr:row>
      <xdr:rowOff>165131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424305"/>
          <a:ext cx="698500" cy="8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251445</xdr:rowOff>
    </xdr:from>
    <xdr:to>
      <xdr:col>29</xdr:col>
      <xdr:colOff>177800</xdr:colOff>
      <xdr:row>34</xdr:row>
      <xdr:rowOff>10145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17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160022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08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275036</xdr:rowOff>
    </xdr:from>
    <xdr:to>
      <xdr:col>26</xdr:col>
      <xdr:colOff>101600</xdr:colOff>
      <xdr:row>34</xdr:row>
      <xdr:rowOff>33736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19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43913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596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54849</xdr:rowOff>
    </xdr:from>
    <xdr:to>
      <xdr:col>22</xdr:col>
      <xdr:colOff>165100</xdr:colOff>
      <xdr:row>34</xdr:row>
      <xdr:rowOff>156449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32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166626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09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106055</xdr:rowOff>
    </xdr:from>
    <xdr:to>
      <xdr:col>19</xdr:col>
      <xdr:colOff>38100</xdr:colOff>
      <xdr:row>34</xdr:row>
      <xdr:rowOff>207655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373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217832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4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114331</xdr:rowOff>
    </xdr:from>
    <xdr:to>
      <xdr:col>15</xdr:col>
      <xdr:colOff>101600</xdr:colOff>
      <xdr:row>34</xdr:row>
      <xdr:rowOff>215931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38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226108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5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788,465
782,594
726.46
401,440,624
396,836,184
3,941,174
229,508,356
630,438,853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147747</xdr:rowOff>
    </xdr:from>
    <xdr:to>
      <xdr:col>24</xdr:col>
      <xdr:colOff>63500</xdr:colOff>
      <xdr:row>31</xdr:row>
      <xdr:rowOff>162080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462697"/>
          <a:ext cx="8382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147747</xdr:rowOff>
    </xdr:from>
    <xdr:to>
      <xdr:col>19</xdr:col>
      <xdr:colOff>177800</xdr:colOff>
      <xdr:row>32</xdr:row>
      <xdr:rowOff>1671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462697"/>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1671</xdr:rowOff>
    </xdr:from>
    <xdr:to>
      <xdr:col>15</xdr:col>
      <xdr:colOff>50800</xdr:colOff>
      <xdr:row>38</xdr:row>
      <xdr:rowOff>56924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88071"/>
          <a:ext cx="889000" cy="10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54387</xdr:rowOff>
    </xdr:from>
    <xdr:to>
      <xdr:col>10</xdr:col>
      <xdr:colOff>114300</xdr:colOff>
      <xdr:row>38</xdr:row>
      <xdr:rowOff>56924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69487"/>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111280</xdr:rowOff>
    </xdr:from>
    <xdr:to>
      <xdr:col>24</xdr:col>
      <xdr:colOff>114300</xdr:colOff>
      <xdr:row>32</xdr:row>
      <xdr:rowOff>41430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134157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7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96947</xdr:rowOff>
    </xdr:from>
    <xdr:to>
      <xdr:col>20</xdr:col>
      <xdr:colOff>38100</xdr:colOff>
      <xdr:row>32</xdr:row>
      <xdr:rowOff>27097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1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43624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18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122321</xdr:rowOff>
    </xdr:from>
    <xdr:to>
      <xdr:col>15</xdr:col>
      <xdr:colOff>101600</xdr:colOff>
      <xdr:row>32</xdr:row>
      <xdr:rowOff>52471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3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68998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21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6124</xdr:rowOff>
    </xdr:from>
    <xdr:to>
      <xdr:col>10</xdr:col>
      <xdr:colOff>165100</xdr:colOff>
      <xdr:row>38</xdr:row>
      <xdr:rowOff>107724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124251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9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3587</xdr:rowOff>
    </xdr:from>
    <xdr:to>
      <xdr:col>6</xdr:col>
      <xdr:colOff>38100</xdr:colOff>
      <xdr:row>38</xdr:row>
      <xdr:rowOff>105187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121714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9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108458</xdr:rowOff>
    </xdr:from>
    <xdr:to>
      <xdr:col>24</xdr:col>
      <xdr:colOff>63500</xdr:colOff>
      <xdr:row>51</xdr:row>
      <xdr:rowOff>2007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680958"/>
          <a:ext cx="8382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98019</xdr:rowOff>
    </xdr:from>
    <xdr:to>
      <xdr:col>19</xdr:col>
      <xdr:colOff>177800</xdr:colOff>
      <xdr:row>51</xdr:row>
      <xdr:rowOff>2007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867051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98019</xdr:rowOff>
    </xdr:from>
    <xdr:to>
      <xdr:col>15</xdr:col>
      <xdr:colOff>50800</xdr:colOff>
      <xdr:row>50</xdr:row>
      <xdr:rowOff>159588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8670519"/>
          <a:ext cx="8890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142215</xdr:rowOff>
    </xdr:from>
    <xdr:to>
      <xdr:col>10</xdr:col>
      <xdr:colOff>114300</xdr:colOff>
      <xdr:row>50</xdr:row>
      <xdr:rowOff>159588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871471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57658</xdr:rowOff>
    </xdr:from>
    <xdr:to>
      <xdr:col>24</xdr:col>
      <xdr:colOff>114300</xdr:colOff>
      <xdr:row>50</xdr:row>
      <xdr:rowOff>159258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6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144035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54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122657</xdr:rowOff>
    </xdr:from>
    <xdr:to>
      <xdr:col>20</xdr:col>
      <xdr:colOff>38100</xdr:colOff>
      <xdr:row>51</xdr:row>
      <xdr:rowOff>52807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69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69334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47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47219</xdr:rowOff>
    </xdr:from>
    <xdr:to>
      <xdr:col>15</xdr:col>
      <xdr:colOff>101600</xdr:colOff>
      <xdr:row>50</xdr:row>
      <xdr:rowOff>148819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6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165346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3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108788</xdr:rowOff>
    </xdr:from>
    <xdr:to>
      <xdr:col>10</xdr:col>
      <xdr:colOff>165100</xdr:colOff>
      <xdr:row>51</xdr:row>
      <xdr:rowOff>38938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868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55465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4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91415</xdr:rowOff>
    </xdr:from>
    <xdr:to>
      <xdr:col>6</xdr:col>
      <xdr:colOff>38100</xdr:colOff>
      <xdr:row>51</xdr:row>
      <xdr:rowOff>21565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6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38092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4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62612</xdr:rowOff>
    </xdr:from>
    <xdr:to>
      <xdr:col>24</xdr:col>
      <xdr:colOff>63500</xdr:colOff>
      <xdr:row>76</xdr:row>
      <xdr:rowOff>139700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092812"/>
          <a:ext cx="838200" cy="7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86995</xdr:rowOff>
    </xdr:from>
    <xdr:to>
      <xdr:col>19</xdr:col>
      <xdr:colOff>177800</xdr:colOff>
      <xdr:row>76</xdr:row>
      <xdr:rowOff>62612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088495"/>
          <a:ext cx="889000" cy="100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86995</xdr:rowOff>
    </xdr:from>
    <xdr:to>
      <xdr:col>15</xdr:col>
      <xdr:colOff>50800</xdr:colOff>
      <xdr:row>73</xdr:row>
      <xdr:rowOff>126238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088495"/>
          <a:ext cx="889000" cy="55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129176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126238</xdr:rowOff>
    </xdr:from>
    <xdr:to>
      <xdr:col>10</xdr:col>
      <xdr:colOff>114300</xdr:colOff>
      <xdr:row>74</xdr:row>
      <xdr:rowOff>61849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642088"/>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163974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10940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67327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11812</xdr:rowOff>
    </xdr:from>
    <xdr:to>
      <xdr:col>20</xdr:col>
      <xdr:colOff>38100</xdr:colOff>
      <xdr:row>76</xdr:row>
      <xdr:rowOff>113412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0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104539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1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36195</xdr:rowOff>
    </xdr:from>
    <xdr:to>
      <xdr:col>15</xdr:col>
      <xdr:colOff>101600</xdr:colOff>
      <xdr:row>70</xdr:row>
      <xdr:rowOff>137795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0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154322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181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75438</xdr:rowOff>
    </xdr:from>
    <xdr:to>
      <xdr:col>10</xdr:col>
      <xdr:colOff>165100</xdr:colOff>
      <xdr:row>74</xdr:row>
      <xdr:rowOff>5588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5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22115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36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11049</xdr:rowOff>
    </xdr:from>
    <xdr:to>
      <xdr:col>6</xdr:col>
      <xdr:colOff>38100</xdr:colOff>
      <xdr:row>74</xdr:row>
      <xdr:rowOff>112649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6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129176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47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47803</xdr:rowOff>
    </xdr:from>
    <xdr:to>
      <xdr:col>24</xdr:col>
      <xdr:colOff>63500</xdr:colOff>
      <xdr:row>98</xdr:row>
      <xdr:rowOff>107404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49903"/>
          <a:ext cx="838200" cy="5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107404</xdr:rowOff>
    </xdr:from>
    <xdr:to>
      <xdr:col>19</xdr:col>
      <xdr:colOff>177800</xdr:colOff>
      <xdr:row>98</xdr:row>
      <xdr:rowOff>118656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909504"/>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81348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118656</xdr:rowOff>
    </xdr:from>
    <xdr:to>
      <xdr:col>15</xdr:col>
      <xdr:colOff>50800</xdr:colOff>
      <xdr:row>98</xdr:row>
      <xdr:rowOff>152400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20756"/>
          <a:ext cx="889000" cy="3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101655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152400</xdr:rowOff>
    </xdr:from>
    <xdr:to>
      <xdr:col>10</xdr:col>
      <xdr:colOff>114300</xdr:colOff>
      <xdr:row>99</xdr:row>
      <xdr:rowOff>43498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54500"/>
          <a:ext cx="889000" cy="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133938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29354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168453</xdr:rowOff>
    </xdr:from>
    <xdr:to>
      <xdr:col>24</xdr:col>
      <xdr:colOff>114300</xdr:colOff>
      <xdr:row>98</xdr:row>
      <xdr:rowOff>98603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146880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7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56604</xdr:rowOff>
    </xdr:from>
    <xdr:to>
      <xdr:col>20</xdr:col>
      <xdr:colOff>38100</xdr:colOff>
      <xdr:row>98</xdr:row>
      <xdr:rowOff>158204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149331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5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67856</xdr:rowOff>
    </xdr:from>
    <xdr:to>
      <xdr:col>15</xdr:col>
      <xdr:colOff>101600</xdr:colOff>
      <xdr:row>98</xdr:row>
      <xdr:rowOff>169456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160583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101600</xdr:rowOff>
    </xdr:from>
    <xdr:to>
      <xdr:col>10</xdr:col>
      <xdr:colOff>165100</xdr:colOff>
      <xdr:row>99</xdr:row>
      <xdr:rowOff>31750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22877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164148</xdr:rowOff>
    </xdr:from>
    <xdr:to>
      <xdr:col>6</xdr:col>
      <xdr:colOff>38100</xdr:colOff>
      <xdr:row>99</xdr:row>
      <xdr:rowOff>94298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9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85425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0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52832</xdr:rowOff>
    </xdr:from>
    <xdr:to>
      <xdr:col>55</xdr:col>
      <xdr:colOff>0</xdr:colOff>
      <xdr:row>35</xdr:row>
      <xdr:rowOff>107353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53582"/>
          <a:ext cx="8382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78016</xdr:rowOff>
    </xdr:from>
    <xdr:to>
      <xdr:col>50</xdr:col>
      <xdr:colOff>114300</xdr:colOff>
      <xdr:row>35</xdr:row>
      <xdr:rowOff>107353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07316"/>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74282</xdr:rowOff>
    </xdr:from>
    <xdr:to>
      <xdr:col>45</xdr:col>
      <xdr:colOff>177800</xdr:colOff>
      <xdr:row>34</xdr:row>
      <xdr:rowOff>78016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5903582"/>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9703</xdr:rowOff>
    </xdr:from>
    <xdr:to>
      <xdr:col>41</xdr:col>
      <xdr:colOff>50800</xdr:colOff>
      <xdr:row>34</xdr:row>
      <xdr:rowOff>74282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839003"/>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18445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2032</xdr:rowOff>
    </xdr:from>
    <xdr:to>
      <xdr:col>55</xdr:col>
      <xdr:colOff>50800</xdr:colOff>
      <xdr:row>35</xdr:row>
      <xdr:rowOff>103632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24909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56553</xdr:rowOff>
    </xdr:from>
    <xdr:to>
      <xdr:col>50</xdr:col>
      <xdr:colOff>165100</xdr:colOff>
      <xdr:row>35</xdr:row>
      <xdr:rowOff>158153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3230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3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27216</xdr:rowOff>
    </xdr:from>
    <xdr:to>
      <xdr:col>46</xdr:col>
      <xdr:colOff>38100</xdr:colOff>
      <xdr:row>34</xdr:row>
      <xdr:rowOff>128816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145343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6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23482</xdr:rowOff>
    </xdr:from>
    <xdr:to>
      <xdr:col>41</xdr:col>
      <xdr:colOff>101600</xdr:colOff>
      <xdr:row>34</xdr:row>
      <xdr:rowOff>125082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8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141609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62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130353</xdr:rowOff>
    </xdr:from>
    <xdr:to>
      <xdr:col>36</xdr:col>
      <xdr:colOff>165100</xdr:colOff>
      <xdr:row>34</xdr:row>
      <xdr:rowOff>60503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7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77030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5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119926</xdr:rowOff>
    </xdr:from>
    <xdr:to>
      <xdr:col>55</xdr:col>
      <xdr:colOff>0</xdr:colOff>
      <xdr:row>55</xdr:row>
      <xdr:rowOff>70072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206776"/>
          <a:ext cx="838200" cy="29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93923</xdr:rowOff>
    </xdr:from>
    <xdr:to>
      <xdr:col>50</xdr:col>
      <xdr:colOff>114300</xdr:colOff>
      <xdr:row>55</xdr:row>
      <xdr:rowOff>70072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180773"/>
          <a:ext cx="889000" cy="3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93923</xdr:rowOff>
    </xdr:from>
    <xdr:to>
      <xdr:col>45</xdr:col>
      <xdr:colOff>177800</xdr:colOff>
      <xdr:row>54</xdr:row>
      <xdr:rowOff>100571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180773"/>
          <a:ext cx="889000" cy="17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127356</xdr:rowOff>
    </xdr:from>
    <xdr:to>
      <xdr:col>41</xdr:col>
      <xdr:colOff>50800</xdr:colOff>
      <xdr:row>54</xdr:row>
      <xdr:rowOff>100571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214206"/>
          <a:ext cx="889000" cy="14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69126</xdr:rowOff>
    </xdr:from>
    <xdr:to>
      <xdr:col>55</xdr:col>
      <xdr:colOff>50800</xdr:colOff>
      <xdr:row>53</xdr:row>
      <xdr:rowOff>170726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1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92003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19272</xdr:rowOff>
    </xdr:from>
    <xdr:to>
      <xdr:col>50</xdr:col>
      <xdr:colOff>165100</xdr:colOff>
      <xdr:row>55</xdr:row>
      <xdr:rowOff>120872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111999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5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43123</xdr:rowOff>
    </xdr:from>
    <xdr:to>
      <xdr:col>46</xdr:col>
      <xdr:colOff>38100</xdr:colOff>
      <xdr:row>53</xdr:row>
      <xdr:rowOff>144723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1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161250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90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49771</xdr:rowOff>
    </xdr:from>
    <xdr:to>
      <xdr:col>41</xdr:col>
      <xdr:colOff>101600</xdr:colOff>
      <xdr:row>54</xdr:row>
      <xdr:rowOff>151371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167898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0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76556</xdr:rowOff>
    </xdr:from>
    <xdr:to>
      <xdr:col>36</xdr:col>
      <xdr:colOff>165100</xdr:colOff>
      <xdr:row>54</xdr:row>
      <xdr:rowOff>6706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1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23233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893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52995</xdr:rowOff>
    </xdr:from>
    <xdr:to>
      <xdr:col>55</xdr:col>
      <xdr:colOff>0</xdr:colOff>
      <xdr:row>75</xdr:row>
      <xdr:rowOff>143325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740295"/>
          <a:ext cx="838200" cy="26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147925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0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143325</xdr:rowOff>
    </xdr:from>
    <xdr:to>
      <xdr:col>50</xdr:col>
      <xdr:colOff>114300</xdr:colOff>
      <xdr:row>76</xdr:row>
      <xdr:rowOff>19586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002075"/>
          <a:ext cx="889000" cy="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19586</xdr:rowOff>
    </xdr:from>
    <xdr:to>
      <xdr:col>45</xdr:col>
      <xdr:colOff>177800</xdr:colOff>
      <xdr:row>77</xdr:row>
      <xdr:rowOff>50643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049786"/>
          <a:ext cx="889000" cy="20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46823</xdr:rowOff>
    </xdr:from>
    <xdr:to>
      <xdr:col>41</xdr:col>
      <xdr:colOff>50800</xdr:colOff>
      <xdr:row>77</xdr:row>
      <xdr:rowOff>50643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905573"/>
          <a:ext cx="889000" cy="34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2195</xdr:rowOff>
    </xdr:from>
    <xdr:to>
      <xdr:col>55</xdr:col>
      <xdr:colOff>50800</xdr:colOff>
      <xdr:row>74</xdr:row>
      <xdr:rowOff>103795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6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25072</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5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92525</xdr:rowOff>
    </xdr:from>
    <xdr:to>
      <xdr:col>50</xdr:col>
      <xdr:colOff>165100</xdr:colOff>
      <xdr:row>76</xdr:row>
      <xdr:rowOff>22675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39202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7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140237</xdr:rowOff>
    </xdr:from>
    <xdr:to>
      <xdr:col>46</xdr:col>
      <xdr:colOff>38100</xdr:colOff>
      <xdr:row>76</xdr:row>
      <xdr:rowOff>70386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989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86914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171293</xdr:rowOff>
    </xdr:from>
    <xdr:to>
      <xdr:col>41</xdr:col>
      <xdr:colOff>101600</xdr:colOff>
      <xdr:row>77</xdr:row>
      <xdr:rowOff>101443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0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92570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167473</xdr:rowOff>
    </xdr:from>
    <xdr:to>
      <xdr:col>36</xdr:col>
      <xdr:colOff>165100</xdr:colOff>
      <xdr:row>75</xdr:row>
      <xdr:rowOff>97623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85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114150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122898</xdr:rowOff>
    </xdr:from>
    <xdr:to>
      <xdr:col>55</xdr:col>
      <xdr:colOff>0</xdr:colOff>
      <xdr:row>97</xdr:row>
      <xdr:rowOff>81711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39198"/>
          <a:ext cx="838200" cy="47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134841</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5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15684</xdr:rowOff>
    </xdr:from>
    <xdr:to>
      <xdr:col>50</xdr:col>
      <xdr:colOff>114300</xdr:colOff>
      <xdr:row>97</xdr:row>
      <xdr:rowOff>81711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03434"/>
          <a:ext cx="889000" cy="40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15684</xdr:rowOff>
    </xdr:from>
    <xdr:to>
      <xdr:col>45</xdr:col>
      <xdr:colOff>177800</xdr:colOff>
      <xdr:row>95</xdr:row>
      <xdr:rowOff>118287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303434"/>
          <a:ext cx="889000" cy="10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79502</xdr:rowOff>
    </xdr:from>
    <xdr:to>
      <xdr:col>41</xdr:col>
      <xdr:colOff>50800</xdr:colOff>
      <xdr:row>95</xdr:row>
      <xdr:rowOff>118287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367252"/>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72098</xdr:rowOff>
    </xdr:from>
    <xdr:to>
      <xdr:col>55</xdr:col>
      <xdr:colOff>50800</xdr:colOff>
      <xdr:row>95</xdr:row>
      <xdr:rowOff>2248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94975</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03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30911</xdr:rowOff>
    </xdr:from>
    <xdr:to>
      <xdr:col>50</xdr:col>
      <xdr:colOff>165100</xdr:colOff>
      <xdr:row>97</xdr:row>
      <xdr:rowOff>132511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123638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136334</xdr:rowOff>
    </xdr:from>
    <xdr:to>
      <xdr:col>46</xdr:col>
      <xdr:colOff>38100</xdr:colOff>
      <xdr:row>95</xdr:row>
      <xdr:rowOff>66484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83011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67487</xdr:rowOff>
    </xdr:from>
    <xdr:to>
      <xdr:col>41</xdr:col>
      <xdr:colOff>101600</xdr:colOff>
      <xdr:row>95</xdr:row>
      <xdr:rowOff>169087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3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28702</xdr:rowOff>
    </xdr:from>
    <xdr:to>
      <xdr:col>36</xdr:col>
      <xdr:colOff>165100</xdr:colOff>
      <xdr:row>95</xdr:row>
      <xdr:rowOff>130302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146829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09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17653</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04203"/>
          <a:ext cx="8382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17653</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04203"/>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138303</xdr:rowOff>
    </xdr:from>
    <xdr:to>
      <xdr:col>81</xdr:col>
      <xdr:colOff>101600</xdr:colOff>
      <xdr:row>39</xdr:row>
      <xdr:rowOff>68453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59580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46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128156</xdr:rowOff>
    </xdr:from>
    <xdr:to>
      <xdr:col>85</xdr:col>
      <xdr:colOff>127000</xdr:colOff>
      <xdr:row>75</xdr:row>
      <xdr:rowOff>141148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86906"/>
          <a:ext cx="8382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141148</xdr:rowOff>
    </xdr:from>
    <xdr:to>
      <xdr:col>81</xdr:col>
      <xdr:colOff>50800</xdr:colOff>
      <xdr:row>77</xdr:row>
      <xdr:rowOff>65557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999898"/>
          <a:ext cx="889000" cy="2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37630</xdr:rowOff>
    </xdr:from>
    <xdr:to>
      <xdr:col>76</xdr:col>
      <xdr:colOff>114300</xdr:colOff>
      <xdr:row>77</xdr:row>
      <xdr:rowOff>65557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067830"/>
          <a:ext cx="889000" cy="19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112234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37630</xdr:rowOff>
    </xdr:from>
    <xdr:to>
      <xdr:col>71</xdr:col>
      <xdr:colOff>177800</xdr:colOff>
      <xdr:row>76</xdr:row>
      <xdr:rowOff>105029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67830"/>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66705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5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77356</xdr:rowOff>
    </xdr:from>
    <xdr:to>
      <xdr:col>85</xdr:col>
      <xdr:colOff>177800</xdr:colOff>
      <xdr:row>76</xdr:row>
      <xdr:rowOff>7507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55783</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90348</xdr:rowOff>
    </xdr:from>
    <xdr:to>
      <xdr:col>81</xdr:col>
      <xdr:colOff>101600</xdr:colOff>
      <xdr:row>76</xdr:row>
      <xdr:rowOff>20498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11625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4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14757</xdr:rowOff>
    </xdr:from>
    <xdr:to>
      <xdr:col>76</xdr:col>
      <xdr:colOff>165100</xdr:colOff>
      <xdr:row>77</xdr:row>
      <xdr:rowOff>116357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107484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158280</xdr:rowOff>
    </xdr:from>
    <xdr:to>
      <xdr:col>72</xdr:col>
      <xdr:colOff>38100</xdr:colOff>
      <xdr:row>76</xdr:row>
      <xdr:rowOff>88430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79557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54229</xdr:rowOff>
    </xdr:from>
    <xdr:to>
      <xdr:col>67</xdr:col>
      <xdr:colOff>101600</xdr:colOff>
      <xdr:row>76</xdr:row>
      <xdr:rowOff>155829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146956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10998</xdr:rowOff>
    </xdr:from>
    <xdr:to>
      <xdr:col>85</xdr:col>
      <xdr:colOff>127000</xdr:colOff>
      <xdr:row>98</xdr:row>
      <xdr:rowOff>2426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41648"/>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2426</xdr:rowOff>
    </xdr:from>
    <xdr:to>
      <xdr:col>81</xdr:col>
      <xdr:colOff>50800</xdr:colOff>
      <xdr:row>98</xdr:row>
      <xdr:rowOff>24371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0452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24143</xdr:rowOff>
    </xdr:from>
    <xdr:to>
      <xdr:col>76</xdr:col>
      <xdr:colOff>114300</xdr:colOff>
      <xdr:row>98</xdr:row>
      <xdr:rowOff>24371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262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23685</xdr:rowOff>
    </xdr:from>
    <xdr:to>
      <xdr:col>71</xdr:col>
      <xdr:colOff>177800</xdr:colOff>
      <xdr:row>98</xdr:row>
      <xdr:rowOff>24143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257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131648</xdr:rowOff>
    </xdr:from>
    <xdr:to>
      <xdr:col>85</xdr:col>
      <xdr:colOff>177800</xdr:colOff>
      <xdr:row>97</xdr:row>
      <xdr:rowOff>61798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46575</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0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123076</xdr:rowOff>
    </xdr:from>
    <xdr:to>
      <xdr:col>81</xdr:col>
      <xdr:colOff>101600</xdr:colOff>
      <xdr:row>98</xdr:row>
      <xdr:rowOff>53226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44353</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2017" y="1684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145021</xdr:rowOff>
    </xdr:from>
    <xdr:to>
      <xdr:col>76</xdr:col>
      <xdr:colOff>165100</xdr:colOff>
      <xdr:row>98</xdr:row>
      <xdr:rowOff>75171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98</xdr:row>
      <xdr:rowOff>66298</xdr:rowOff>
    </xdr:from>
    <xdr:ext cx="313932"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35333" y="16868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144793</xdr:rowOff>
    </xdr:from>
    <xdr:to>
      <xdr:col>72</xdr:col>
      <xdr:colOff>38100</xdr:colOff>
      <xdr:row>98</xdr:row>
      <xdr:rowOff>74943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98</xdr:row>
      <xdr:rowOff>66070</xdr:rowOff>
    </xdr:from>
    <xdr:ext cx="313932"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46333" y="16868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98</xdr:row>
      <xdr:rowOff>65612</xdr:rowOff>
    </xdr:from>
    <xdr:ext cx="313932"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57333" y="16867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77978</xdr:rowOff>
    </xdr:from>
    <xdr:to>
      <xdr:col>116</xdr:col>
      <xdr:colOff>63500</xdr:colOff>
      <xdr:row>38</xdr:row>
      <xdr:rowOff>133169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593078"/>
          <a:ext cx="8382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77978</xdr:rowOff>
    </xdr:from>
    <xdr:to>
      <xdr:col>111</xdr:col>
      <xdr:colOff>177800</xdr:colOff>
      <xdr:row>38</xdr:row>
      <xdr:rowOff>145252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593078"/>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145252</xdr:rowOff>
    </xdr:from>
    <xdr:to>
      <xdr:col>107</xdr:col>
      <xdr:colOff>50800</xdr:colOff>
      <xdr:row>39</xdr:row>
      <xdr:rowOff>16256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6035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156028</xdr:rowOff>
    </xdr:from>
    <xdr:to>
      <xdr:col>102</xdr:col>
      <xdr:colOff>114300</xdr:colOff>
      <xdr:row>39</xdr:row>
      <xdr:rowOff>16256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71128"/>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82369</xdr:rowOff>
    </xdr:from>
    <xdr:to>
      <xdr:col>116</xdr:col>
      <xdr:colOff>114300</xdr:colOff>
      <xdr:row>39</xdr:row>
      <xdr:rowOff>12519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60796</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7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27178</xdr:rowOff>
    </xdr:from>
    <xdr:to>
      <xdr:col>112</xdr:col>
      <xdr:colOff>38100</xdr:colOff>
      <xdr:row>38</xdr:row>
      <xdr:rowOff>128778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119905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94452</xdr:rowOff>
    </xdr:from>
    <xdr:to>
      <xdr:col>107</xdr:col>
      <xdr:colOff>101600</xdr:colOff>
      <xdr:row>39</xdr:row>
      <xdr:rowOff>24602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15729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70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136906</xdr:rowOff>
    </xdr:from>
    <xdr:to>
      <xdr:col>102</xdr:col>
      <xdr:colOff>165100</xdr:colOff>
      <xdr:row>39</xdr:row>
      <xdr:rowOff>67056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58183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105228</xdr:rowOff>
    </xdr:from>
    <xdr:to>
      <xdr:col>98</xdr:col>
      <xdr:colOff>38100</xdr:colOff>
      <xdr:row>39</xdr:row>
      <xdr:rowOff>35378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26505</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74712</xdr:rowOff>
    </xdr:from>
    <xdr:to>
      <xdr:col>116</xdr:col>
      <xdr:colOff>63500</xdr:colOff>
      <xdr:row>55</xdr:row>
      <xdr:rowOff>111647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504462"/>
          <a:ext cx="838200" cy="3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47047</xdr:rowOff>
    </xdr:from>
    <xdr:ext cx="534377"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47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156225</xdr:rowOff>
    </xdr:from>
    <xdr:to>
      <xdr:col>111</xdr:col>
      <xdr:colOff>177800</xdr:colOff>
      <xdr:row>55</xdr:row>
      <xdr:rowOff>74712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414525"/>
          <a:ext cx="889000" cy="8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144267</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56111" y="9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94535</xdr:rowOff>
    </xdr:from>
    <xdr:to>
      <xdr:col>107</xdr:col>
      <xdr:colOff>50800</xdr:colOff>
      <xdr:row>54</xdr:row>
      <xdr:rowOff>156225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352835"/>
          <a:ext cx="889000" cy="6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71769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5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68540</xdr:rowOff>
    </xdr:from>
    <xdr:to>
      <xdr:col>102</xdr:col>
      <xdr:colOff>114300</xdr:colOff>
      <xdr:row>54</xdr:row>
      <xdr:rowOff>94535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326840"/>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29445</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146194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4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60847</xdr:rowOff>
    </xdr:from>
    <xdr:to>
      <xdr:col>116</xdr:col>
      <xdr:colOff>114300</xdr:colOff>
      <xdr:row>55</xdr:row>
      <xdr:rowOff>162447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4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83724</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34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23912</xdr:rowOff>
    </xdr:from>
    <xdr:to>
      <xdr:col>112</xdr:col>
      <xdr:colOff>38100</xdr:colOff>
      <xdr:row>55</xdr:row>
      <xdr:rowOff>125512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4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142039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2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105425</xdr:rowOff>
    </xdr:from>
    <xdr:to>
      <xdr:col>107</xdr:col>
      <xdr:colOff>101600</xdr:colOff>
      <xdr:row>55</xdr:row>
      <xdr:rowOff>35575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3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52102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43735</xdr:rowOff>
    </xdr:from>
    <xdr:to>
      <xdr:col>102</xdr:col>
      <xdr:colOff>165100</xdr:colOff>
      <xdr:row>54</xdr:row>
      <xdr:rowOff>145335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3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161862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07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17740</xdr:rowOff>
    </xdr:from>
    <xdr:to>
      <xdr:col>98</xdr:col>
      <xdr:colOff>38100</xdr:colOff>
      <xdr:row>54</xdr:row>
      <xdr:rowOff>119340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2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135867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0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161265</xdr:rowOff>
    </xdr:from>
    <xdr:to>
      <xdr:col>116</xdr:col>
      <xdr:colOff>63500</xdr:colOff>
      <xdr:row>76</xdr:row>
      <xdr:rowOff>54356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20015"/>
          <a:ext cx="838200" cy="6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61747</xdr:rowOff>
    </xdr:from>
    <xdr:to>
      <xdr:col>111</xdr:col>
      <xdr:colOff>177800</xdr:colOff>
      <xdr:row>76</xdr:row>
      <xdr:rowOff>54356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920497"/>
          <a:ext cx="889000" cy="1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61747</xdr:rowOff>
    </xdr:from>
    <xdr:to>
      <xdr:col>107</xdr:col>
      <xdr:colOff>50800</xdr:colOff>
      <xdr:row>76</xdr:row>
      <xdr:rowOff>149682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20497"/>
          <a:ext cx="889000" cy="2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38524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78587</xdr:rowOff>
    </xdr:from>
    <xdr:to>
      <xdr:col>102</xdr:col>
      <xdr:colOff>114300</xdr:colOff>
      <xdr:row>76</xdr:row>
      <xdr:rowOff>149682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108787"/>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110465</xdr:rowOff>
    </xdr:from>
    <xdr:to>
      <xdr:col>116</xdr:col>
      <xdr:colOff>114300</xdr:colOff>
      <xdr:row>76</xdr:row>
      <xdr:rowOff>40615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88892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3556</xdr:rowOff>
    </xdr:from>
    <xdr:to>
      <xdr:col>112</xdr:col>
      <xdr:colOff>38100</xdr:colOff>
      <xdr:row>76</xdr:row>
      <xdr:rowOff>105156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96283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10947</xdr:rowOff>
    </xdr:from>
    <xdr:to>
      <xdr:col>107</xdr:col>
      <xdr:colOff>101600</xdr:colOff>
      <xdr:row>75</xdr:row>
      <xdr:rowOff>112547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129074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6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98882</xdr:rowOff>
    </xdr:from>
    <xdr:to>
      <xdr:col>102</xdr:col>
      <xdr:colOff>165100</xdr:colOff>
      <xdr:row>77</xdr:row>
      <xdr:rowOff>29032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20159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27787</xdr:rowOff>
    </xdr:from>
    <xdr:to>
      <xdr:col>98</xdr:col>
      <xdr:colOff>38100</xdr:colOff>
      <xdr:row>76</xdr:row>
      <xdr:rowOff>129387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120514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5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人件費については義務教職員人件費の権限移譲の影響により類似団体内順位は依然として高い水準となっている。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は市営住宅を除く公共施設の一人あたり保有面積や道路の実延長が政令市の中で上位にあることにより高い傾向にある。維持補修費は前年度に引き続き小雪であったことから，除雪経費が減り，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普通建設事業については学校空調設備整備事業やふるまち庁舎や北区役所新庁舎整備事業の増により、前年度より大幅に増加した。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小雪の影響もあり財政調整基金に積み立てを行うことができたので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積立金の類似団体内順位は７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今後は新型コロナウイルス感染症に伴う財政需要に対応しつ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今後の緊急時や災害時の財政需要に対応できるよう一定程度の基金残高を確保し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強固な財政運営の基盤づくりを目指していく。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788,465
782,594
726.46
401,440,624
396,836,184
3,941,174
229,508,356
630,438,853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58057</xdr:rowOff>
    </xdr:from>
    <xdr:to>
      <xdr:col>24</xdr:col>
      <xdr:colOff>63500</xdr:colOff>
      <xdr:row>35</xdr:row>
      <xdr:rowOff>67854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5880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152763</xdr:rowOff>
    </xdr:from>
    <xdr:to>
      <xdr:col>19</xdr:col>
      <xdr:colOff>177800</xdr:colOff>
      <xdr:row>35</xdr:row>
      <xdr:rowOff>58057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8206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152763</xdr:rowOff>
    </xdr:from>
    <xdr:to>
      <xdr:col>15</xdr:col>
      <xdr:colOff>50800</xdr:colOff>
      <xdr:row>34</xdr:row>
      <xdr:rowOff>159294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820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105410</xdr:rowOff>
    </xdr:from>
    <xdr:to>
      <xdr:col>10</xdr:col>
      <xdr:colOff>114300</xdr:colOff>
      <xdr:row>34</xdr:row>
      <xdr:rowOff>159294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63260"/>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17054</xdr:rowOff>
    </xdr:from>
    <xdr:to>
      <xdr:col>24</xdr:col>
      <xdr:colOff>114300</xdr:colOff>
      <xdr:row>35</xdr:row>
      <xdr:rowOff>118654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39931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6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7257</xdr:rowOff>
    </xdr:from>
    <xdr:to>
      <xdr:col>20</xdr:col>
      <xdr:colOff>38100</xdr:colOff>
      <xdr:row>35</xdr:row>
      <xdr:rowOff>108857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125384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101963</xdr:rowOff>
    </xdr:from>
    <xdr:to>
      <xdr:col>15</xdr:col>
      <xdr:colOff>101600</xdr:colOff>
      <xdr:row>35</xdr:row>
      <xdr:rowOff>32113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48640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0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108494</xdr:rowOff>
    </xdr:from>
    <xdr:to>
      <xdr:col>10</xdr:col>
      <xdr:colOff>165100</xdr:colOff>
      <xdr:row>35</xdr:row>
      <xdr:rowOff>38644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55171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54610</xdr:rowOff>
    </xdr:from>
    <xdr:to>
      <xdr:col>6</xdr:col>
      <xdr:colOff>38100</xdr:colOff>
      <xdr:row>33</xdr:row>
      <xdr:rowOff>156210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26657</xdr:rowOff>
    </xdr:from>
    <xdr:to>
      <xdr:col>24</xdr:col>
      <xdr:colOff>63500</xdr:colOff>
      <xdr:row>56</xdr:row>
      <xdr:rowOff>153530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456407"/>
          <a:ext cx="838200" cy="29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4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xdr:rowOff>
    </xdr:from>
    <xdr:to>
      <xdr:col>19</xdr:col>
      <xdr:colOff>177800</xdr:colOff>
      <xdr:row>56</xdr:row>
      <xdr:rowOff>153530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601340"/>
          <a:ext cx="8890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xdr:rowOff>
    </xdr:from>
    <xdr:to>
      <xdr:col>15</xdr:col>
      <xdr:colOff>50800</xdr:colOff>
      <xdr:row>56</xdr:row>
      <xdr:rowOff>86475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601340"/>
          <a:ext cx="889000" cy="8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86475</xdr:rowOff>
    </xdr:from>
    <xdr:to>
      <xdr:col>10</xdr:col>
      <xdr:colOff>114300</xdr:colOff>
      <xdr:row>56</xdr:row>
      <xdr:rowOff>155207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687675"/>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147307</xdr:rowOff>
    </xdr:from>
    <xdr:to>
      <xdr:col>24</xdr:col>
      <xdr:colOff>114300</xdr:colOff>
      <xdr:row>55</xdr:row>
      <xdr:rowOff>77457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4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170184</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2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102730</xdr:rowOff>
    </xdr:from>
    <xdr:to>
      <xdr:col>20</xdr:col>
      <xdr:colOff>38100</xdr:colOff>
      <xdr:row>57</xdr:row>
      <xdr:rowOff>32880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24007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9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120790</xdr:rowOff>
    </xdr:from>
    <xdr:to>
      <xdr:col>15</xdr:col>
      <xdr:colOff>101600</xdr:colOff>
      <xdr:row>56</xdr:row>
      <xdr:rowOff>50940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5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67467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3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35675</xdr:rowOff>
    </xdr:from>
    <xdr:to>
      <xdr:col>10</xdr:col>
      <xdr:colOff>165100</xdr:colOff>
      <xdr:row>56</xdr:row>
      <xdr:rowOff>137275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6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41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104407</xdr:rowOff>
    </xdr:from>
    <xdr:to>
      <xdr:col>6</xdr:col>
      <xdr:colOff>38100</xdr:colOff>
      <xdr:row>57</xdr:row>
      <xdr:rowOff>34557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25684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27240</xdr:rowOff>
    </xdr:from>
    <xdr:to>
      <xdr:col>24</xdr:col>
      <xdr:colOff>63500</xdr:colOff>
      <xdr:row>77</xdr:row>
      <xdr:rowOff>101383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28890"/>
          <a:ext cx="838200" cy="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86840</xdr:rowOff>
    </xdr:from>
    <xdr:to>
      <xdr:col>19</xdr:col>
      <xdr:colOff>177800</xdr:colOff>
      <xdr:row>77</xdr:row>
      <xdr:rowOff>101383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288490"/>
          <a:ext cx="889000" cy="1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86840</xdr:rowOff>
    </xdr:from>
    <xdr:to>
      <xdr:col>15</xdr:col>
      <xdr:colOff>50800</xdr:colOff>
      <xdr:row>77</xdr:row>
      <xdr:rowOff>137664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88490"/>
          <a:ext cx="889000" cy="5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137664</xdr:rowOff>
    </xdr:from>
    <xdr:to>
      <xdr:col>10</xdr:col>
      <xdr:colOff>114300</xdr:colOff>
      <xdr:row>78</xdr:row>
      <xdr:rowOff>5110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39314"/>
          <a:ext cx="889000" cy="3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147890</xdr:rowOff>
    </xdr:from>
    <xdr:to>
      <xdr:col>24</xdr:col>
      <xdr:colOff>114300</xdr:colOff>
      <xdr:row>77</xdr:row>
      <xdr:rowOff>78040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7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126317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5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50583</xdr:rowOff>
    </xdr:from>
    <xdr:to>
      <xdr:col>20</xdr:col>
      <xdr:colOff>38100</xdr:colOff>
      <xdr:row>77</xdr:row>
      <xdr:rowOff>152183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143310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4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36040</xdr:rowOff>
    </xdr:from>
    <xdr:to>
      <xdr:col>15</xdr:col>
      <xdr:colOff>101600</xdr:colOff>
      <xdr:row>77</xdr:row>
      <xdr:rowOff>137640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128767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3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86864</xdr:rowOff>
    </xdr:from>
    <xdr:to>
      <xdr:col>10</xdr:col>
      <xdr:colOff>165100</xdr:colOff>
      <xdr:row>78</xdr:row>
      <xdr:rowOff>17014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8141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125760</xdr:rowOff>
    </xdr:from>
    <xdr:to>
      <xdr:col>6</xdr:col>
      <xdr:colOff>38100</xdr:colOff>
      <xdr:row>78</xdr:row>
      <xdr:rowOff>55910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47037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2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1739</xdr:rowOff>
    </xdr:from>
    <xdr:to>
      <xdr:col>24</xdr:col>
      <xdr:colOff>63500</xdr:colOff>
      <xdr:row>96</xdr:row>
      <xdr:rowOff>13094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60939"/>
          <a:ext cx="8382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13094</xdr:rowOff>
    </xdr:from>
    <xdr:to>
      <xdr:col>19</xdr:col>
      <xdr:colOff>177800</xdr:colOff>
      <xdr:row>96</xdr:row>
      <xdr:rowOff>32638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472294"/>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32638</xdr:rowOff>
    </xdr:from>
    <xdr:to>
      <xdr:col>15</xdr:col>
      <xdr:colOff>50800</xdr:colOff>
      <xdr:row>96</xdr:row>
      <xdr:rowOff>40297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491838"/>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81842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64109</xdr:rowOff>
    </xdr:from>
    <xdr:to>
      <xdr:col>10</xdr:col>
      <xdr:colOff>114300</xdr:colOff>
      <xdr:row>96</xdr:row>
      <xdr:rowOff>40297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351859"/>
          <a:ext cx="889000" cy="1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115637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121581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122389</xdr:rowOff>
    </xdr:from>
    <xdr:to>
      <xdr:col>24</xdr:col>
      <xdr:colOff>114300</xdr:colOff>
      <xdr:row>96</xdr:row>
      <xdr:rowOff>52539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100816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8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133744</xdr:rowOff>
    </xdr:from>
    <xdr:to>
      <xdr:col>20</xdr:col>
      <xdr:colOff>38100</xdr:colOff>
      <xdr:row>96</xdr:row>
      <xdr:rowOff>63894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5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153288</xdr:rowOff>
    </xdr:from>
    <xdr:to>
      <xdr:col>15</xdr:col>
      <xdr:colOff>101600</xdr:colOff>
      <xdr:row>96</xdr:row>
      <xdr:rowOff>83438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4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99965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2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160947</xdr:rowOff>
    </xdr:from>
    <xdr:to>
      <xdr:col>10</xdr:col>
      <xdr:colOff>165100</xdr:colOff>
      <xdr:row>96</xdr:row>
      <xdr:rowOff>91097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107624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13309</xdr:rowOff>
    </xdr:from>
    <xdr:to>
      <xdr:col>6</xdr:col>
      <xdr:colOff>38100</xdr:colOff>
      <xdr:row>95</xdr:row>
      <xdr:rowOff>114909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3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131436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0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18542</xdr:rowOff>
    </xdr:from>
    <xdr:to>
      <xdr:col>54</xdr:col>
      <xdr:colOff>189865</xdr:colOff>
      <xdr:row>39</xdr:row>
      <xdr:rowOff>16256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504942"/>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20083</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66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16256</xdr:rowOff>
    </xdr:from>
    <xdr:to>
      <xdr:col>55</xdr:col>
      <xdr:colOff>88900</xdr:colOff>
      <xdr:row>39</xdr:row>
      <xdr:rowOff>16256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136669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8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18542</xdr:rowOff>
    </xdr:from>
    <xdr:to>
      <xdr:col>55</xdr:col>
      <xdr:colOff>88900</xdr:colOff>
      <xdr:row>32</xdr:row>
      <xdr:rowOff>18542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50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84836</xdr:rowOff>
    </xdr:from>
    <xdr:to>
      <xdr:col>55</xdr:col>
      <xdr:colOff>0</xdr:colOff>
      <xdr:row>32</xdr:row>
      <xdr:rowOff>18542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39978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82550</xdr:rowOff>
    </xdr:from>
    <xdr:to>
      <xdr:col>50</xdr:col>
      <xdr:colOff>114300</xdr:colOff>
      <xdr:row>31</xdr:row>
      <xdr:rowOff>84836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397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82550</xdr:rowOff>
    </xdr:from>
    <xdr:to>
      <xdr:col>45</xdr:col>
      <xdr:colOff>177800</xdr:colOff>
      <xdr:row>31</xdr:row>
      <xdr:rowOff>143510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5397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32512</xdr:rowOff>
    </xdr:from>
    <xdr:to>
      <xdr:col>46</xdr:col>
      <xdr:colOff>38100</xdr:colOff>
      <xdr:row>37</xdr:row>
      <xdr:rowOff>134112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125239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139700</xdr:rowOff>
    </xdr:from>
    <xdr:to>
      <xdr:col>41</xdr:col>
      <xdr:colOff>50800</xdr:colOff>
      <xdr:row>31</xdr:row>
      <xdr:rowOff>143510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454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43180</xdr:rowOff>
    </xdr:from>
    <xdr:to>
      <xdr:col>41</xdr:col>
      <xdr:colOff>101600</xdr:colOff>
      <xdr:row>37</xdr:row>
      <xdr:rowOff>144780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135907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109474</xdr:rowOff>
    </xdr:from>
    <xdr:to>
      <xdr:col>36</xdr:col>
      <xdr:colOff>165100</xdr:colOff>
      <xdr:row>37</xdr:row>
      <xdr:rowOff>39624</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30751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139192</xdr:rowOff>
    </xdr:from>
    <xdr:to>
      <xdr:col>55</xdr:col>
      <xdr:colOff>50800</xdr:colOff>
      <xdr:row>32</xdr:row>
      <xdr:rowOff>69342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4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92219</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40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34036</xdr:rowOff>
    </xdr:from>
    <xdr:to>
      <xdr:col>50</xdr:col>
      <xdr:colOff>165100</xdr:colOff>
      <xdr:row>31</xdr:row>
      <xdr:rowOff>135636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152163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1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31750</xdr:rowOff>
    </xdr:from>
    <xdr:to>
      <xdr:col>46</xdr:col>
      <xdr:colOff>38100</xdr:colOff>
      <xdr:row>31</xdr:row>
      <xdr:rowOff>133350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149877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92710</xdr:rowOff>
    </xdr:from>
    <xdr:to>
      <xdr:col>41</xdr:col>
      <xdr:colOff>101600</xdr:colOff>
      <xdr:row>32</xdr:row>
      <xdr:rowOff>22860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4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39387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88900</xdr:rowOff>
    </xdr:from>
    <xdr:to>
      <xdr:col>36</xdr:col>
      <xdr:colOff>165100</xdr:colOff>
      <xdr:row>32</xdr:row>
      <xdr:rowOff>19050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35577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1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70231</xdr:rowOff>
    </xdr:from>
    <xdr:to>
      <xdr:col>55</xdr:col>
      <xdr:colOff>0</xdr:colOff>
      <xdr:row>52</xdr:row>
      <xdr:rowOff>165227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8985631"/>
          <a:ext cx="8382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111379</xdr:rowOff>
    </xdr:from>
    <xdr:to>
      <xdr:col>50</xdr:col>
      <xdr:colOff>114300</xdr:colOff>
      <xdr:row>52</xdr:row>
      <xdr:rowOff>165227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8855329"/>
          <a:ext cx="889000" cy="2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48006</xdr:rowOff>
    </xdr:from>
    <xdr:to>
      <xdr:col>45</xdr:col>
      <xdr:colOff>177800</xdr:colOff>
      <xdr:row>51</xdr:row>
      <xdr:rowOff>111379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8791956"/>
          <a:ext cx="889000" cy="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48006</xdr:rowOff>
    </xdr:from>
    <xdr:to>
      <xdr:col>41</xdr:col>
      <xdr:colOff>50800</xdr:colOff>
      <xdr:row>52</xdr:row>
      <xdr:rowOff>4191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8791956"/>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19431</xdr:rowOff>
    </xdr:from>
    <xdr:to>
      <xdr:col>55</xdr:col>
      <xdr:colOff>50800</xdr:colOff>
      <xdr:row>52</xdr:row>
      <xdr:rowOff>121031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89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42308</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78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114427</xdr:rowOff>
    </xdr:from>
    <xdr:to>
      <xdr:col>50</xdr:col>
      <xdr:colOff>165100</xdr:colOff>
      <xdr:row>53</xdr:row>
      <xdr:rowOff>44577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0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51</xdr:row>
      <xdr:rowOff>61104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880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60579</xdr:rowOff>
    </xdr:from>
    <xdr:to>
      <xdr:col>46</xdr:col>
      <xdr:colOff>38100</xdr:colOff>
      <xdr:row>51</xdr:row>
      <xdr:rowOff>162179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880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7256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857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168656</xdr:rowOff>
    </xdr:from>
    <xdr:to>
      <xdr:col>41</xdr:col>
      <xdr:colOff>101600</xdr:colOff>
      <xdr:row>51</xdr:row>
      <xdr:rowOff>98806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87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115333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85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124841</xdr:rowOff>
    </xdr:from>
    <xdr:to>
      <xdr:col>36</xdr:col>
      <xdr:colOff>165100</xdr:colOff>
      <xdr:row>52</xdr:row>
      <xdr:rowOff>54991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886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50</xdr:row>
      <xdr:rowOff>71518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864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47174</xdr:rowOff>
    </xdr:from>
    <xdr:to>
      <xdr:col>55</xdr:col>
      <xdr:colOff>0</xdr:colOff>
      <xdr:row>77</xdr:row>
      <xdr:rowOff>65320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248824"/>
          <a:ext cx="8382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169018</xdr:rowOff>
    </xdr:from>
    <xdr:to>
      <xdr:col>50</xdr:col>
      <xdr:colOff>114300</xdr:colOff>
      <xdr:row>77</xdr:row>
      <xdr:rowOff>65320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199218"/>
          <a:ext cx="889000" cy="6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121613</xdr:rowOff>
    </xdr:from>
    <xdr:to>
      <xdr:col>45</xdr:col>
      <xdr:colOff>177800</xdr:colOff>
      <xdr:row>76</xdr:row>
      <xdr:rowOff>169018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151813"/>
          <a:ext cx="889000" cy="4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82350</xdr:rowOff>
    </xdr:from>
    <xdr:to>
      <xdr:col>41</xdr:col>
      <xdr:colOff>50800</xdr:colOff>
      <xdr:row>76</xdr:row>
      <xdr:rowOff>121613</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112550"/>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167824</xdr:rowOff>
    </xdr:from>
    <xdr:to>
      <xdr:col>55</xdr:col>
      <xdr:colOff>50800</xdr:colOff>
      <xdr:row>77</xdr:row>
      <xdr:rowOff>97974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1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146251</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1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14520</xdr:rowOff>
    </xdr:from>
    <xdr:to>
      <xdr:col>50</xdr:col>
      <xdr:colOff>165100</xdr:colOff>
      <xdr:row>77</xdr:row>
      <xdr:rowOff>116120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2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107247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30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118218</xdr:rowOff>
    </xdr:from>
    <xdr:to>
      <xdr:col>46</xdr:col>
      <xdr:colOff>38100</xdr:colOff>
      <xdr:row>77</xdr:row>
      <xdr:rowOff>48368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1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39495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2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70813</xdr:rowOff>
    </xdr:from>
    <xdr:to>
      <xdr:col>41</xdr:col>
      <xdr:colOff>101600</xdr:colOff>
      <xdr:row>77</xdr:row>
      <xdr:rowOff>963</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1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163540</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19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31550</xdr:rowOff>
    </xdr:from>
    <xdr:to>
      <xdr:col>36</xdr:col>
      <xdr:colOff>165100</xdr:colOff>
      <xdr:row>76</xdr:row>
      <xdr:rowOff>133150</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0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124277</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15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144135</xdr:rowOff>
    </xdr:from>
    <xdr:to>
      <xdr:col>54</xdr:col>
      <xdr:colOff>189865</xdr:colOff>
      <xdr:row>99</xdr:row>
      <xdr:rowOff>80652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6088985"/>
          <a:ext cx="1270" cy="965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84479</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5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80652</xdr:rowOff>
    </xdr:from>
    <xdr:to>
      <xdr:col>55</xdr:col>
      <xdr:colOff>88900</xdr:colOff>
      <xdr:row>99</xdr:row>
      <xdr:rowOff>80652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5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90812</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86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144135</xdr:rowOff>
    </xdr:from>
    <xdr:to>
      <xdr:col>55</xdr:col>
      <xdr:colOff>88900</xdr:colOff>
      <xdr:row>93</xdr:row>
      <xdr:rowOff>144135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08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144135</xdr:rowOff>
    </xdr:from>
    <xdr:to>
      <xdr:col>55</xdr:col>
      <xdr:colOff>0</xdr:colOff>
      <xdr:row>93</xdr:row>
      <xdr:rowOff>145529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088985"/>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64127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5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85700</xdr:rowOff>
    </xdr:from>
    <xdr:to>
      <xdr:col>55</xdr:col>
      <xdr:colOff>50800</xdr:colOff>
      <xdr:row>96</xdr:row>
      <xdr:rowOff>15850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151975</xdr:rowOff>
    </xdr:from>
    <xdr:to>
      <xdr:col>50</xdr:col>
      <xdr:colOff>114300</xdr:colOff>
      <xdr:row>93</xdr:row>
      <xdr:rowOff>145529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5582475"/>
          <a:ext cx="889000" cy="50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76853</xdr:rowOff>
    </xdr:from>
    <xdr:to>
      <xdr:col>50</xdr:col>
      <xdr:colOff>165100</xdr:colOff>
      <xdr:row>96</xdr:row>
      <xdr:rowOff>7003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169580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151975</xdr:rowOff>
    </xdr:from>
    <xdr:to>
      <xdr:col>45</xdr:col>
      <xdr:colOff>177800</xdr:colOff>
      <xdr:row>92</xdr:row>
      <xdr:rowOff>79235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5582475"/>
          <a:ext cx="889000" cy="2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73447</xdr:rowOff>
    </xdr:from>
    <xdr:to>
      <xdr:col>46</xdr:col>
      <xdr:colOff>38100</xdr:colOff>
      <xdr:row>96</xdr:row>
      <xdr:rowOff>3597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166174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45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79235</xdr:rowOff>
    </xdr:from>
    <xdr:to>
      <xdr:col>41</xdr:col>
      <xdr:colOff>50800</xdr:colOff>
      <xdr:row>92</xdr:row>
      <xdr:rowOff>82299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5852635"/>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84992</xdr:rowOff>
    </xdr:from>
    <xdr:to>
      <xdr:col>41</xdr:col>
      <xdr:colOff>101600</xdr:colOff>
      <xdr:row>96</xdr:row>
      <xdr:rowOff>15142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4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40436</xdr:rowOff>
    </xdr:from>
    <xdr:to>
      <xdr:col>36</xdr:col>
      <xdr:colOff>165100</xdr:colOff>
      <xdr:row>95</xdr:row>
      <xdr:rowOff>142036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133163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4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93335</xdr:rowOff>
    </xdr:from>
    <xdr:to>
      <xdr:col>55</xdr:col>
      <xdr:colOff>50800</xdr:colOff>
      <xdr:row>94</xdr:row>
      <xdr:rowOff>23485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03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46362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599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94729</xdr:rowOff>
    </xdr:from>
    <xdr:to>
      <xdr:col>50</xdr:col>
      <xdr:colOff>165100</xdr:colOff>
      <xdr:row>94</xdr:row>
      <xdr:rowOff>24879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0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41406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8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101175</xdr:rowOff>
    </xdr:from>
    <xdr:to>
      <xdr:col>46</xdr:col>
      <xdr:colOff>38100</xdr:colOff>
      <xdr:row>91</xdr:row>
      <xdr:rowOff>31325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55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47852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53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28435</xdr:rowOff>
    </xdr:from>
    <xdr:to>
      <xdr:col>41</xdr:col>
      <xdr:colOff>101600</xdr:colOff>
      <xdr:row>92</xdr:row>
      <xdr:rowOff>130035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58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146562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55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31499</xdr:rowOff>
    </xdr:from>
    <xdr:to>
      <xdr:col>36</xdr:col>
      <xdr:colOff>165100</xdr:colOff>
      <xdr:row>92</xdr:row>
      <xdr:rowOff>133099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58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149626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558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97409</xdr:rowOff>
    </xdr:from>
    <xdr:to>
      <xdr:col>85</xdr:col>
      <xdr:colOff>126364</xdr:colOff>
      <xdr:row>38</xdr:row>
      <xdr:rowOff>74549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412359"/>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78376</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74549</xdr:rowOff>
    </xdr:from>
    <xdr:to>
      <xdr:col>86</xdr:col>
      <xdr:colOff>25400</xdr:colOff>
      <xdr:row>38</xdr:row>
      <xdr:rowOff>74549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44086</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518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97409</xdr:rowOff>
    </xdr:from>
    <xdr:to>
      <xdr:col>86</xdr:col>
      <xdr:colOff>25400</xdr:colOff>
      <xdr:row>31</xdr:row>
      <xdr:rowOff>97409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135128</xdr:rowOff>
    </xdr:from>
    <xdr:to>
      <xdr:col>85</xdr:col>
      <xdr:colOff>127000</xdr:colOff>
      <xdr:row>35</xdr:row>
      <xdr:rowOff>36177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5792978"/>
          <a:ext cx="838200" cy="2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83982</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9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105555</xdr:rowOff>
    </xdr:from>
    <xdr:to>
      <xdr:col>85</xdr:col>
      <xdr:colOff>177800</xdr:colOff>
      <xdr:row>35</xdr:row>
      <xdr:rowOff>35705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36177</xdr:rowOff>
    </xdr:from>
    <xdr:to>
      <xdr:col>81</xdr:col>
      <xdr:colOff>50800</xdr:colOff>
      <xdr:row>35</xdr:row>
      <xdr:rowOff>57241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036927"/>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48895</xdr:rowOff>
    </xdr:from>
    <xdr:to>
      <xdr:col>81</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141622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57241</xdr:rowOff>
    </xdr:from>
    <xdr:to>
      <xdr:col>76</xdr:col>
      <xdr:colOff>114300</xdr:colOff>
      <xdr:row>35</xdr:row>
      <xdr:rowOff>81080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057991"/>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33710</xdr:rowOff>
    </xdr:from>
    <xdr:to>
      <xdr:col>76</xdr:col>
      <xdr:colOff>165100</xdr:colOff>
      <xdr:row>35</xdr:row>
      <xdr:rowOff>135310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126437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44994</xdr:rowOff>
    </xdr:from>
    <xdr:to>
      <xdr:col>71</xdr:col>
      <xdr:colOff>177800</xdr:colOff>
      <xdr:row>35</xdr:row>
      <xdr:rowOff>81080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5188494"/>
          <a:ext cx="889000" cy="89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82042</xdr:rowOff>
    </xdr:from>
    <xdr:to>
      <xdr:col>72</xdr:col>
      <xdr:colOff>38100</xdr:colOff>
      <xdr:row>36</xdr:row>
      <xdr:rowOff>12192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92819</xdr:rowOff>
    </xdr:from>
    <xdr:to>
      <xdr:col>67</xdr:col>
      <xdr:colOff>101600</xdr:colOff>
      <xdr:row>35</xdr:row>
      <xdr:rowOff>22969</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84328</xdr:rowOff>
    </xdr:from>
    <xdr:to>
      <xdr:col>85</xdr:col>
      <xdr:colOff>177800</xdr:colOff>
      <xdr:row>34</xdr:row>
      <xdr:rowOff>14478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107205</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5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156827</xdr:rowOff>
    </xdr:from>
    <xdr:to>
      <xdr:col>81</xdr:col>
      <xdr:colOff>101600</xdr:colOff>
      <xdr:row>35</xdr:row>
      <xdr:rowOff>86977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59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103504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76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6441</xdr:rowOff>
    </xdr:from>
    <xdr:to>
      <xdr:col>76</xdr:col>
      <xdr:colOff>165100</xdr:colOff>
      <xdr:row>35</xdr:row>
      <xdr:rowOff>108041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0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124568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7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30280</xdr:rowOff>
    </xdr:from>
    <xdr:to>
      <xdr:col>72</xdr:col>
      <xdr:colOff>38100</xdr:colOff>
      <xdr:row>35</xdr:row>
      <xdr:rowOff>131880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0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148407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8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165644</xdr:rowOff>
    </xdr:from>
    <xdr:to>
      <xdr:col>67</xdr:col>
      <xdr:colOff>101600</xdr:colOff>
      <xdr:row>30</xdr:row>
      <xdr:rowOff>95794</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51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112321</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49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27298</xdr:rowOff>
    </xdr:from>
    <xdr:to>
      <xdr:col>85</xdr:col>
      <xdr:colOff>127000</xdr:colOff>
      <xdr:row>52</xdr:row>
      <xdr:rowOff>6495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771248"/>
          <a:ext cx="838200" cy="1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80996</xdr:rowOff>
    </xdr:from>
    <xdr:to>
      <xdr:col>81</xdr:col>
      <xdr:colOff>50800</xdr:colOff>
      <xdr:row>52</xdr:row>
      <xdr:rowOff>6495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8824946"/>
          <a:ext cx="889000" cy="9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80996</xdr:rowOff>
    </xdr:from>
    <xdr:to>
      <xdr:col>76</xdr:col>
      <xdr:colOff>114300</xdr:colOff>
      <xdr:row>58</xdr:row>
      <xdr:rowOff>80859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8824946"/>
          <a:ext cx="889000" cy="12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29446</xdr:rowOff>
    </xdr:from>
    <xdr:to>
      <xdr:col>71</xdr:col>
      <xdr:colOff>177800</xdr:colOff>
      <xdr:row>58</xdr:row>
      <xdr:rowOff>80859</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973546"/>
          <a:ext cx="889000" cy="5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147948</xdr:rowOff>
    </xdr:from>
    <xdr:to>
      <xdr:col>85</xdr:col>
      <xdr:colOff>177800</xdr:colOff>
      <xdr:row>51</xdr:row>
      <xdr:rowOff>78098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72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84264</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6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127145</xdr:rowOff>
    </xdr:from>
    <xdr:to>
      <xdr:col>81</xdr:col>
      <xdr:colOff>101600</xdr:colOff>
      <xdr:row>52</xdr:row>
      <xdr:rowOff>57295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88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73822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64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30196</xdr:rowOff>
    </xdr:from>
    <xdr:to>
      <xdr:col>76</xdr:col>
      <xdr:colOff>165100</xdr:colOff>
      <xdr:row>51</xdr:row>
      <xdr:rowOff>131796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877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148323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854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30059</xdr:rowOff>
    </xdr:from>
    <xdr:to>
      <xdr:col>72</xdr:col>
      <xdr:colOff>38100</xdr:colOff>
      <xdr:row>58</xdr:row>
      <xdr:rowOff>131659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9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148186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7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150096</xdr:rowOff>
    </xdr:from>
    <xdr:to>
      <xdr:col>67</xdr:col>
      <xdr:colOff>101600</xdr:colOff>
      <xdr:row>58</xdr:row>
      <xdr:rowOff>80246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96773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69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17653</xdr:rowOff>
    </xdr:from>
    <xdr:to>
      <xdr:col>85</xdr:col>
      <xdr:colOff>127000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62203"/>
          <a:ext cx="8382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17653</xdr:rowOff>
    </xdr:from>
    <xdr:to>
      <xdr:col>81</xdr:col>
      <xdr:colOff>50800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62203"/>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138303</xdr:rowOff>
    </xdr:from>
    <xdr:to>
      <xdr:col>81</xdr:col>
      <xdr:colOff>101600</xdr:colOff>
      <xdr:row>79</xdr:row>
      <xdr:rowOff>68453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59580</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04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120611</xdr:rowOff>
    </xdr:from>
    <xdr:to>
      <xdr:col>85</xdr:col>
      <xdr:colOff>127000</xdr:colOff>
      <xdr:row>95</xdr:row>
      <xdr:rowOff>135319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408361"/>
          <a:ext cx="8382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135319</xdr:rowOff>
    </xdr:from>
    <xdr:to>
      <xdr:col>81</xdr:col>
      <xdr:colOff>50800</xdr:colOff>
      <xdr:row>97</xdr:row>
      <xdr:rowOff>59271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423069"/>
          <a:ext cx="889000" cy="2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31914</xdr:rowOff>
    </xdr:from>
    <xdr:to>
      <xdr:col>76</xdr:col>
      <xdr:colOff>114300</xdr:colOff>
      <xdr:row>97</xdr:row>
      <xdr:rowOff>59271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491114"/>
          <a:ext cx="889000" cy="19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31914</xdr:rowOff>
    </xdr:from>
    <xdr:to>
      <xdr:col>71</xdr:col>
      <xdr:colOff>177800</xdr:colOff>
      <xdr:row>96</xdr:row>
      <xdr:rowOff>99428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491114"/>
          <a:ext cx="889000" cy="6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58741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69811</xdr:rowOff>
    </xdr:from>
    <xdr:to>
      <xdr:col>85</xdr:col>
      <xdr:colOff>177800</xdr:colOff>
      <xdr:row>95</xdr:row>
      <xdr:rowOff>171411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3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48238</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33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84519</xdr:rowOff>
    </xdr:from>
    <xdr:to>
      <xdr:col>81</xdr:col>
      <xdr:colOff>101600</xdr:colOff>
      <xdr:row>96</xdr:row>
      <xdr:rowOff>14669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3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5796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4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8471</xdr:rowOff>
    </xdr:from>
    <xdr:to>
      <xdr:col>76</xdr:col>
      <xdr:colOff>165100</xdr:colOff>
      <xdr:row>97</xdr:row>
      <xdr:rowOff>110071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101198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152564</xdr:rowOff>
    </xdr:from>
    <xdr:to>
      <xdr:col>72</xdr:col>
      <xdr:colOff>38100</xdr:colOff>
      <xdr:row>96</xdr:row>
      <xdr:rowOff>82714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4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73841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53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48628</xdr:rowOff>
    </xdr:from>
    <xdr:to>
      <xdr:col>67</xdr:col>
      <xdr:colOff>101600</xdr:colOff>
      <xdr:row>96</xdr:row>
      <xdr:rowOff>150228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141355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60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40005</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26555"/>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160655</xdr:rowOff>
    </xdr:from>
    <xdr:to>
      <xdr:col>98</xdr:col>
      <xdr:colOff>38100</xdr:colOff>
      <xdr:row>39</xdr:row>
      <xdr:rowOff>90805</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81932</xdr:rowOff>
    </xdr:from>
    <xdr:ext cx="313932"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99333" y="6768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円と前年より５順位を上げ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類似団体の中で比較的高い状況になっているのは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市役所ふるまち庁舎を整備したことや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小雪の影響により財政調整基金に約２５億円の積立を行ったことによるものである。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労働費について，一人あたり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円と類似団体の中で最も高いのは，新潟勤労者総合福祉センター（新潟テルサ）の管理運営費があるためである。なお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新潟県労働金庫への貸付金は皆減した。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農林水産業費について，一人あたり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円と類似団体の中で高い状況になっているのは，住民一人あたりの耕地面積が類似団体の中で最も多く，田園型政令市を目指した各種施策に取り組んでいるためである。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土木費について，一人あたり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円と類似団体の中で最も高い状況となっているのは，新潟駅付近連続立体交差事業や新潟中央環状道路整備事業などの大規模事業を推進していることや，冬季の除雪対策経費によるものである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と小雪であったことから，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以前より減少傾向にある。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教育費について，一人あたり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97,417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円と類似団体の中で高い状況となっているのは，義務教職員人件費の権限移譲に伴う影響額が，類似団体の中でも大きかったことによるものである。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実質的普通交付税が減少したこと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％の微減となった。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億円の積立てを行ったため、標準財政規模比で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及び実質単年度収支は、小雪に伴う除雪経費の減少や、前年度からの繰越金が例年より大きかったほか、歳入確保、歳出削減の行財政改革に取り組んだため黒字となったが、前年度に比べ黒字幅は縮小した。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新潟市において、平成２０年度決算以降、連結実質赤字は生じていない。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ただし国民健康保険事業会計では、近年において実質収支比率の赤字はないものの、平成２０～２１年度には保険給付費の増加や前期高齢者交付金の減などにより生じた収支不足の結果赤字となった事例がある。今後も保険給付費の増加が見込まれるなど厳しい財政状況が予想されることから、不納欠損額や収入未済額の削減を図るなど、健全な財政運営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公営企業会計においても、今後も厳しい経営環境が予想されることから、より一層の経営努力が必要となる。特に、水道事業会計や下水道事業会計では老朽化施設の更新を適切な時期に実施する必要がある。しかし、人口減少などによる事業収益のさらなる減少により、財源確保が厳しくなるものと見込まれることから、徹底した経費削減とともに、将来世代に過度な負担を残さないよう企業債残高の増高を抑制しながら、安定的な事業運営に必要な資金を確保する必要が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82</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84</v>
      </c>
      <c r="C3" s="612"/>
      <c r="D3" s="612"/>
      <c r="E3" s="613"/>
      <c r="F3" s="613"/>
      <c r="G3" s="613"/>
      <c r="H3" s="613"/>
      <c r="I3" s="613"/>
      <c r="J3" s="613"/>
      <c r="K3" s="613"/>
      <c r="L3" s="613" t="s">
        <v>85</v>
      </c>
      <c r="M3" s="613"/>
      <c r="N3" s="613"/>
      <c r="O3" s="613"/>
      <c r="P3" s="613"/>
      <c r="Q3" s="613"/>
      <c r="R3" s="616"/>
      <c r="S3" s="616"/>
      <c r="T3" s="616"/>
      <c r="U3" s="616"/>
      <c r="V3" s="617"/>
      <c r="W3" s="507" t="s">
        <v>86</v>
      </c>
      <c r="X3" s="508"/>
      <c r="Y3" s="508"/>
      <c r="Z3" s="508"/>
      <c r="AA3" s="508"/>
      <c r="AB3" s="612"/>
      <c r="AC3" s="616" t="s">
        <v>87</v>
      </c>
      <c r="AD3" s="508"/>
      <c r="AE3" s="508"/>
      <c r="AF3" s="508"/>
      <c r="AG3" s="508"/>
      <c r="AH3" s="508"/>
      <c r="AI3" s="508"/>
      <c r="AJ3" s="508"/>
      <c r="AK3" s="508"/>
      <c r="AL3" s="578"/>
      <c r="AM3" s="507" t="s">
        <v>88</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89</v>
      </c>
      <c r="BO3" s="508"/>
      <c r="BP3" s="508"/>
      <c r="BQ3" s="508"/>
      <c r="BR3" s="508"/>
      <c r="BS3" s="508"/>
      <c r="BT3" s="508"/>
      <c r="BU3" s="578"/>
      <c r="BV3" s="507" t="s">
        <v>90</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91</v>
      </c>
      <c r="CU3" s="508"/>
      <c r="CV3" s="508"/>
      <c r="CW3" s="508"/>
      <c r="CX3" s="508"/>
      <c r="CY3" s="508"/>
      <c r="CZ3" s="508"/>
      <c r="DA3" s="578"/>
      <c r="DB3" s="507" t="s">
        <v>92</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93</v>
      </c>
      <c r="AZ4" s="421"/>
      <c r="BA4" s="421"/>
      <c r="BB4" s="421"/>
      <c r="BC4" s="421"/>
      <c r="BD4" s="421"/>
      <c r="BE4" s="421"/>
      <c r="BF4" s="421"/>
      <c r="BG4" s="421"/>
      <c r="BH4" s="421"/>
      <c r="BI4" s="421"/>
      <c r="BJ4" s="421"/>
      <c r="BK4" s="421"/>
      <c r="BL4" s="421"/>
      <c r="BM4" s="422"/>
      <c r="BN4" s="423">
        <v>401440624</v>
      </c>
      <c r="BO4" s="424"/>
      <c r="BP4" s="424"/>
      <c r="BQ4" s="424"/>
      <c r="BR4" s="424"/>
      <c r="BS4" s="424"/>
      <c r="BT4" s="424"/>
      <c r="BU4" s="425"/>
      <c r="BV4" s="423">
        <v>385810957</v>
      </c>
      <c r="BW4" s="424"/>
      <c r="BX4" s="424"/>
      <c r="BY4" s="424"/>
      <c r="BZ4" s="424"/>
      <c r="CA4" s="424"/>
      <c r="CB4" s="424"/>
      <c r="CC4" s="425"/>
      <c r="CD4" s="604" t="s">
        <v>94</v>
      </c>
      <c r="CE4" s="605"/>
      <c r="CF4" s="605"/>
      <c r="CG4" s="605"/>
      <c r="CH4" s="605"/>
      <c r="CI4" s="605"/>
      <c r="CJ4" s="605"/>
      <c r="CK4" s="605"/>
      <c r="CL4" s="605"/>
      <c r="CM4" s="605"/>
      <c r="CN4" s="605"/>
      <c r="CO4" s="605"/>
      <c r="CP4" s="605"/>
      <c r="CQ4" s="605"/>
      <c r="CR4" s="605"/>
      <c r="CS4" s="606"/>
      <c r="CT4" s="607">
        <v>1.7</v>
      </c>
      <c r="CU4" s="608"/>
      <c r="CV4" s="608"/>
      <c r="CW4" s="608"/>
      <c r="CX4" s="608"/>
      <c r="CY4" s="608"/>
      <c r="CZ4" s="608"/>
      <c r="DA4" s="609"/>
      <c r="DB4" s="607">
        <v>2.1</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95</v>
      </c>
      <c r="AN5" s="402"/>
      <c r="AO5" s="402"/>
      <c r="AP5" s="402"/>
      <c r="AQ5" s="402"/>
      <c r="AR5" s="402"/>
      <c r="AS5" s="402"/>
      <c r="AT5" s="403"/>
      <c r="AU5" s="485" t="s">
        <v>96</v>
      </c>
      <c r="AV5" s="486"/>
      <c r="AW5" s="486"/>
      <c r="AX5" s="486"/>
      <c r="AY5" s="408" t="s">
        <v>97</v>
      </c>
      <c r="AZ5" s="409"/>
      <c r="BA5" s="409"/>
      <c r="BB5" s="409"/>
      <c r="BC5" s="409"/>
      <c r="BD5" s="409"/>
      <c r="BE5" s="409"/>
      <c r="BF5" s="409"/>
      <c r="BG5" s="409"/>
      <c r="BH5" s="409"/>
      <c r="BI5" s="409"/>
      <c r="BJ5" s="409"/>
      <c r="BK5" s="409"/>
      <c r="BL5" s="409"/>
      <c r="BM5" s="410"/>
      <c r="BN5" s="428">
        <v>396836184</v>
      </c>
      <c r="BO5" s="429"/>
      <c r="BP5" s="429"/>
      <c r="BQ5" s="429"/>
      <c r="BR5" s="429"/>
      <c r="BS5" s="429"/>
      <c r="BT5" s="429"/>
      <c r="BU5" s="430"/>
      <c r="BV5" s="428">
        <v>379627624</v>
      </c>
      <c r="BW5" s="429"/>
      <c r="BX5" s="429"/>
      <c r="BY5" s="429"/>
      <c r="BZ5" s="429"/>
      <c r="CA5" s="429"/>
      <c r="CB5" s="429"/>
      <c r="CC5" s="430"/>
      <c r="CD5" s="437" t="s">
        <v>98</v>
      </c>
      <c r="CE5" s="438"/>
      <c r="CF5" s="438"/>
      <c r="CG5" s="438"/>
      <c r="CH5" s="438"/>
      <c r="CI5" s="438"/>
      <c r="CJ5" s="438"/>
      <c r="CK5" s="438"/>
      <c r="CL5" s="438"/>
      <c r="CM5" s="438"/>
      <c r="CN5" s="438"/>
      <c r="CO5" s="438"/>
      <c r="CP5" s="438"/>
      <c r="CQ5" s="438"/>
      <c r="CR5" s="438"/>
      <c r="CS5" s="439"/>
      <c r="CT5" s="398">
        <v>94.9</v>
      </c>
      <c r="CU5" s="399"/>
      <c r="CV5" s="399"/>
      <c r="CW5" s="399"/>
      <c r="CX5" s="399"/>
      <c r="CY5" s="399"/>
      <c r="CZ5" s="399"/>
      <c r="DA5" s="400"/>
      <c r="DB5" s="398">
        <v>93.6</v>
      </c>
      <c r="DC5" s="399"/>
      <c r="DD5" s="399"/>
      <c r="DE5" s="399"/>
      <c r="DF5" s="399"/>
      <c r="DG5" s="399"/>
      <c r="DH5" s="399"/>
      <c r="DI5" s="400"/>
      <c r="DJ5" s="186"/>
      <c r="DK5" s="186"/>
      <c r="DL5" s="186"/>
      <c r="DM5" s="186"/>
      <c r="DN5" s="186"/>
      <c r="DO5" s="186"/>
    </row>
    <row r="6" spans="1:119" ht="18.75" customHeight="1" x14ac:dyDescent="0.2">
      <c r="A6" s="187"/>
      <c r="B6" s="584" t="s">
        <v>99</v>
      </c>
      <c r="C6" s="442"/>
      <c r="D6" s="442"/>
      <c r="E6" s="585"/>
      <c r="F6" s="585"/>
      <c r="G6" s="585"/>
      <c r="H6" s="585"/>
      <c r="I6" s="585"/>
      <c r="J6" s="585"/>
      <c r="K6" s="585"/>
      <c r="L6" s="585" t="s">
        <v>100</v>
      </c>
      <c r="M6" s="585"/>
      <c r="N6" s="585"/>
      <c r="O6" s="585"/>
      <c r="P6" s="585"/>
      <c r="Q6" s="585"/>
      <c r="R6" s="466"/>
      <c r="S6" s="466"/>
      <c r="T6" s="466"/>
      <c r="U6" s="466"/>
      <c r="V6" s="591"/>
      <c r="W6" s="519" t="s">
        <v>101</v>
      </c>
      <c r="X6" s="441"/>
      <c r="Y6" s="441"/>
      <c r="Z6" s="441"/>
      <c r="AA6" s="441"/>
      <c r="AB6" s="442"/>
      <c r="AC6" s="596" t="s">
        <v>102</v>
      </c>
      <c r="AD6" s="597"/>
      <c r="AE6" s="597"/>
      <c r="AF6" s="597"/>
      <c r="AG6" s="597"/>
      <c r="AH6" s="597"/>
      <c r="AI6" s="597"/>
      <c r="AJ6" s="597"/>
      <c r="AK6" s="597"/>
      <c r="AL6" s="598"/>
      <c r="AM6" s="497" t="s">
        <v>103</v>
      </c>
      <c r="AN6" s="402"/>
      <c r="AO6" s="402"/>
      <c r="AP6" s="402"/>
      <c r="AQ6" s="402"/>
      <c r="AR6" s="402"/>
      <c r="AS6" s="402"/>
      <c r="AT6" s="403"/>
      <c r="AU6" s="485" t="s">
        <v>96</v>
      </c>
      <c r="AV6" s="486"/>
      <c r="AW6" s="486"/>
      <c r="AX6" s="486"/>
      <c r="AY6" s="408" t="s">
        <v>104</v>
      </c>
      <c r="AZ6" s="409"/>
      <c r="BA6" s="409"/>
      <c r="BB6" s="409"/>
      <c r="BC6" s="409"/>
      <c r="BD6" s="409"/>
      <c r="BE6" s="409"/>
      <c r="BF6" s="409"/>
      <c r="BG6" s="409"/>
      <c r="BH6" s="409"/>
      <c r="BI6" s="409"/>
      <c r="BJ6" s="409"/>
      <c r="BK6" s="409"/>
      <c r="BL6" s="409"/>
      <c r="BM6" s="410"/>
      <c r="BN6" s="428">
        <v>4604440</v>
      </c>
      <c r="BO6" s="429"/>
      <c r="BP6" s="429"/>
      <c r="BQ6" s="429"/>
      <c r="BR6" s="429"/>
      <c r="BS6" s="429"/>
      <c r="BT6" s="429"/>
      <c r="BU6" s="430"/>
      <c r="BV6" s="428">
        <v>6183333</v>
      </c>
      <c r="BW6" s="429"/>
      <c r="BX6" s="429"/>
      <c r="BY6" s="429"/>
      <c r="BZ6" s="429"/>
      <c r="CA6" s="429"/>
      <c r="CB6" s="429"/>
      <c r="CC6" s="430"/>
      <c r="CD6" s="437" t="s">
        <v>105</v>
      </c>
      <c r="CE6" s="438"/>
      <c r="CF6" s="438"/>
      <c r="CG6" s="438"/>
      <c r="CH6" s="438"/>
      <c r="CI6" s="438"/>
      <c r="CJ6" s="438"/>
      <c r="CK6" s="438"/>
      <c r="CL6" s="438"/>
      <c r="CM6" s="438"/>
      <c r="CN6" s="438"/>
      <c r="CO6" s="438"/>
      <c r="CP6" s="438"/>
      <c r="CQ6" s="438"/>
      <c r="CR6" s="438"/>
      <c r="CS6" s="439"/>
      <c r="CT6" s="581">
        <v>105.2</v>
      </c>
      <c r="CU6" s="582"/>
      <c r="CV6" s="582"/>
      <c r="CW6" s="582"/>
      <c r="CX6" s="582"/>
      <c r="CY6" s="582"/>
      <c r="CZ6" s="582"/>
      <c r="DA6" s="583"/>
      <c r="DB6" s="581">
        <v>106.5</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106</v>
      </c>
      <c r="AN7" s="402"/>
      <c r="AO7" s="402"/>
      <c r="AP7" s="402"/>
      <c r="AQ7" s="402"/>
      <c r="AR7" s="402"/>
      <c r="AS7" s="402"/>
      <c r="AT7" s="403"/>
      <c r="AU7" s="485" t="s">
        <v>96</v>
      </c>
      <c r="AV7" s="486"/>
      <c r="AW7" s="486"/>
      <c r="AX7" s="486"/>
      <c r="AY7" s="408" t="s">
        <v>107</v>
      </c>
      <c r="AZ7" s="409"/>
      <c r="BA7" s="409"/>
      <c r="BB7" s="409"/>
      <c r="BC7" s="409"/>
      <c r="BD7" s="409"/>
      <c r="BE7" s="409"/>
      <c r="BF7" s="409"/>
      <c r="BG7" s="409"/>
      <c r="BH7" s="409"/>
      <c r="BI7" s="409"/>
      <c r="BJ7" s="409"/>
      <c r="BK7" s="409"/>
      <c r="BL7" s="409"/>
      <c r="BM7" s="410"/>
      <c r="BN7" s="428">
        <v>663266</v>
      </c>
      <c r="BO7" s="429"/>
      <c r="BP7" s="429"/>
      <c r="BQ7" s="429"/>
      <c r="BR7" s="429"/>
      <c r="BS7" s="429"/>
      <c r="BT7" s="429"/>
      <c r="BU7" s="430"/>
      <c r="BV7" s="428">
        <v>1406198</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229508356</v>
      </c>
      <c r="CU7" s="429"/>
      <c r="CV7" s="429"/>
      <c r="CW7" s="429"/>
      <c r="CX7" s="429"/>
      <c r="CY7" s="429"/>
      <c r="CZ7" s="429"/>
      <c r="DA7" s="430"/>
      <c r="DB7" s="428">
        <v>230121929</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3941174</v>
      </c>
      <c r="BO8" s="429"/>
      <c r="BP8" s="429"/>
      <c r="BQ8" s="429"/>
      <c r="BR8" s="429"/>
      <c r="BS8" s="429"/>
      <c r="BT8" s="429"/>
      <c r="BU8" s="430"/>
      <c r="BV8" s="428">
        <v>4777135</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0.7</v>
      </c>
      <c r="CU8" s="542"/>
      <c r="CV8" s="542"/>
      <c r="CW8" s="542"/>
      <c r="CX8" s="542"/>
      <c r="CY8" s="542"/>
      <c r="CZ8" s="542"/>
      <c r="DA8" s="543"/>
      <c r="DB8" s="541">
        <v>0.71</v>
      </c>
      <c r="DC8" s="542"/>
      <c r="DD8" s="542"/>
      <c r="DE8" s="542"/>
      <c r="DF8" s="542"/>
      <c r="DG8" s="542"/>
      <c r="DH8" s="542"/>
      <c r="DI8" s="543"/>
      <c r="DJ8" s="186"/>
      <c r="DK8" s="186"/>
      <c r="DL8" s="186"/>
      <c r="DM8" s="186"/>
      <c r="DN8" s="186"/>
      <c r="DO8" s="186"/>
    </row>
    <row r="9" spans="1:119" ht="18.75" customHeight="1" thickBot="1" x14ac:dyDescent="0.25">
      <c r="A9" s="187"/>
      <c r="B9" s="570" t="s">
        <v>113</v>
      </c>
      <c r="C9" s="571"/>
      <c r="D9" s="571"/>
      <c r="E9" s="571"/>
      <c r="F9" s="571"/>
      <c r="G9" s="571"/>
      <c r="H9" s="571"/>
      <c r="I9" s="571"/>
      <c r="J9" s="571"/>
      <c r="K9" s="491"/>
      <c r="L9" s="572" t="s">
        <v>114</v>
      </c>
      <c r="M9" s="573"/>
      <c r="N9" s="573"/>
      <c r="O9" s="573"/>
      <c r="P9" s="573"/>
      <c r="Q9" s="574"/>
      <c r="R9" s="575">
        <v>810157</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96</v>
      </c>
      <c r="AV9" s="486"/>
      <c r="AW9" s="486"/>
      <c r="AX9" s="486"/>
      <c r="AY9" s="408" t="s">
        <v>117</v>
      </c>
      <c r="AZ9" s="409"/>
      <c r="BA9" s="409"/>
      <c r="BB9" s="409"/>
      <c r="BC9" s="409"/>
      <c r="BD9" s="409"/>
      <c r="BE9" s="409"/>
      <c r="BF9" s="409"/>
      <c r="BG9" s="409"/>
      <c r="BH9" s="409"/>
      <c r="BI9" s="409"/>
      <c r="BJ9" s="409"/>
      <c r="BK9" s="409"/>
      <c r="BL9" s="409"/>
      <c r="BM9" s="410"/>
      <c r="BN9" s="428">
        <v>-835961</v>
      </c>
      <c r="BO9" s="429"/>
      <c r="BP9" s="429"/>
      <c r="BQ9" s="429"/>
      <c r="BR9" s="429"/>
      <c r="BS9" s="429"/>
      <c r="BT9" s="429"/>
      <c r="BU9" s="430"/>
      <c r="BV9" s="428">
        <v>1720349</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17.100000000000001</v>
      </c>
      <c r="CU9" s="399"/>
      <c r="CV9" s="399"/>
      <c r="CW9" s="399"/>
      <c r="CX9" s="399"/>
      <c r="CY9" s="399"/>
      <c r="CZ9" s="399"/>
      <c r="DA9" s="400"/>
      <c r="DB9" s="398">
        <v>17.2</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119</v>
      </c>
      <c r="M10" s="402"/>
      <c r="N10" s="402"/>
      <c r="O10" s="402"/>
      <c r="P10" s="402"/>
      <c r="Q10" s="403"/>
      <c r="R10" s="404">
        <v>811901</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96</v>
      </c>
      <c r="AV10" s="486"/>
      <c r="AW10" s="486"/>
      <c r="AX10" s="486"/>
      <c r="AY10" s="408" t="s">
        <v>121</v>
      </c>
      <c r="AZ10" s="409"/>
      <c r="BA10" s="409"/>
      <c r="BB10" s="409"/>
      <c r="BC10" s="409"/>
      <c r="BD10" s="409"/>
      <c r="BE10" s="409"/>
      <c r="BF10" s="409"/>
      <c r="BG10" s="409"/>
      <c r="BH10" s="409"/>
      <c r="BI10" s="409"/>
      <c r="BJ10" s="409"/>
      <c r="BK10" s="409"/>
      <c r="BL10" s="409"/>
      <c r="BM10" s="410"/>
      <c r="BN10" s="428">
        <v>2500530</v>
      </c>
      <c r="BO10" s="429"/>
      <c r="BP10" s="429"/>
      <c r="BQ10" s="429"/>
      <c r="BR10" s="429"/>
      <c r="BS10" s="429"/>
      <c r="BT10" s="429"/>
      <c r="BU10" s="430"/>
      <c r="BV10" s="428">
        <v>200583</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2">
      <c r="A12" s="187"/>
      <c r="B12" s="544" t="s">
        <v>130</v>
      </c>
      <c r="C12" s="545"/>
      <c r="D12" s="545"/>
      <c r="E12" s="545"/>
      <c r="F12" s="545"/>
      <c r="G12" s="545"/>
      <c r="H12" s="545"/>
      <c r="I12" s="545"/>
      <c r="J12" s="545"/>
      <c r="K12" s="546"/>
      <c r="L12" s="553" t="s">
        <v>131</v>
      </c>
      <c r="M12" s="554"/>
      <c r="N12" s="554"/>
      <c r="O12" s="554"/>
      <c r="P12" s="554"/>
      <c r="Q12" s="555"/>
      <c r="R12" s="556">
        <v>788465</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110</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139</v>
      </c>
      <c r="N13" s="529"/>
      <c r="O13" s="529"/>
      <c r="P13" s="529"/>
      <c r="Q13" s="530"/>
      <c r="R13" s="531">
        <v>782594</v>
      </c>
      <c r="S13" s="532"/>
      <c r="T13" s="532"/>
      <c r="U13" s="532"/>
      <c r="V13" s="533"/>
      <c r="W13" s="519" t="s">
        <v>140</v>
      </c>
      <c r="X13" s="441"/>
      <c r="Y13" s="441"/>
      <c r="Z13" s="441"/>
      <c r="AA13" s="441"/>
      <c r="AB13" s="442"/>
      <c r="AC13" s="404">
        <v>13773</v>
      </c>
      <c r="AD13" s="405"/>
      <c r="AE13" s="405"/>
      <c r="AF13" s="405"/>
      <c r="AG13" s="406"/>
      <c r="AH13" s="404">
        <v>13846</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1664569</v>
      </c>
      <c r="BO13" s="429"/>
      <c r="BP13" s="429"/>
      <c r="BQ13" s="429"/>
      <c r="BR13" s="429"/>
      <c r="BS13" s="429"/>
      <c r="BT13" s="429"/>
      <c r="BU13" s="430"/>
      <c r="BV13" s="428">
        <v>1920932</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10.5</v>
      </c>
      <c r="CU13" s="399"/>
      <c r="CV13" s="399"/>
      <c r="CW13" s="399"/>
      <c r="CX13" s="399"/>
      <c r="CY13" s="399"/>
      <c r="CZ13" s="399"/>
      <c r="DA13" s="400"/>
      <c r="DB13" s="398">
        <v>10.6</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145</v>
      </c>
      <c r="M14" s="565"/>
      <c r="N14" s="565"/>
      <c r="O14" s="565"/>
      <c r="P14" s="565"/>
      <c r="Q14" s="566"/>
      <c r="R14" s="531">
        <v>792868</v>
      </c>
      <c r="S14" s="532"/>
      <c r="T14" s="532"/>
      <c r="U14" s="532"/>
      <c r="V14" s="533"/>
      <c r="W14" s="534"/>
      <c r="X14" s="444"/>
      <c r="Y14" s="444"/>
      <c r="Z14" s="444"/>
      <c r="AA14" s="444"/>
      <c r="AB14" s="445"/>
      <c r="AC14" s="524">
        <v>3.7</v>
      </c>
      <c r="AD14" s="525"/>
      <c r="AE14" s="525"/>
      <c r="AF14" s="525"/>
      <c r="AG14" s="526"/>
      <c r="AH14" s="524">
        <v>3.7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139.6</v>
      </c>
      <c r="CU14" s="536"/>
      <c r="CV14" s="536"/>
      <c r="CW14" s="536"/>
      <c r="CX14" s="536"/>
      <c r="CY14" s="536"/>
      <c r="CZ14" s="536"/>
      <c r="DA14" s="537"/>
      <c r="DB14" s="535">
        <v>138</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147</v>
      </c>
      <c r="N15" s="529"/>
      <c r="O15" s="529"/>
      <c r="P15" s="529"/>
      <c r="Q15" s="530"/>
      <c r="R15" s="531">
        <v>787261</v>
      </c>
      <c r="S15" s="532"/>
      <c r="T15" s="532"/>
      <c r="U15" s="532"/>
      <c r="V15" s="533"/>
      <c r="W15" s="519" t="s">
        <v>148</v>
      </c>
      <c r="X15" s="441"/>
      <c r="Y15" s="441"/>
      <c r="Z15" s="441"/>
      <c r="AA15" s="441"/>
      <c r="AB15" s="442"/>
      <c r="AC15" s="404">
        <v>83531</v>
      </c>
      <c r="AD15" s="405"/>
      <c r="AE15" s="405"/>
      <c r="AF15" s="405"/>
      <c r="AG15" s="406"/>
      <c r="AH15" s="404">
        <v>82451</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121817751</v>
      </c>
      <c r="BO15" s="424"/>
      <c r="BP15" s="424"/>
      <c r="BQ15" s="424"/>
      <c r="BR15" s="424"/>
      <c r="BS15" s="424"/>
      <c r="BT15" s="424"/>
      <c r="BU15" s="425"/>
      <c r="BV15" s="423">
        <v>120805717</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22.1</v>
      </c>
      <c r="AD16" s="525"/>
      <c r="AE16" s="525"/>
      <c r="AF16" s="525"/>
      <c r="AG16" s="526"/>
      <c r="AH16" s="524">
        <v>22.2</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176370773</v>
      </c>
      <c r="BO16" s="429"/>
      <c r="BP16" s="429"/>
      <c r="BQ16" s="429"/>
      <c r="BR16" s="429"/>
      <c r="BS16" s="429"/>
      <c r="BT16" s="429"/>
      <c r="BU16" s="430"/>
      <c r="BV16" s="428">
        <v>171427687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280010</v>
      </c>
      <c r="AD17" s="405"/>
      <c r="AE17" s="405"/>
      <c r="AF17" s="405"/>
      <c r="AG17" s="406"/>
      <c r="AH17" s="404">
        <v>275014</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152328576</v>
      </c>
      <c r="BO17" s="429"/>
      <c r="BP17" s="429"/>
      <c r="BQ17" s="429"/>
      <c r="BR17" s="429"/>
      <c r="BS17" s="429"/>
      <c r="BT17" s="429"/>
      <c r="BU17" s="430"/>
      <c r="BV17" s="428">
        <v>151111877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158</v>
      </c>
      <c r="C18" s="491"/>
      <c r="D18" s="491"/>
      <c r="E18" s="492"/>
      <c r="F18" s="492"/>
      <c r="G18" s="492"/>
      <c r="H18" s="492"/>
      <c r="I18" s="492"/>
      <c r="J18" s="492"/>
      <c r="K18" s="492"/>
      <c r="L18" s="493">
        <v>726.46</v>
      </c>
      <c r="M18" s="493"/>
      <c r="N18" s="493"/>
      <c r="O18" s="493"/>
      <c r="P18" s="493"/>
      <c r="Q18" s="493"/>
      <c r="R18" s="494"/>
      <c r="S18" s="494"/>
      <c r="T18" s="494"/>
      <c r="U18" s="494"/>
      <c r="V18" s="495"/>
      <c r="W18" s="509"/>
      <c r="X18" s="510"/>
      <c r="Y18" s="510"/>
      <c r="Z18" s="510"/>
      <c r="AA18" s="510"/>
      <c r="AB18" s="520"/>
      <c r="AC18" s="392">
        <v>74.2</v>
      </c>
      <c r="AD18" s="393"/>
      <c r="AE18" s="393"/>
      <c r="AF18" s="393"/>
      <c r="AG18" s="496"/>
      <c r="AH18" s="392">
        <v>74.099999999999994</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221920099</v>
      </c>
      <c r="BO18" s="429"/>
      <c r="BP18" s="429"/>
      <c r="BQ18" s="429"/>
      <c r="BR18" s="429"/>
      <c r="BS18" s="429"/>
      <c r="BT18" s="429"/>
      <c r="BU18" s="430"/>
      <c r="BV18" s="428">
        <v>218977549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160</v>
      </c>
      <c r="C19" s="491"/>
      <c r="D19" s="491"/>
      <c r="E19" s="492"/>
      <c r="F19" s="492"/>
      <c r="G19" s="492"/>
      <c r="H19" s="492"/>
      <c r="I19" s="492"/>
      <c r="J19" s="492"/>
      <c r="K19" s="492"/>
      <c r="L19" s="498">
        <v>1115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252410531</v>
      </c>
      <c r="BO19" s="429"/>
      <c r="BP19" s="429"/>
      <c r="BQ19" s="429"/>
      <c r="BR19" s="429"/>
      <c r="BS19" s="429"/>
      <c r="BT19" s="429"/>
      <c r="BU19" s="430"/>
      <c r="BV19" s="428">
        <v>250781846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162</v>
      </c>
      <c r="C20" s="491"/>
      <c r="D20" s="491"/>
      <c r="E20" s="492"/>
      <c r="F20" s="492"/>
      <c r="G20" s="492"/>
      <c r="H20" s="492"/>
      <c r="I20" s="492"/>
      <c r="J20" s="492"/>
      <c r="K20" s="492"/>
      <c r="L20" s="498">
        <v>321511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630438853</v>
      </c>
      <c r="BO23" s="429"/>
      <c r="BP23" s="429"/>
      <c r="BQ23" s="429"/>
      <c r="BR23" s="429"/>
      <c r="BS23" s="429"/>
      <c r="BT23" s="429"/>
      <c r="BU23" s="430"/>
      <c r="BV23" s="428">
        <v>612971039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171</v>
      </c>
      <c r="F24" s="402"/>
      <c r="G24" s="402"/>
      <c r="H24" s="402"/>
      <c r="I24" s="402"/>
      <c r="J24" s="402"/>
      <c r="K24" s="403"/>
      <c r="L24" s="404">
        <v>1</v>
      </c>
      <c r="M24" s="405"/>
      <c r="N24" s="405"/>
      <c r="O24" s="405"/>
      <c r="P24" s="406"/>
      <c r="Q24" s="404">
        <v>11670</v>
      </c>
      <c r="R24" s="405"/>
      <c r="S24" s="405"/>
      <c r="T24" s="405"/>
      <c r="U24" s="405"/>
      <c r="V24" s="406"/>
      <c r="W24" s="470"/>
      <c r="X24" s="461"/>
      <c r="Y24" s="462"/>
      <c r="Z24" s="401" t="s">
        <v>172</v>
      </c>
      <c r="AA24" s="402"/>
      <c r="AB24" s="402"/>
      <c r="AC24" s="402"/>
      <c r="AD24" s="402"/>
      <c r="AE24" s="402"/>
      <c r="AF24" s="402"/>
      <c r="AG24" s="403"/>
      <c r="AH24" s="404">
        <v>5422</v>
      </c>
      <c r="AI24" s="405"/>
      <c r="AJ24" s="405"/>
      <c r="AK24" s="405"/>
      <c r="AL24" s="406"/>
      <c r="AM24" s="404">
        <v>17220272</v>
      </c>
      <c r="AN24" s="405"/>
      <c r="AO24" s="405"/>
      <c r="AP24" s="405"/>
      <c r="AQ24" s="405"/>
      <c r="AR24" s="406"/>
      <c r="AS24" s="404">
        <v>3176</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124458823</v>
      </c>
      <c r="BO24" s="429"/>
      <c r="BP24" s="429"/>
      <c r="BQ24" s="429"/>
      <c r="BR24" s="429"/>
      <c r="BS24" s="429"/>
      <c r="BT24" s="429"/>
      <c r="BU24" s="430"/>
      <c r="BV24" s="428">
        <v>133502448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174</v>
      </c>
      <c r="F25" s="402"/>
      <c r="G25" s="402"/>
      <c r="H25" s="402"/>
      <c r="I25" s="402"/>
      <c r="J25" s="402"/>
      <c r="K25" s="403"/>
      <c r="L25" s="404">
        <v>3</v>
      </c>
      <c r="M25" s="405"/>
      <c r="N25" s="405"/>
      <c r="O25" s="405"/>
      <c r="P25" s="406"/>
      <c r="Q25" s="404">
        <v>9420</v>
      </c>
      <c r="R25" s="405"/>
      <c r="S25" s="405"/>
      <c r="T25" s="405"/>
      <c r="U25" s="405"/>
      <c r="V25" s="406"/>
      <c r="W25" s="470"/>
      <c r="X25" s="461"/>
      <c r="Y25" s="462"/>
      <c r="Z25" s="401" t="s">
        <v>175</v>
      </c>
      <c r="AA25" s="402"/>
      <c r="AB25" s="402"/>
      <c r="AC25" s="402"/>
      <c r="AD25" s="402"/>
      <c r="AE25" s="402"/>
      <c r="AF25" s="402"/>
      <c r="AG25" s="403"/>
      <c r="AH25" s="404">
        <v>911</v>
      </c>
      <c r="AI25" s="405"/>
      <c r="AJ25" s="405"/>
      <c r="AK25" s="405"/>
      <c r="AL25" s="406"/>
      <c r="AM25" s="404">
        <v>2924310</v>
      </c>
      <c r="AN25" s="405"/>
      <c r="AO25" s="405"/>
      <c r="AP25" s="405"/>
      <c r="AQ25" s="405"/>
      <c r="AR25" s="406"/>
      <c r="AS25" s="404">
        <v>3210</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58856134</v>
      </c>
      <c r="BO25" s="424"/>
      <c r="BP25" s="424"/>
      <c r="BQ25" s="424"/>
      <c r="BR25" s="424"/>
      <c r="BS25" s="424"/>
      <c r="BT25" s="424"/>
      <c r="BU25" s="425"/>
      <c r="BV25" s="423">
        <v>50595665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177</v>
      </c>
      <c r="F26" s="402"/>
      <c r="G26" s="402"/>
      <c r="H26" s="402"/>
      <c r="I26" s="402"/>
      <c r="J26" s="402"/>
      <c r="K26" s="403"/>
      <c r="L26" s="404">
        <v>1</v>
      </c>
      <c r="M26" s="405"/>
      <c r="N26" s="405"/>
      <c r="O26" s="405"/>
      <c r="P26" s="406"/>
      <c r="Q26" s="404">
        <v>8170</v>
      </c>
      <c r="R26" s="405"/>
      <c r="S26" s="405"/>
      <c r="T26" s="405"/>
      <c r="U26" s="405"/>
      <c r="V26" s="406"/>
      <c r="W26" s="470"/>
      <c r="X26" s="461"/>
      <c r="Y26" s="462"/>
      <c r="Z26" s="401" t="s">
        <v>178</v>
      </c>
      <c r="AA26" s="483"/>
      <c r="AB26" s="483"/>
      <c r="AC26" s="483"/>
      <c r="AD26" s="483"/>
      <c r="AE26" s="483"/>
      <c r="AF26" s="483"/>
      <c r="AG26" s="484"/>
      <c r="AH26" s="404">
        <v>511</v>
      </c>
      <c r="AI26" s="405"/>
      <c r="AJ26" s="405"/>
      <c r="AK26" s="405"/>
      <c r="AL26" s="406"/>
      <c r="AM26" s="404">
        <v>1689877</v>
      </c>
      <c r="AN26" s="405"/>
      <c r="AO26" s="405"/>
      <c r="AP26" s="405"/>
      <c r="AQ26" s="405"/>
      <c r="AR26" s="406"/>
      <c r="AS26" s="404">
        <v>3307</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v>1230931</v>
      </c>
      <c r="BO26" s="429"/>
      <c r="BP26" s="429"/>
      <c r="BQ26" s="429"/>
      <c r="BR26" s="429"/>
      <c r="BS26" s="429"/>
      <c r="BT26" s="429"/>
      <c r="BU26" s="430"/>
      <c r="BV26" s="428">
        <v>1200352</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180</v>
      </c>
      <c r="F27" s="402"/>
      <c r="G27" s="402"/>
      <c r="H27" s="402"/>
      <c r="I27" s="402"/>
      <c r="J27" s="402"/>
      <c r="K27" s="403"/>
      <c r="L27" s="404">
        <v>1</v>
      </c>
      <c r="M27" s="405"/>
      <c r="N27" s="405"/>
      <c r="O27" s="405"/>
      <c r="P27" s="406"/>
      <c r="Q27" s="404">
        <v>7810</v>
      </c>
      <c r="R27" s="405"/>
      <c r="S27" s="405"/>
      <c r="T27" s="405"/>
      <c r="U27" s="405"/>
      <c r="V27" s="406"/>
      <c r="W27" s="470"/>
      <c r="X27" s="461"/>
      <c r="Y27" s="462"/>
      <c r="Z27" s="401" t="s">
        <v>181</v>
      </c>
      <c r="AA27" s="402"/>
      <c r="AB27" s="402"/>
      <c r="AC27" s="402"/>
      <c r="AD27" s="402"/>
      <c r="AE27" s="402"/>
      <c r="AF27" s="402"/>
      <c r="AG27" s="403"/>
      <c r="AH27" s="404">
        <v>3923</v>
      </c>
      <c r="AI27" s="405"/>
      <c r="AJ27" s="405"/>
      <c r="AK27" s="405"/>
      <c r="AL27" s="406"/>
      <c r="AM27" s="404">
        <v>14985342</v>
      </c>
      <c r="AN27" s="405"/>
      <c r="AO27" s="405"/>
      <c r="AP27" s="405"/>
      <c r="AQ27" s="405"/>
      <c r="AR27" s="406"/>
      <c r="AS27" s="404">
        <v>3820</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183</v>
      </c>
      <c r="BO27" s="432"/>
      <c r="BP27" s="432"/>
      <c r="BQ27" s="432"/>
      <c r="BR27" s="432"/>
      <c r="BS27" s="432"/>
      <c r="BT27" s="432"/>
      <c r="BU27" s="433"/>
      <c r="BV27" s="431" t="s">
        <v>183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184</v>
      </c>
      <c r="F28" s="402"/>
      <c r="G28" s="402"/>
      <c r="H28" s="402"/>
      <c r="I28" s="402"/>
      <c r="J28" s="402"/>
      <c r="K28" s="403"/>
      <c r="L28" s="404">
        <v>1</v>
      </c>
      <c r="M28" s="405"/>
      <c r="N28" s="405"/>
      <c r="O28" s="405"/>
      <c r="P28" s="406"/>
      <c r="Q28" s="404">
        <v>7030</v>
      </c>
      <c r="R28" s="405"/>
      <c r="S28" s="405"/>
      <c r="T28" s="405"/>
      <c r="U28" s="405"/>
      <c r="V28" s="406"/>
      <c r="W28" s="470"/>
      <c r="X28" s="461"/>
      <c r="Y28" s="462"/>
      <c r="Z28" s="401" t="s">
        <v>185</v>
      </c>
      <c r="AA28" s="402"/>
      <c r="AB28" s="402"/>
      <c r="AC28" s="402"/>
      <c r="AD28" s="402"/>
      <c r="AE28" s="402"/>
      <c r="AF28" s="402"/>
      <c r="AG28" s="403"/>
      <c r="AH28" s="404">
        <v>36</v>
      </c>
      <c r="AI28" s="405"/>
      <c r="AJ28" s="405"/>
      <c r="AK28" s="405"/>
      <c r="AL28" s="406"/>
      <c r="AM28" s="404">
        <v>84852</v>
      </c>
      <c r="AN28" s="405"/>
      <c r="AO28" s="405"/>
      <c r="AP28" s="405"/>
      <c r="AQ28" s="405"/>
      <c r="AR28" s="406"/>
      <c r="AS28" s="404">
        <v>2357</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4512685</v>
      </c>
      <c r="BO28" s="424"/>
      <c r="BP28" s="424"/>
      <c r="BQ28" s="424"/>
      <c r="BR28" s="424"/>
      <c r="BS28" s="424"/>
      <c r="BT28" s="424"/>
      <c r="BU28" s="425"/>
      <c r="BV28" s="423">
        <v>2012155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187</v>
      </c>
      <c r="F29" s="402"/>
      <c r="G29" s="402"/>
      <c r="H29" s="402"/>
      <c r="I29" s="402"/>
      <c r="J29" s="402"/>
      <c r="K29" s="403"/>
      <c r="L29" s="404">
        <v>49</v>
      </c>
      <c r="M29" s="405"/>
      <c r="N29" s="405"/>
      <c r="O29" s="405"/>
      <c r="P29" s="406"/>
      <c r="Q29" s="404">
        <v>6550</v>
      </c>
      <c r="R29" s="405"/>
      <c r="S29" s="405"/>
      <c r="T29" s="405"/>
      <c r="U29" s="405"/>
      <c r="V29" s="406"/>
      <c r="W29" s="471"/>
      <c r="X29" s="472"/>
      <c r="Y29" s="473"/>
      <c r="Z29" s="401" t="s">
        <v>188</v>
      </c>
      <c r="AA29" s="402"/>
      <c r="AB29" s="402"/>
      <c r="AC29" s="402"/>
      <c r="AD29" s="402"/>
      <c r="AE29" s="402"/>
      <c r="AF29" s="402"/>
      <c r="AG29" s="403"/>
      <c r="AH29" s="404">
        <v>9381</v>
      </c>
      <c r="AI29" s="405"/>
      <c r="AJ29" s="405"/>
      <c r="AK29" s="405"/>
      <c r="AL29" s="406"/>
      <c r="AM29" s="404">
        <v>32290466</v>
      </c>
      <c r="AN29" s="405"/>
      <c r="AO29" s="405"/>
      <c r="AP29" s="405"/>
      <c r="AQ29" s="405"/>
      <c r="AR29" s="406"/>
      <c r="AS29" s="404">
        <v>3442</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33409</v>
      </c>
      <c r="BO29" s="429"/>
      <c r="BP29" s="429"/>
      <c r="BQ29" s="429"/>
      <c r="BR29" s="429"/>
      <c r="BS29" s="429"/>
      <c r="BT29" s="429"/>
      <c r="BU29" s="430"/>
      <c r="BV29" s="428">
        <v>26802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1670132</v>
      </c>
      <c r="BO30" s="432"/>
      <c r="BP30" s="432"/>
      <c r="BQ30" s="432"/>
      <c r="BR30" s="432"/>
      <c r="BS30" s="432"/>
      <c r="BT30" s="432"/>
      <c r="BU30" s="433"/>
      <c r="BV30" s="431">
        <v>1635926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199</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203</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5</v>
      </c>
      <c r="V34" s="387"/>
      <c r="W34" s="386" t="str">
        <f>IF('各会計、関係団体の財政状況及び健全化判断比率'!B28="","",'各会計、関係団体の財政状況及び健全化判断比率'!B28)</f>
        <v>国民健康保険事業会計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11</v>
      </c>
      <c r="BF34" s="387"/>
      <c r="BG34" s="386" t="str">
        <f>IF('各会計、関係団体の財政状況及び健全化判断比率'!B34="","",'各会計、関係団体の財政状況及び健全化判断比率'!B34)</f>
        <v>中央卸売市場事業会計</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さくら福祉保健事務組合（一般会計分）</v>
      </c>
      <c r="BZ34" s="386"/>
      <c r="CA34" s="386"/>
      <c r="CB34" s="386"/>
      <c r="CC34" s="386"/>
      <c r="CD34" s="386"/>
      <c r="CE34" s="386"/>
      <c r="CF34" s="386"/>
      <c r="CG34" s="386"/>
      <c r="CH34" s="386"/>
      <c r="CI34" s="386"/>
      <c r="CJ34" s="386"/>
      <c r="CK34" s="386"/>
      <c r="CL34" s="386"/>
      <c r="CM34" s="386"/>
      <c r="CN34" s="214"/>
      <c r="CO34" s="387">
        <f>IF(CQ34="","",MAX(C34:D43,U34:V43,AM34:AN43,BE34:BF43,BW34:BX43)+1)</f>
        <v>23</v>
      </c>
      <c r="CP34" s="387"/>
      <c r="CQ34" s="386" t="str">
        <f>IF('各会計、関係団体の財政状況及び健全化判断比率'!BS7="","",'各会計、関係団体の財政状況及び健全化判断比率'!BS7)</f>
        <v>公益財団法人新潟市国際交流協会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公債管理事業会計</v>
      </c>
      <c r="F35" s="386"/>
      <c r="G35" s="386"/>
      <c r="H35" s="386"/>
      <c r="I35" s="386"/>
      <c r="J35" s="386"/>
      <c r="K35" s="386"/>
      <c r="L35" s="386"/>
      <c r="M35" s="386"/>
      <c r="N35" s="386"/>
      <c r="O35" s="386"/>
      <c r="P35" s="386"/>
      <c r="Q35" s="386"/>
      <c r="R35" s="386"/>
      <c r="S35" s="386"/>
      <c r="T35" s="214"/>
      <c r="U35" s="387">
        <f>IF(W35="","",U34+1)</f>
        <v>6</v>
      </c>
      <c r="V35" s="387"/>
      <c r="W35" s="386" t="str">
        <f>IF('各会計、関係団体の財政状況及び健全化判断比率'!B29="","",'各会計、関係団体の財政状況及び健全化判断比率'!B29)</f>
        <v>介護保険事業会計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IF('各会計、関係団体の財政状況及び健全化判断比率'!B32="","",'各会計、関係団体の財政状況及び健全化判断比率'!B32)</f>
        <v>病院事業会計</v>
      </c>
      <c r="AP35" s="386"/>
      <c r="AQ35" s="386"/>
      <c r="AR35" s="386"/>
      <c r="AS35" s="386"/>
      <c r="AT35" s="386"/>
      <c r="AU35" s="386"/>
      <c r="AV35" s="386"/>
      <c r="AW35" s="386"/>
      <c r="AX35" s="386"/>
      <c r="AY35" s="386"/>
      <c r="AZ35" s="386"/>
      <c r="BA35" s="386"/>
      <c r="BB35" s="386"/>
      <c r="BC35" s="386"/>
      <c r="BD35" s="214"/>
      <c r="BE35" s="387">
        <f t="shared" ref="BE35:BE43" si="1">IF(BG35="","",BE34+1)</f>
        <v>12</v>
      </c>
      <c r="BF35" s="387"/>
      <c r="BG35" s="386" t="str">
        <f>IF('各会計、関係団体の財政状況及び健全化判断比率'!B35="","",'各会計、関係団体の財政状況及び健全化判断比率'!B35)</f>
        <v>と畜場事業会計</v>
      </c>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さくら福祉保健事務組合（病院分）</v>
      </c>
      <c r="BZ35" s="386"/>
      <c r="CA35" s="386"/>
      <c r="CB35" s="386"/>
      <c r="CC35" s="386"/>
      <c r="CD35" s="386"/>
      <c r="CE35" s="386"/>
      <c r="CF35" s="386"/>
      <c r="CG35" s="386"/>
      <c r="CH35" s="386"/>
      <c r="CI35" s="386"/>
      <c r="CJ35" s="386"/>
      <c r="CK35" s="386"/>
      <c r="CL35" s="386"/>
      <c r="CM35" s="386"/>
      <c r="CN35" s="214"/>
      <c r="CO35" s="387">
        <f t="shared" ref="CO35:CO43" si="3">IF(CQ35="","",CO34+1)</f>
        <v>24</v>
      </c>
      <c r="CP35" s="387"/>
      <c r="CQ35" s="386" t="str">
        <f>IF('各会計、関係団体の財政状況及び健全化判断比率'!BS8="","",'各会計、関係団体の財政状況及び健全化判断比率'!BS8)</f>
        <v>公益財団法人新潟市芸術文化振興財団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f>IF(E36="","",C35+1)</f>
        <v>3</v>
      </c>
      <c r="D36" s="387"/>
      <c r="E36" s="386" t="str">
        <f>IF('各会計、関係団体の財政状況及び健全化判断比率'!B9="","",'各会計、関係団体の財政状況及び健全化判断比率'!B9)</f>
        <v>母子父子寡婦福祉資金貸付事業会計</v>
      </c>
      <c r="F36" s="386"/>
      <c r="G36" s="386"/>
      <c r="H36" s="386"/>
      <c r="I36" s="386"/>
      <c r="J36" s="386"/>
      <c r="K36" s="386"/>
      <c r="L36" s="386"/>
      <c r="M36" s="386"/>
      <c r="N36" s="386"/>
      <c r="O36" s="386"/>
      <c r="P36" s="386"/>
      <c r="Q36" s="386"/>
      <c r="R36" s="386"/>
      <c r="S36" s="386"/>
      <c r="T36" s="214"/>
      <c r="U36" s="387">
        <f t="shared" ref="U36:U43" si="4">IF(W36="","",U35+1)</f>
        <v>7</v>
      </c>
      <c r="V36" s="387"/>
      <c r="W36" s="386" t="str">
        <f>IF('各会計、関係団体の財政状況及び健全化判断比率'!B30="","",'各会計、関係団体の財政状況及び健全化判断比率'!B30)</f>
        <v>後期高齢者医療事業会計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IF('各会計、関係団体の財政状況及び健全化判断比率'!B33="","",'各会計、関係団体の財政状況及び健全化判断比率'!B33)</f>
        <v>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下越障害福祉事務組合</v>
      </c>
      <c r="BZ36" s="386"/>
      <c r="CA36" s="386"/>
      <c r="CB36" s="386"/>
      <c r="CC36" s="386"/>
      <c r="CD36" s="386"/>
      <c r="CE36" s="386"/>
      <c r="CF36" s="386"/>
      <c r="CG36" s="386"/>
      <c r="CH36" s="386"/>
      <c r="CI36" s="386"/>
      <c r="CJ36" s="386"/>
      <c r="CK36" s="386"/>
      <c r="CL36" s="386"/>
      <c r="CM36" s="386"/>
      <c r="CN36" s="214"/>
      <c r="CO36" s="387">
        <f t="shared" si="3"/>
        <v>25</v>
      </c>
      <c r="CP36" s="387"/>
      <c r="CQ36" s="386" t="str">
        <f>IF('各会計、関係団体の財政状況及び健全化判断比率'!BS9="","",'各会計、関係団体の財政状況及び健全化判断比率'!BS9)</f>
        <v>公益財団法人會津八一記念館</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f>IF(E37="","",C36+1)</f>
        <v>4</v>
      </c>
      <c r="D37" s="387"/>
      <c r="E37" s="386" t="str">
        <f>IF('各会計、関係団体の財政状況及び健全化判断比率'!B10="","",'各会計、関係団体の財政状況及び健全化判断比率'!B10)</f>
        <v>土地取得事業会計</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新潟県中東福祉事務組合</v>
      </c>
      <c r="BZ37" s="386"/>
      <c r="CA37" s="386"/>
      <c r="CB37" s="386"/>
      <c r="CC37" s="386"/>
      <c r="CD37" s="386"/>
      <c r="CE37" s="386"/>
      <c r="CF37" s="386"/>
      <c r="CG37" s="386"/>
      <c r="CH37" s="386"/>
      <c r="CI37" s="386"/>
      <c r="CJ37" s="386"/>
      <c r="CK37" s="386"/>
      <c r="CL37" s="386"/>
      <c r="CM37" s="386"/>
      <c r="CN37" s="214"/>
      <c r="CO37" s="387">
        <f t="shared" si="3"/>
        <v>26</v>
      </c>
      <c r="CP37" s="387"/>
      <c r="CQ37" s="386" t="str">
        <f>IF('各会計、関係団体の財政状況及び健全化判断比率'!BS10="","",'各会計、関係団体の財政状況及び健全化判断比率'!BS10)</f>
        <v>公益財団法人新潟市産業振興財団</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17</v>
      </c>
      <c r="BX38" s="387"/>
      <c r="BY38" s="386" t="str">
        <f>IF('各会計、関係団体の財政状況及び健全化判断比率'!B72="","",'各会計、関係団体の財政状況及び健全化判断比率'!B72)</f>
        <v>西蒲原福祉事務組合（一般・急患分）</v>
      </c>
      <c r="BZ38" s="386"/>
      <c r="CA38" s="386"/>
      <c r="CB38" s="386"/>
      <c r="CC38" s="386"/>
      <c r="CD38" s="386"/>
      <c r="CE38" s="386"/>
      <c r="CF38" s="386"/>
      <c r="CG38" s="386"/>
      <c r="CH38" s="386"/>
      <c r="CI38" s="386"/>
      <c r="CJ38" s="386"/>
      <c r="CK38" s="386"/>
      <c r="CL38" s="386"/>
      <c r="CM38" s="386"/>
      <c r="CN38" s="214"/>
      <c r="CO38" s="387">
        <f t="shared" si="3"/>
        <v>27</v>
      </c>
      <c r="CP38" s="387"/>
      <c r="CQ38" s="386" t="str">
        <f>IF('各会計、関係団体の財政状況及び健全化判断比率'!BS11="","",'各会計、関係団体の財政状況及び健全化判断比率'!BS11)</f>
        <v>公益財団法人新潟観光コンベンション協会</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18</v>
      </c>
      <c r="BX39" s="387"/>
      <c r="BY39" s="386" t="str">
        <f>IF('各会計、関係団体の財政状況及び健全化判断比率'!B73="","",'各会計、関係団体の財政状況及び健全化判断比率'!B73)</f>
        <v>三条・燕・西蒲・南蒲広域養護老人ホーム施設組合</v>
      </c>
      <c r="BZ39" s="386"/>
      <c r="CA39" s="386"/>
      <c r="CB39" s="386"/>
      <c r="CC39" s="386"/>
      <c r="CD39" s="386"/>
      <c r="CE39" s="386"/>
      <c r="CF39" s="386"/>
      <c r="CG39" s="386"/>
      <c r="CH39" s="386"/>
      <c r="CI39" s="386"/>
      <c r="CJ39" s="386"/>
      <c r="CK39" s="386"/>
      <c r="CL39" s="386"/>
      <c r="CM39" s="386"/>
      <c r="CN39" s="214"/>
      <c r="CO39" s="387">
        <f t="shared" si="3"/>
        <v>28</v>
      </c>
      <c r="CP39" s="387"/>
      <c r="CQ39" s="386" t="str">
        <f>IF('各会計、関係団体の財政状況及び健全化判断比率'!BS12="","",'各会計、関係団体の財政状況及び健全化判断比率'!BS12)</f>
        <v>公益財団法人新潟市勤労者福祉サービスセンター</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19</v>
      </c>
      <c r="BX40" s="387"/>
      <c r="BY40" s="386" t="str">
        <f>IF('各会計、関係団体の財政状況及び健全化判断比率'!B74="","",'各会計、関係団体の財政状況及び健全化判断比率'!B74)</f>
        <v>豊栄郷清掃施設処理組合</v>
      </c>
      <c r="BZ40" s="386"/>
      <c r="CA40" s="386"/>
      <c r="CB40" s="386"/>
      <c r="CC40" s="386"/>
      <c r="CD40" s="386"/>
      <c r="CE40" s="386"/>
      <c r="CF40" s="386"/>
      <c r="CG40" s="386"/>
      <c r="CH40" s="386"/>
      <c r="CI40" s="386"/>
      <c r="CJ40" s="386"/>
      <c r="CK40" s="386"/>
      <c r="CL40" s="386"/>
      <c r="CM40" s="386"/>
      <c r="CN40" s="214"/>
      <c r="CO40" s="387">
        <f t="shared" si="3"/>
        <v>29</v>
      </c>
      <c r="CP40" s="387"/>
      <c r="CQ40" s="386" t="str">
        <f>IF('各会計、関係団体の財政状況及び健全化判断比率'!BS13="","",'各会計、関係団体の財政状況及び健全化判断比率'!BS13)</f>
        <v>公益財団法人新潟ミートプラント</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20</v>
      </c>
      <c r="BX41" s="387"/>
      <c r="BY41" s="386" t="str">
        <f>IF('各会計、関係団体の財政状況及び健全化判断比率'!B75="","",'各会計、関係団体の財政状況及び健全化判断比率'!B75)</f>
        <v>阿賀北広域組合</v>
      </c>
      <c r="BZ41" s="386"/>
      <c r="CA41" s="386"/>
      <c r="CB41" s="386"/>
      <c r="CC41" s="386"/>
      <c r="CD41" s="386"/>
      <c r="CE41" s="386"/>
      <c r="CF41" s="386"/>
      <c r="CG41" s="386"/>
      <c r="CH41" s="386"/>
      <c r="CI41" s="386"/>
      <c r="CJ41" s="386"/>
      <c r="CK41" s="386"/>
      <c r="CL41" s="386"/>
      <c r="CM41" s="386"/>
      <c r="CN41" s="214"/>
      <c r="CO41" s="387">
        <f t="shared" si="3"/>
        <v>30</v>
      </c>
      <c r="CP41" s="387"/>
      <c r="CQ41" s="386" t="str">
        <f>IF('各会計、関係団体の財政状況及び健全化判断比率'!BS14="","",'各会計、関係団体の財政状況及び健全化判断比率'!BS14)</f>
        <v>公益財団法人新潟市スポーツ協会</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21</v>
      </c>
      <c r="BX42" s="387"/>
      <c r="BY42" s="386" t="str">
        <f>IF('各会計、関係団体の財政状況及び健全化判断比率'!B76="","",'各会計、関係団体の財政状況及び健全化判断比率'!B76)</f>
        <v>新潟県後期高齢者医療広域連合（一般会計）</v>
      </c>
      <c r="BZ42" s="386"/>
      <c r="CA42" s="386"/>
      <c r="CB42" s="386"/>
      <c r="CC42" s="386"/>
      <c r="CD42" s="386"/>
      <c r="CE42" s="386"/>
      <c r="CF42" s="386"/>
      <c r="CG42" s="386"/>
      <c r="CH42" s="386"/>
      <c r="CI42" s="386"/>
      <c r="CJ42" s="386"/>
      <c r="CK42" s="386"/>
      <c r="CL42" s="386"/>
      <c r="CM42" s="386"/>
      <c r="CN42" s="214"/>
      <c r="CO42" s="387">
        <f t="shared" si="3"/>
        <v>31</v>
      </c>
      <c r="CP42" s="387"/>
      <c r="CQ42" s="386" t="str">
        <f>IF('各会計、関係団体の財政状況及び健全化判断比率'!BS15="","",'各会計、関係団体の財政状況及び健全化判断比率'!BS15)</f>
        <v>公益財団法人新潟水道サービス</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22</v>
      </c>
      <c r="BX43" s="387"/>
      <c r="BY43" s="386" t="str">
        <f>IF('各会計、関係団体の財政状況及び健全化判断比率'!B77="","",'各会計、関係団体の財政状況及び健全化判断比率'!B77)</f>
        <v>新潟県後期高齢者医療広域連合（後期高齢会計）</v>
      </c>
      <c r="BZ43" s="386"/>
      <c r="CA43" s="386"/>
      <c r="CB43" s="386"/>
      <c r="CC43" s="386"/>
      <c r="CD43" s="386"/>
      <c r="CE43" s="386"/>
      <c r="CF43" s="386"/>
      <c r="CG43" s="386"/>
      <c r="CH43" s="386"/>
      <c r="CI43" s="386"/>
      <c r="CJ43" s="386"/>
      <c r="CK43" s="386"/>
      <c r="CL43" s="386"/>
      <c r="CM43" s="386"/>
      <c r="CN43" s="214"/>
      <c r="CO43" s="387">
        <f t="shared" si="3"/>
        <v>32</v>
      </c>
      <c r="CP43" s="387"/>
      <c r="CQ43" s="386" t="str">
        <f>IF('各会計、関係団体の財政状況及び健全化判断比率'!BS16="","",'各会計、関係団体の財政状況及び健全化判断比率'!BS16)</f>
        <v>株式会社新潟市環境事業公社</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iaDGy+rlfE/qfVdLsx+M6h4+6l969LwdfOF1QMsRIykt01E9P2LCc5/7E7gu/yoMibHUPftmwiliCfPIo/RsXA==" saltValue="vfAgfEuzQkckzKhDgwrC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AN43" sqref="AN43:DC47"/>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33" t="s">
        <v>557</v>
      </c>
      <c r="D34" s="1233"/>
      <c r="E34" s="1234"/>
      <c r="F34" s="32">
        <v>5.76</v>
      </c>
      <c r="G34" s="33">
        <v>5.89</v>
      </c>
      <c r="H34" s="33">
        <v>4.8899999999999997</v>
      </c>
      <c r="I34" s="33">
        <v>4.49</v>
      </c>
      <c r="J34" s="34">
        <v>4.17</v>
      </c>
      <c r="K34" s="22"/>
      <c r="L34" s="22"/>
      <c r="M34" s="22"/>
      <c r="N34" s="22"/>
      <c r="O34" s="22"/>
      <c r="P34" s="22"/>
    </row>
    <row r="35" spans="1:16" ht="39" customHeight="1" x14ac:dyDescent="0.2">
      <c r="A35" s="22"/>
      <c r="B35" s="35"/>
      <c r="C35" s="1227" t="s">
        <v>558</v>
      </c>
      <c r="D35" s="1228"/>
      <c r="E35" s="1229"/>
      <c r="F35" s="36">
        <v>3.3</v>
      </c>
      <c r="G35" s="37">
        <v>3.42</v>
      </c>
      <c r="H35" s="37">
        <v>3.06</v>
      </c>
      <c r="I35" s="37">
        <v>2.82</v>
      </c>
      <c r="J35" s="38">
        <v>3.01</v>
      </c>
      <c r="K35" s="22"/>
      <c r="L35" s="22"/>
      <c r="M35" s="22"/>
      <c r="N35" s="22"/>
      <c r="O35" s="22"/>
      <c r="P35" s="22"/>
    </row>
    <row r="36" spans="1:16" ht="39" customHeight="1" x14ac:dyDescent="0.2">
      <c r="A36" s="22"/>
      <c r="B36" s="35"/>
      <c r="C36" s="1227" t="s">
        <v>559</v>
      </c>
      <c r="D36" s="1228"/>
      <c r="E36" s="1229"/>
      <c r="F36" s="36">
        <v>0.32</v>
      </c>
      <c r="G36" s="37">
        <v>0.22</v>
      </c>
      <c r="H36" s="37">
        <v>1.1299999999999999</v>
      </c>
      <c r="I36" s="37">
        <v>1.87</v>
      </c>
      <c r="J36" s="38">
        <v>1.49</v>
      </c>
      <c r="K36" s="22"/>
      <c r="L36" s="22"/>
      <c r="M36" s="22"/>
      <c r="N36" s="22"/>
      <c r="O36" s="22"/>
      <c r="P36" s="22"/>
    </row>
    <row r="37" spans="1:16" ht="39" customHeight="1" x14ac:dyDescent="0.2">
      <c r="A37" s="22"/>
      <c r="B37" s="35"/>
      <c r="C37" s="1227" t="s">
        <v>560</v>
      </c>
      <c r="D37" s="1228"/>
      <c r="E37" s="1229"/>
      <c r="F37" s="36">
        <v>0.35</v>
      </c>
      <c r="G37" s="37">
        <v>0.66</v>
      </c>
      <c r="H37" s="37">
        <v>0.66</v>
      </c>
      <c r="I37" s="37">
        <v>0.53</v>
      </c>
      <c r="J37" s="38">
        <v>0.55000000000000004</v>
      </c>
      <c r="K37" s="22"/>
      <c r="L37" s="22"/>
      <c r="M37" s="22"/>
      <c r="N37" s="22"/>
      <c r="O37" s="22"/>
      <c r="P37" s="22"/>
    </row>
    <row r="38" spans="1:16" ht="39" customHeight="1" x14ac:dyDescent="0.2">
      <c r="A38" s="22"/>
      <c r="B38" s="35"/>
      <c r="C38" s="1227" t="s">
        <v>561</v>
      </c>
      <c r="D38" s="1228"/>
      <c r="E38" s="1229"/>
      <c r="F38" s="36">
        <v>0.43</v>
      </c>
      <c r="G38" s="37">
        <v>0.56000000000000005</v>
      </c>
      <c r="H38" s="37">
        <v>0.86</v>
      </c>
      <c r="I38" s="37">
        <v>1.02</v>
      </c>
      <c r="J38" s="38">
        <v>0.43</v>
      </c>
      <c r="K38" s="22"/>
      <c r="L38" s="22"/>
      <c r="M38" s="22"/>
      <c r="N38" s="22"/>
      <c r="O38" s="22"/>
      <c r="P38" s="22"/>
    </row>
    <row r="39" spans="1:16" ht="39" customHeight="1" x14ac:dyDescent="0.2">
      <c r="A39" s="22"/>
      <c r="B39" s="35"/>
      <c r="C39" s="1227" t="s">
        <v>562</v>
      </c>
      <c r="D39" s="1228"/>
      <c r="E39" s="1229"/>
      <c r="F39" s="36">
        <v>0.22</v>
      </c>
      <c r="G39" s="37">
        <v>0.25</v>
      </c>
      <c r="H39" s="37">
        <v>0.21</v>
      </c>
      <c r="I39" s="37">
        <v>0.2</v>
      </c>
      <c r="J39" s="38">
        <v>0.21</v>
      </c>
      <c r="K39" s="22"/>
      <c r="L39" s="22"/>
      <c r="M39" s="22"/>
      <c r="N39" s="22"/>
      <c r="O39" s="22"/>
      <c r="P39" s="22"/>
    </row>
    <row r="40" spans="1:16" ht="39" customHeight="1" x14ac:dyDescent="0.2">
      <c r="A40" s="22"/>
      <c r="B40" s="35"/>
      <c r="C40" s="1227" t="s">
        <v>563</v>
      </c>
      <c r="D40" s="1228"/>
      <c r="E40" s="1229"/>
      <c r="F40" s="36">
        <v>0.2</v>
      </c>
      <c r="G40" s="37">
        <v>0.69</v>
      </c>
      <c r="H40" s="37">
        <v>0.84</v>
      </c>
      <c r="I40" s="37">
        <v>0.39</v>
      </c>
      <c r="J40" s="38">
        <v>0.11</v>
      </c>
      <c r="K40" s="22"/>
      <c r="L40" s="22"/>
      <c r="M40" s="22"/>
      <c r="N40" s="22"/>
      <c r="O40" s="22"/>
      <c r="P40" s="22"/>
    </row>
    <row r="41" spans="1:16" ht="39" customHeight="1" x14ac:dyDescent="0.2">
      <c r="A41" s="22"/>
      <c r="B41" s="35"/>
      <c r="C41" s="1227" t="s">
        <v>564</v>
      </c>
      <c r="D41" s="1228"/>
      <c r="E41" s="1229"/>
      <c r="F41" s="36">
        <v>0.01</v>
      </c>
      <c r="G41" s="37">
        <v>0</v>
      </c>
      <c r="H41" s="37">
        <v>0.08</v>
      </c>
      <c r="I41" s="37">
        <v>0.09</v>
      </c>
      <c r="J41" s="38">
        <v>0</v>
      </c>
      <c r="K41" s="22"/>
      <c r="L41" s="22"/>
      <c r="M41" s="22"/>
      <c r="N41" s="22"/>
      <c r="O41" s="22"/>
      <c r="P41" s="22"/>
    </row>
    <row r="42" spans="1:16" ht="39" customHeight="1" x14ac:dyDescent="0.2">
      <c r="A42" s="22"/>
      <c r="B42" s="39"/>
      <c r="C42" s="1227" t="s">
        <v>565</v>
      </c>
      <c r="D42" s="1228"/>
      <c r="E42" s="1229"/>
      <c r="F42" s="36" t="s">
        <v>509</v>
      </c>
      <c r="G42" s="37" t="s">
        <v>509</v>
      </c>
      <c r="H42" s="37" t="s">
        <v>509</v>
      </c>
      <c r="I42" s="37" t="s">
        <v>509</v>
      </c>
      <c r="J42" s="38" t="s">
        <v>509</v>
      </c>
      <c r="K42" s="22"/>
      <c r="L42" s="22"/>
      <c r="M42" s="22"/>
      <c r="N42" s="22"/>
      <c r="O42" s="22"/>
      <c r="P42" s="22"/>
    </row>
    <row r="43" spans="1:16" ht="39" customHeight="1" thickBot="1" x14ac:dyDescent="0.25">
      <c r="A43" s="22"/>
      <c r="B43" s="40"/>
      <c r="C43" s="1230" t="s">
        <v>566</v>
      </c>
      <c r="D43" s="1231"/>
      <c r="E43" s="1232"/>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XkDySSttPDna05OcWxhBywc/jRMkk2C55ElWKZQKylDL6I4vusr6JjLXQSXygkXmV4jg+1efowNjo9D0tSBgQ==" saltValue="qDwxW7DudpzyXsQ5y9d4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1" zoomScaleNormal="100" zoomScaleSheetLayoutView="55" workbookViewId="0">
      <selection activeCell="AN43" sqref="AN43:DC47"/>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53" t="s">
        <v>11</v>
      </c>
      <c r="C45" s="1254"/>
      <c r="D45" s="58"/>
      <c r="E45" s="1259" t="s">
        <v>12</v>
      </c>
      <c r="F45" s="1259"/>
      <c r="G45" s="1259"/>
      <c r="H45" s="1259"/>
      <c r="I45" s="1259"/>
      <c r="J45" s="1260"/>
      <c r="K45" s="59">
        <v>36000</v>
      </c>
      <c r="L45" s="60">
        <v>35525</v>
      </c>
      <c r="M45" s="60">
        <v>35794</v>
      </c>
      <c r="N45" s="60">
        <v>36738</v>
      </c>
      <c r="O45" s="61">
        <v>36656</v>
      </c>
      <c r="P45" s="48"/>
      <c r="Q45" s="48"/>
      <c r="R45" s="48"/>
      <c r="S45" s="48"/>
      <c r="T45" s="48"/>
      <c r="U45" s="48"/>
    </row>
    <row r="46" spans="1:21" ht="30.75" customHeight="1" x14ac:dyDescent="0.2">
      <c r="A46" s="48"/>
      <c r="B46" s="1255"/>
      <c r="C46" s="1256"/>
      <c r="D46" s="62"/>
      <c r="E46" s="1237" t="s">
        <v>13</v>
      </c>
      <c r="F46" s="1237"/>
      <c r="G46" s="1237"/>
      <c r="H46" s="1237"/>
      <c r="I46" s="1237"/>
      <c r="J46" s="1238"/>
      <c r="K46" s="63" t="s">
        <v>509</v>
      </c>
      <c r="L46" s="64" t="s">
        <v>509</v>
      </c>
      <c r="M46" s="64">
        <v>815</v>
      </c>
      <c r="N46" s="64">
        <v>2283</v>
      </c>
      <c r="O46" s="65">
        <v>2282</v>
      </c>
      <c r="P46" s="48"/>
      <c r="Q46" s="48"/>
      <c r="R46" s="48"/>
      <c r="S46" s="48"/>
      <c r="T46" s="48"/>
      <c r="U46" s="48"/>
    </row>
    <row r="47" spans="1:21" ht="30.75" customHeight="1" x14ac:dyDescent="0.2">
      <c r="A47" s="48"/>
      <c r="B47" s="1255"/>
      <c r="C47" s="1256"/>
      <c r="D47" s="62"/>
      <c r="E47" s="1237" t="s">
        <v>14</v>
      </c>
      <c r="F47" s="1237"/>
      <c r="G47" s="1237"/>
      <c r="H47" s="1237"/>
      <c r="I47" s="1237"/>
      <c r="J47" s="1238"/>
      <c r="K47" s="63">
        <v>5600</v>
      </c>
      <c r="L47" s="64">
        <v>6233</v>
      </c>
      <c r="M47" s="64">
        <v>6917</v>
      </c>
      <c r="N47" s="64">
        <v>7250</v>
      </c>
      <c r="O47" s="65">
        <v>7580</v>
      </c>
      <c r="P47" s="48"/>
      <c r="Q47" s="48"/>
      <c r="R47" s="48"/>
      <c r="S47" s="48"/>
      <c r="T47" s="48"/>
      <c r="U47" s="48"/>
    </row>
    <row r="48" spans="1:21" ht="30.75" customHeight="1" x14ac:dyDescent="0.2">
      <c r="A48" s="48"/>
      <c r="B48" s="1255"/>
      <c r="C48" s="1256"/>
      <c r="D48" s="62"/>
      <c r="E48" s="1237" t="s">
        <v>15</v>
      </c>
      <c r="F48" s="1237"/>
      <c r="G48" s="1237"/>
      <c r="H48" s="1237"/>
      <c r="I48" s="1237"/>
      <c r="J48" s="1238"/>
      <c r="K48" s="63">
        <v>15181</v>
      </c>
      <c r="L48" s="64">
        <v>15642</v>
      </c>
      <c r="M48" s="64">
        <v>15751</v>
      </c>
      <c r="N48" s="64">
        <v>12846</v>
      </c>
      <c r="O48" s="65">
        <v>13159</v>
      </c>
      <c r="P48" s="48"/>
      <c r="Q48" s="48"/>
      <c r="R48" s="48"/>
      <c r="S48" s="48"/>
      <c r="T48" s="48"/>
      <c r="U48" s="48"/>
    </row>
    <row r="49" spans="1:21" ht="30.75" customHeight="1" x14ac:dyDescent="0.2">
      <c r="A49" s="48"/>
      <c r="B49" s="1255"/>
      <c r="C49" s="1256"/>
      <c r="D49" s="62"/>
      <c r="E49" s="1237" t="s">
        <v>16</v>
      </c>
      <c r="F49" s="1237"/>
      <c r="G49" s="1237"/>
      <c r="H49" s="1237"/>
      <c r="I49" s="1237"/>
      <c r="J49" s="1238"/>
      <c r="K49" s="63">
        <v>92</v>
      </c>
      <c r="L49" s="64">
        <v>65</v>
      </c>
      <c r="M49" s="64">
        <v>35</v>
      </c>
      <c r="N49" s="64">
        <v>20</v>
      </c>
      <c r="O49" s="65">
        <v>24</v>
      </c>
      <c r="P49" s="48"/>
      <c r="Q49" s="48"/>
      <c r="R49" s="48"/>
      <c r="S49" s="48"/>
      <c r="T49" s="48"/>
      <c r="U49" s="48"/>
    </row>
    <row r="50" spans="1:21" ht="30.75" customHeight="1" x14ac:dyDescent="0.2">
      <c r="A50" s="48"/>
      <c r="B50" s="1255"/>
      <c r="C50" s="1256"/>
      <c r="D50" s="62"/>
      <c r="E50" s="1237" t="s">
        <v>17</v>
      </c>
      <c r="F50" s="1237"/>
      <c r="G50" s="1237"/>
      <c r="H50" s="1237"/>
      <c r="I50" s="1237"/>
      <c r="J50" s="1238"/>
      <c r="K50" s="63">
        <v>993</v>
      </c>
      <c r="L50" s="64">
        <v>884</v>
      </c>
      <c r="M50" s="64">
        <v>703</v>
      </c>
      <c r="N50" s="64">
        <v>637</v>
      </c>
      <c r="O50" s="65">
        <v>450</v>
      </c>
      <c r="P50" s="48"/>
      <c r="Q50" s="48"/>
      <c r="R50" s="48"/>
      <c r="S50" s="48"/>
      <c r="T50" s="48"/>
      <c r="U50" s="48"/>
    </row>
    <row r="51" spans="1:21" ht="30.75" customHeight="1" x14ac:dyDescent="0.2">
      <c r="A51" s="48"/>
      <c r="B51" s="1257"/>
      <c r="C51" s="1258"/>
      <c r="D51" s="66"/>
      <c r="E51" s="1237" t="s">
        <v>18</v>
      </c>
      <c r="F51" s="1237"/>
      <c r="G51" s="1237"/>
      <c r="H51" s="1237"/>
      <c r="I51" s="1237"/>
      <c r="J51" s="1238"/>
      <c r="K51" s="63" t="s">
        <v>509</v>
      </c>
      <c r="L51" s="64" t="s">
        <v>509</v>
      </c>
      <c r="M51" s="64" t="s">
        <v>509</v>
      </c>
      <c r="N51" s="64" t="s">
        <v>509</v>
      </c>
      <c r="O51" s="65" t="s">
        <v>509</v>
      </c>
      <c r="P51" s="48"/>
      <c r="Q51" s="48"/>
      <c r="R51" s="48"/>
      <c r="S51" s="48"/>
      <c r="T51" s="48"/>
      <c r="U51" s="48"/>
    </row>
    <row r="52" spans="1:21" ht="30.75" customHeight="1" x14ac:dyDescent="0.2">
      <c r="A52" s="48"/>
      <c r="B52" s="1235" t="s">
        <v>19</v>
      </c>
      <c r="C52" s="1236"/>
      <c r="D52" s="66"/>
      <c r="E52" s="1237" t="s">
        <v>20</v>
      </c>
      <c r="F52" s="1237"/>
      <c r="G52" s="1237"/>
      <c r="H52" s="1237"/>
      <c r="I52" s="1237"/>
      <c r="J52" s="1238"/>
      <c r="K52" s="63">
        <v>39466</v>
      </c>
      <c r="L52" s="64">
        <v>39868</v>
      </c>
      <c r="M52" s="64">
        <v>40720</v>
      </c>
      <c r="N52" s="64">
        <v>38445</v>
      </c>
      <c r="O52" s="65">
        <v>38532</v>
      </c>
      <c r="P52" s="48"/>
      <c r="Q52" s="48"/>
      <c r="R52" s="48"/>
      <c r="S52" s="48"/>
      <c r="T52" s="48"/>
      <c r="U52" s="48"/>
    </row>
    <row r="53" spans="1:21" ht="30.75" customHeight="1" thickBot="1" x14ac:dyDescent="0.25">
      <c r="A53" s="48"/>
      <c r="B53" s="1239" t="s">
        <v>21</v>
      </c>
      <c r="C53" s="1240"/>
      <c r="D53" s="67"/>
      <c r="E53" s="1241" t="s">
        <v>22</v>
      </c>
      <c r="F53" s="1241"/>
      <c r="G53" s="1241"/>
      <c r="H53" s="1241"/>
      <c r="I53" s="1241"/>
      <c r="J53" s="1242"/>
      <c r="K53" s="68">
        <v>18400</v>
      </c>
      <c r="L53" s="69">
        <v>18481</v>
      </c>
      <c r="M53" s="69">
        <v>19295</v>
      </c>
      <c r="N53" s="69">
        <v>21329</v>
      </c>
      <c r="O53" s="70">
        <v>21619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3">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43" t="s">
        <v>25</v>
      </c>
      <c r="C57" s="1244"/>
      <c r="D57" s="1247" t="s">
        <v>26</v>
      </c>
      <c r="E57" s="1248"/>
      <c r="F57" s="1248"/>
      <c r="G57" s="1248"/>
      <c r="H57" s="1248"/>
      <c r="I57" s="1248"/>
      <c r="J57" s="1249"/>
      <c r="K57" s="83">
        <v>9720</v>
      </c>
      <c r="L57" s="84">
        <v>15148</v>
      </c>
      <c r="M57" s="84">
        <v>22348</v>
      </c>
      <c r="N57" s="84">
        <v>21567</v>
      </c>
      <c r="O57" s="85">
        <v>21000</v>
      </c>
    </row>
    <row r="58" spans="1:21" ht="31.5" customHeight="1" thickBot="1" x14ac:dyDescent="0.25">
      <c r="B58" s="1245"/>
      <c r="C58" s="1246"/>
      <c r="D58" s="1250" t="s">
        <v>27</v>
      </c>
      <c r="E58" s="1251"/>
      <c r="F58" s="1251"/>
      <c r="G58" s="1251"/>
      <c r="H58" s="1251"/>
      <c r="I58" s="1251"/>
      <c r="J58" s="1252"/>
      <c r="K58" s="86">
        <v>17400</v>
      </c>
      <c r="L58" s="87">
        <v>22733</v>
      </c>
      <c r="M58" s="87">
        <v>28967</v>
      </c>
      <c r="N58" s="87">
        <v>32217</v>
      </c>
      <c r="O58" s="88">
        <v>32467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SvIGpEV1UTqnyioo3cTlZIpsy5o+uRG13v8TO9sKLtP4tMBcXy18ouRX0x6U5pQaYfyLhCpEaLZXZk+E1QRXQ==" saltValue="z+1KvPpKYgaieFM11RJZ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election activeCell="AN43" sqref="AN43:DC47"/>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73" t="s">
        <v>30</v>
      </c>
      <c r="C41" s="1274"/>
      <c r="D41" s="102"/>
      <c r="E41" s="1275" t="s">
        <v>31</v>
      </c>
      <c r="F41" s="1275"/>
      <c r="G41" s="1275"/>
      <c r="H41" s="1276"/>
      <c r="I41" s="103">
        <v>576835</v>
      </c>
      <c r="J41" s="104">
        <v>598109</v>
      </c>
      <c r="K41" s="104">
        <v>624914</v>
      </c>
      <c r="L41" s="104">
        <v>637221</v>
      </c>
      <c r="M41" s="105">
        <v>654360</v>
      </c>
    </row>
    <row r="42" spans="2:13" ht="27.75" customHeight="1" x14ac:dyDescent="0.2">
      <c r="B42" s="1263"/>
      <c r="C42" s="1264"/>
      <c r="D42" s="106"/>
      <c r="E42" s="1267" t="s">
        <v>32</v>
      </c>
      <c r="F42" s="1267"/>
      <c r="G42" s="1267"/>
      <c r="H42" s="1268"/>
      <c r="I42" s="107">
        <v>12085</v>
      </c>
      <c r="J42" s="108">
        <v>11345</v>
      </c>
      <c r="K42" s="108">
        <v>10585</v>
      </c>
      <c r="L42" s="108">
        <v>9976</v>
      </c>
      <c r="M42" s="109">
        <v>10467</v>
      </c>
    </row>
    <row r="43" spans="2:13" ht="27.75" customHeight="1" x14ac:dyDescent="0.2">
      <c r="B43" s="1263"/>
      <c r="C43" s="1264"/>
      <c r="D43" s="106"/>
      <c r="E43" s="1267" t="s">
        <v>33</v>
      </c>
      <c r="F43" s="1267"/>
      <c r="G43" s="1267"/>
      <c r="H43" s="1268"/>
      <c r="I43" s="107">
        <v>203575</v>
      </c>
      <c r="J43" s="108">
        <v>200964</v>
      </c>
      <c r="K43" s="108">
        <v>200664</v>
      </c>
      <c r="L43" s="108">
        <v>191457</v>
      </c>
      <c r="M43" s="109">
        <v>180477</v>
      </c>
    </row>
    <row r="44" spans="2:13" ht="27.75" customHeight="1" x14ac:dyDescent="0.2">
      <c r="B44" s="1263"/>
      <c r="C44" s="1264"/>
      <c r="D44" s="106"/>
      <c r="E44" s="1267" t="s">
        <v>34</v>
      </c>
      <c r="F44" s="1267"/>
      <c r="G44" s="1267"/>
      <c r="H44" s="1268"/>
      <c r="I44" s="107">
        <v>362</v>
      </c>
      <c r="J44" s="108">
        <v>322</v>
      </c>
      <c r="K44" s="108">
        <v>485</v>
      </c>
      <c r="L44" s="108">
        <v>454</v>
      </c>
      <c r="M44" s="109">
        <v>439</v>
      </c>
    </row>
    <row r="45" spans="2:13" ht="27.75" customHeight="1" x14ac:dyDescent="0.2">
      <c r="B45" s="1263"/>
      <c r="C45" s="1264"/>
      <c r="D45" s="106"/>
      <c r="E45" s="1267" t="s">
        <v>35</v>
      </c>
      <c r="F45" s="1267"/>
      <c r="G45" s="1267"/>
      <c r="H45" s="1268"/>
      <c r="I45" s="107">
        <v>44681</v>
      </c>
      <c r="J45" s="108">
        <v>43690</v>
      </c>
      <c r="K45" s="108">
        <v>82130</v>
      </c>
      <c r="L45" s="108">
        <v>78103</v>
      </c>
      <c r="M45" s="109">
        <v>76459</v>
      </c>
    </row>
    <row r="46" spans="2:13" ht="27.75" customHeight="1" x14ac:dyDescent="0.2">
      <c r="B46" s="1263"/>
      <c r="C46" s="1264"/>
      <c r="D46" s="110"/>
      <c r="E46" s="1267" t="s">
        <v>36</v>
      </c>
      <c r="F46" s="1267"/>
      <c r="G46" s="1267"/>
      <c r="H46" s="1268"/>
      <c r="I46" s="107">
        <v>265</v>
      </c>
      <c r="J46" s="108">
        <v>229</v>
      </c>
      <c r="K46" s="108">
        <v>196</v>
      </c>
      <c r="L46" s="108">
        <v>163</v>
      </c>
      <c r="M46" s="109">
        <v>115</v>
      </c>
    </row>
    <row r="47" spans="2:13" ht="27.75" customHeight="1" x14ac:dyDescent="0.2">
      <c r="B47" s="1263"/>
      <c r="C47" s="1264"/>
      <c r="D47" s="111"/>
      <c r="E47" s="1277" t="s">
        <v>37</v>
      </c>
      <c r="F47" s="1278"/>
      <c r="G47" s="1278"/>
      <c r="H47" s="1279"/>
      <c r="I47" s="107" t="s">
        <v>509</v>
      </c>
      <c r="J47" s="108" t="s">
        <v>509</v>
      </c>
      <c r="K47" s="108" t="s">
        <v>509</v>
      </c>
      <c r="L47" s="108" t="s">
        <v>509</v>
      </c>
      <c r="M47" s="109" t="s">
        <v>509</v>
      </c>
    </row>
    <row r="48" spans="2:13" ht="27.75" customHeight="1" x14ac:dyDescent="0.2">
      <c r="B48" s="1263"/>
      <c r="C48" s="1264"/>
      <c r="D48" s="106"/>
      <c r="E48" s="1267" t="s">
        <v>38</v>
      </c>
      <c r="F48" s="1267"/>
      <c r="G48" s="1267"/>
      <c r="H48" s="1268"/>
      <c r="I48" s="107" t="s">
        <v>509</v>
      </c>
      <c r="J48" s="108" t="s">
        <v>509</v>
      </c>
      <c r="K48" s="108" t="s">
        <v>509</v>
      </c>
      <c r="L48" s="108" t="s">
        <v>509</v>
      </c>
      <c r="M48" s="109" t="s">
        <v>509</v>
      </c>
    </row>
    <row r="49" spans="2:13" ht="27.75" customHeight="1" x14ac:dyDescent="0.2">
      <c r="B49" s="1265"/>
      <c r="C49" s="1266"/>
      <c r="D49" s="106"/>
      <c r="E49" s="1267" t="s">
        <v>39</v>
      </c>
      <c r="F49" s="1267"/>
      <c r="G49" s="1267"/>
      <c r="H49" s="1268"/>
      <c r="I49" s="107" t="s">
        <v>509</v>
      </c>
      <c r="J49" s="108" t="s">
        <v>509</v>
      </c>
      <c r="K49" s="108" t="s">
        <v>509</v>
      </c>
      <c r="L49" s="108" t="s">
        <v>509</v>
      </c>
      <c r="M49" s="109" t="s">
        <v>509</v>
      </c>
    </row>
    <row r="50" spans="2:13" ht="27.75" customHeight="1" x14ac:dyDescent="0.2">
      <c r="B50" s="1261" t="s">
        <v>40</v>
      </c>
      <c r="C50" s="1262"/>
      <c r="D50" s="112"/>
      <c r="E50" s="1267" t="s">
        <v>41</v>
      </c>
      <c r="F50" s="1267"/>
      <c r="G50" s="1267"/>
      <c r="H50" s="1268"/>
      <c r="I50" s="107">
        <v>29167</v>
      </c>
      <c r="J50" s="108">
        <v>31792</v>
      </c>
      <c r="K50" s="108">
        <v>28587</v>
      </c>
      <c r="L50" s="108">
        <v>29901</v>
      </c>
      <c r="M50" s="109">
        <v>32389</v>
      </c>
    </row>
    <row r="51" spans="2:13" ht="27.75" customHeight="1" x14ac:dyDescent="0.2">
      <c r="B51" s="1263"/>
      <c r="C51" s="1264"/>
      <c r="D51" s="106"/>
      <c r="E51" s="1267" t="s">
        <v>42</v>
      </c>
      <c r="F51" s="1267"/>
      <c r="G51" s="1267"/>
      <c r="H51" s="1268"/>
      <c r="I51" s="107">
        <v>97862</v>
      </c>
      <c r="J51" s="108">
        <v>99883</v>
      </c>
      <c r="K51" s="108">
        <v>99534</v>
      </c>
      <c r="L51" s="108">
        <v>93880</v>
      </c>
      <c r="M51" s="109">
        <v>86795</v>
      </c>
    </row>
    <row r="52" spans="2:13" ht="27.75" customHeight="1" x14ac:dyDescent="0.2">
      <c r="B52" s="1265"/>
      <c r="C52" s="1266"/>
      <c r="D52" s="106"/>
      <c r="E52" s="1267" t="s">
        <v>43</v>
      </c>
      <c r="F52" s="1267"/>
      <c r="G52" s="1267"/>
      <c r="H52" s="1268"/>
      <c r="I52" s="107">
        <v>486609</v>
      </c>
      <c r="J52" s="108">
        <v>495648</v>
      </c>
      <c r="K52" s="108">
        <v>507734</v>
      </c>
      <c r="L52" s="108">
        <v>520415</v>
      </c>
      <c r="M52" s="109">
        <v>527413</v>
      </c>
    </row>
    <row r="53" spans="2:13" ht="27.75" customHeight="1" thickBot="1" x14ac:dyDescent="0.25">
      <c r="B53" s="1269" t="s">
        <v>44</v>
      </c>
      <c r="C53" s="1270"/>
      <c r="D53" s="113"/>
      <c r="E53" s="1271" t="s">
        <v>45</v>
      </c>
      <c r="F53" s="1271"/>
      <c r="G53" s="1271"/>
      <c r="H53" s="1272"/>
      <c r="I53" s="114">
        <v>224165</v>
      </c>
      <c r="J53" s="115">
        <v>227336</v>
      </c>
      <c r="K53" s="115">
        <v>283118</v>
      </c>
      <c r="L53" s="115">
        <v>273179</v>
      </c>
      <c r="M53" s="116">
        <v>275718</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IjFgPuX0XYCp2P1Cjv6eeTrio49DNaEf/ZZs5zKB5W7Ih0lDu12yhYhxeJLAM/ken+nJwyH08FyJqLAZryIkg==" saltValue="6UUKuZIimdvHhQ9VJxv2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AN43" sqref="AN43:DC47"/>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552</v>
      </c>
      <c r="G54" s="125" t="s">
        <v>553</v>
      </c>
      <c r="H54" s="126" t="s">
        <v>554</v>
      </c>
    </row>
    <row r="55" spans="2:8" ht="52.5" customHeight="1" x14ac:dyDescent="0.2">
      <c r="B55" s="127"/>
      <c r="C55" s="1288" t="s">
        <v>48</v>
      </c>
      <c r="D55" s="1288"/>
      <c r="E55" s="1289"/>
      <c r="F55" s="128">
        <v>1812</v>
      </c>
      <c r="G55" s="128">
        <v>2012</v>
      </c>
      <c r="H55" s="129">
        <v>4513</v>
      </c>
    </row>
    <row r="56" spans="2:8" ht="52.5" customHeight="1" x14ac:dyDescent="0.2">
      <c r="B56" s="130"/>
      <c r="C56" s="1290" t="s">
        <v>49</v>
      </c>
      <c r="D56" s="1290"/>
      <c r="E56" s="1291"/>
      <c r="F56" s="131">
        <v>21</v>
      </c>
      <c r="G56" s="131">
        <v>27</v>
      </c>
      <c r="H56" s="132">
        <v>33</v>
      </c>
    </row>
    <row r="57" spans="2:8" ht="53.25" customHeight="1" x14ac:dyDescent="0.2">
      <c r="B57" s="130"/>
      <c r="C57" s="1292" t="s">
        <v>50</v>
      </c>
      <c r="D57" s="1292"/>
      <c r="E57" s="1293"/>
      <c r="F57" s="133">
        <v>1545</v>
      </c>
      <c r="G57" s="133">
        <v>1636</v>
      </c>
      <c r="H57" s="134">
        <v>1670</v>
      </c>
    </row>
    <row r="58" spans="2:8" ht="45.75" customHeight="1" x14ac:dyDescent="0.2">
      <c r="B58" s="135"/>
      <c r="C58" s="1280" t="s">
        <v>51</v>
      </c>
      <c r="D58" s="1281"/>
      <c r="E58" s="1282"/>
      <c r="F58" s="136"/>
      <c r="G58" s="136"/>
      <c r="H58" s="137"/>
    </row>
    <row r="59" spans="2:8" ht="45.75" customHeight="1" x14ac:dyDescent="0.2">
      <c r="B59" s="135"/>
      <c r="C59" s="1280" t="s">
        <v>51</v>
      </c>
      <c r="D59" s="1281"/>
      <c r="E59" s="1282"/>
      <c r="F59" s="136"/>
      <c r="G59" s="136"/>
      <c r="H59" s="137"/>
    </row>
    <row r="60" spans="2:8" ht="45.75" customHeight="1" x14ac:dyDescent="0.2">
      <c r="B60" s="135"/>
      <c r="C60" s="1280" t="s">
        <v>51</v>
      </c>
      <c r="D60" s="1281"/>
      <c r="E60" s="1282"/>
      <c r="F60" s="136"/>
      <c r="G60" s="136"/>
      <c r="H60" s="137"/>
    </row>
    <row r="61" spans="2:8" ht="45.75" customHeight="1" x14ac:dyDescent="0.2">
      <c r="B61" s="135"/>
      <c r="C61" s="1280" t="s">
        <v>51</v>
      </c>
      <c r="D61" s="1281"/>
      <c r="E61" s="1282"/>
      <c r="F61" s="136"/>
      <c r="G61" s="136"/>
      <c r="H61" s="137"/>
    </row>
    <row r="62" spans="2:8" ht="45.75" customHeight="1" thickBot="1" x14ac:dyDescent="0.25">
      <c r="B62" s="138"/>
      <c r="C62" s="1283" t="s">
        <v>52</v>
      </c>
      <c r="D62" s="1284"/>
      <c r="E62" s="1285"/>
      <c r="F62" s="139"/>
      <c r="G62" s="139"/>
      <c r="H62" s="140"/>
    </row>
    <row r="63" spans="2:8" ht="52.5" customHeight="1" thickBot="1" x14ac:dyDescent="0.25">
      <c r="B63" s="141"/>
      <c r="C63" s="1286" t="s">
        <v>53</v>
      </c>
      <c r="D63" s="1286"/>
      <c r="E63" s="1287"/>
      <c r="F63" s="142">
        <v>3378</v>
      </c>
      <c r="G63" s="142">
        <v>3675</v>
      </c>
      <c r="H63" s="143">
        <v>6216</v>
      </c>
    </row>
    <row r="64" spans="2:8" ht="15" customHeight="1" x14ac:dyDescent="0.2"/>
  </sheetData>
  <sheetProtection algorithmName="SHA-512" hashValue="TzX8mMzxpAJkGq6oj9wvVPLkD4SjSoX6IXysva+eK4LAUO6rz13qvOwNEkcI9+u+5hms7G2uxlucntVQZ9p6MQ==" saltValue="IY8d1uCGSERiFkviAnlF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694C2-03F4-456F-AB35-2119CBF47342}">
  <sheetPr>
    <pageSetUpPr fitToPage="1"/>
  </sheetPr>
  <dimension ref="A1:WZM160"/>
  <sheetViews>
    <sheetView showGridLines="0" zoomScaleNormal="100" zoomScaleSheetLayoutView="55" workbookViewId="0">
      <selection activeCell="AN43" sqref="AN43:DC47"/>
    </sheetView>
  </sheetViews>
  <sheetFormatPr defaultColWidth="0" defaultRowHeight="0" customHeight="1" zeroHeight="1" x14ac:dyDescent="0.2"/>
  <cols>
    <col min="1" max="1" width="6.36328125" style="1294" customWidth="1"/>
    <col min="2" max="107" width="2.453125" style="1294" customWidth="1"/>
    <col min="108" max="108" width="6.08984375" style="1296" customWidth="1"/>
    <col min="109" max="109" width="5.90625" style="1295" customWidth="1"/>
    <col min="110" max="110" width="19.08984375" style="1294" hidden="1"/>
    <col min="111" max="115" width="12.6328125" style="1294" hidden="1"/>
    <col min="116" max="349" width="8.6328125" style="1294" hidden="1"/>
    <col min="350" max="355" width="14.90625" style="1294" hidden="1"/>
    <col min="356" max="357" width="15.90625" style="1294" hidden="1"/>
    <col min="358" max="363" width="16.08984375" style="1294" hidden="1"/>
    <col min="364" max="364" width="6.08984375" style="1294" hidden="1"/>
    <col min="365" max="365" width="3" style="1294" hidden="1"/>
    <col min="366" max="605" width="8.6328125" style="1294" hidden="1"/>
    <col min="606" max="611" width="14.90625" style="1294" hidden="1"/>
    <col min="612" max="613" width="15.90625" style="1294" hidden="1"/>
    <col min="614" max="619" width="16.08984375" style="1294" hidden="1"/>
    <col min="620" max="620" width="6.08984375" style="1294" hidden="1"/>
    <col min="621" max="621" width="3" style="1294" hidden="1"/>
    <col min="622" max="861" width="8.6328125" style="1294" hidden="1"/>
    <col min="862" max="867" width="14.90625" style="1294" hidden="1"/>
    <col min="868" max="869" width="15.90625" style="1294" hidden="1"/>
    <col min="870" max="875" width="16.08984375" style="1294" hidden="1"/>
    <col min="876" max="876" width="6.08984375" style="1294" hidden="1"/>
    <col min="877" max="877" width="3" style="1294" hidden="1"/>
    <col min="878" max="1117" width="8.6328125" style="1294" hidden="1"/>
    <col min="1118" max="1123" width="14.90625" style="1294" hidden="1"/>
    <col min="1124" max="1125" width="15.90625" style="1294" hidden="1"/>
    <col min="1126" max="1131" width="16.08984375" style="1294" hidden="1"/>
    <col min="1132" max="1132" width="6.08984375" style="1294" hidden="1"/>
    <col min="1133" max="1133" width="3" style="1294" hidden="1"/>
    <col min="1134" max="1373" width="8.6328125" style="1294" hidden="1"/>
    <col min="1374" max="1379" width="14.90625" style="1294" hidden="1"/>
    <col min="1380" max="1381" width="15.90625" style="1294" hidden="1"/>
    <col min="1382" max="1387" width="16.08984375" style="1294" hidden="1"/>
    <col min="1388" max="1388" width="6.08984375" style="1294" hidden="1"/>
    <col min="1389" max="1389" width="3" style="1294" hidden="1"/>
    <col min="1390" max="1629" width="8.6328125" style="1294" hidden="1"/>
    <col min="1630" max="1635" width="14.90625" style="1294" hidden="1"/>
    <col min="1636" max="1637" width="15.90625" style="1294" hidden="1"/>
    <col min="1638" max="1643" width="16.08984375" style="1294" hidden="1"/>
    <col min="1644" max="1644" width="6.08984375" style="1294" hidden="1"/>
    <col min="1645" max="1645" width="3" style="1294" hidden="1"/>
    <col min="1646" max="1885" width="8.6328125" style="1294" hidden="1"/>
    <col min="1886" max="1891" width="14.90625" style="1294" hidden="1"/>
    <col min="1892" max="1893" width="15.90625" style="1294" hidden="1"/>
    <col min="1894" max="1899" width="16.08984375" style="1294" hidden="1"/>
    <col min="1900" max="1900" width="6.08984375" style="1294" hidden="1"/>
    <col min="1901" max="1901" width="3" style="1294" hidden="1"/>
    <col min="1902" max="2141" width="8.6328125" style="1294" hidden="1"/>
    <col min="2142" max="2147" width="14.90625" style="1294" hidden="1"/>
    <col min="2148" max="2149" width="15.90625" style="1294" hidden="1"/>
    <col min="2150" max="2155" width="16.08984375" style="1294" hidden="1"/>
    <col min="2156" max="2156" width="6.08984375" style="1294" hidden="1"/>
    <col min="2157" max="2157" width="3" style="1294" hidden="1"/>
    <col min="2158" max="2397" width="8.6328125" style="1294" hidden="1"/>
    <col min="2398" max="2403" width="14.90625" style="1294" hidden="1"/>
    <col min="2404" max="2405" width="15.90625" style="1294" hidden="1"/>
    <col min="2406" max="2411" width="16.08984375" style="1294" hidden="1"/>
    <col min="2412" max="2412" width="6.08984375" style="1294" hidden="1"/>
    <col min="2413" max="2413" width="3" style="1294" hidden="1"/>
    <col min="2414" max="2653" width="8.6328125" style="1294" hidden="1"/>
    <col min="2654" max="2659" width="14.90625" style="1294" hidden="1"/>
    <col min="2660" max="2661" width="15.90625" style="1294" hidden="1"/>
    <col min="2662" max="2667" width="16.08984375" style="1294" hidden="1"/>
    <col min="2668" max="2668" width="6.08984375" style="1294" hidden="1"/>
    <col min="2669" max="2669" width="3" style="1294" hidden="1"/>
    <col min="2670" max="2909" width="8.6328125" style="1294" hidden="1"/>
    <col min="2910" max="2915" width="14.90625" style="1294" hidden="1"/>
    <col min="2916" max="2917" width="15.90625" style="1294" hidden="1"/>
    <col min="2918" max="2923" width="16.08984375" style="1294" hidden="1"/>
    <col min="2924" max="2924" width="6.08984375" style="1294" hidden="1"/>
    <col min="2925" max="2925" width="3" style="1294" hidden="1"/>
    <col min="2926" max="3165" width="8.6328125" style="1294" hidden="1"/>
    <col min="3166" max="3171" width="14.90625" style="1294" hidden="1"/>
    <col min="3172" max="3173" width="15.90625" style="1294" hidden="1"/>
    <col min="3174" max="3179" width="16.08984375" style="1294" hidden="1"/>
    <col min="3180" max="3180" width="6.08984375" style="1294" hidden="1"/>
    <col min="3181" max="3181" width="3" style="1294" hidden="1"/>
    <col min="3182" max="3421" width="8.6328125" style="1294" hidden="1"/>
    <col min="3422" max="3427" width="14.90625" style="1294" hidden="1"/>
    <col min="3428" max="3429" width="15.90625" style="1294" hidden="1"/>
    <col min="3430" max="3435" width="16.08984375" style="1294" hidden="1"/>
    <col min="3436" max="3436" width="6.08984375" style="1294" hidden="1"/>
    <col min="3437" max="3437" width="3" style="1294" hidden="1"/>
    <col min="3438" max="3677" width="8.6328125" style="1294" hidden="1"/>
    <col min="3678" max="3683" width="14.90625" style="1294" hidden="1"/>
    <col min="3684" max="3685" width="15.90625" style="1294" hidden="1"/>
    <col min="3686" max="3691" width="16.08984375" style="1294" hidden="1"/>
    <col min="3692" max="3692" width="6.08984375" style="1294" hidden="1"/>
    <col min="3693" max="3693" width="3" style="1294" hidden="1"/>
    <col min="3694" max="3933" width="8.6328125" style="1294" hidden="1"/>
    <col min="3934" max="3939" width="14.90625" style="1294" hidden="1"/>
    <col min="3940" max="3941" width="15.90625" style="1294" hidden="1"/>
    <col min="3942" max="3947" width="16.08984375" style="1294" hidden="1"/>
    <col min="3948" max="3948" width="6.08984375" style="1294" hidden="1"/>
    <col min="3949" max="3949" width="3" style="1294" hidden="1"/>
    <col min="3950" max="4189" width="8.6328125" style="1294" hidden="1"/>
    <col min="4190" max="4195" width="14.90625" style="1294" hidden="1"/>
    <col min="4196" max="4197" width="15.90625" style="1294" hidden="1"/>
    <col min="4198" max="4203" width="16.08984375" style="1294" hidden="1"/>
    <col min="4204" max="4204" width="6.08984375" style="1294" hidden="1"/>
    <col min="4205" max="4205" width="3" style="1294" hidden="1"/>
    <col min="4206" max="4445" width="8.6328125" style="1294" hidden="1"/>
    <col min="4446" max="4451" width="14.90625" style="1294" hidden="1"/>
    <col min="4452" max="4453" width="15.90625" style="1294" hidden="1"/>
    <col min="4454" max="4459" width="16.08984375" style="1294" hidden="1"/>
    <col min="4460" max="4460" width="6.08984375" style="1294" hidden="1"/>
    <col min="4461" max="4461" width="3" style="1294" hidden="1"/>
    <col min="4462" max="4701" width="8.6328125" style="1294" hidden="1"/>
    <col min="4702" max="4707" width="14.90625" style="1294" hidden="1"/>
    <col min="4708" max="4709" width="15.90625" style="1294" hidden="1"/>
    <col min="4710" max="4715" width="16.08984375" style="1294" hidden="1"/>
    <col min="4716" max="4716" width="6.08984375" style="1294" hidden="1"/>
    <col min="4717" max="4717" width="3" style="1294" hidden="1"/>
    <col min="4718" max="4957" width="8.6328125" style="1294" hidden="1"/>
    <col min="4958" max="4963" width="14.90625" style="1294" hidden="1"/>
    <col min="4964" max="4965" width="15.90625" style="1294" hidden="1"/>
    <col min="4966" max="4971" width="16.08984375" style="1294" hidden="1"/>
    <col min="4972" max="4972" width="6.08984375" style="1294" hidden="1"/>
    <col min="4973" max="4973" width="3" style="1294" hidden="1"/>
    <col min="4974" max="5213" width="8.6328125" style="1294" hidden="1"/>
    <col min="5214" max="5219" width="14.90625" style="1294" hidden="1"/>
    <col min="5220" max="5221" width="15.90625" style="1294" hidden="1"/>
    <col min="5222" max="5227" width="16.08984375" style="1294" hidden="1"/>
    <col min="5228" max="5228" width="6.08984375" style="1294" hidden="1"/>
    <col min="5229" max="5229" width="3" style="1294" hidden="1"/>
    <col min="5230" max="5469" width="8.6328125" style="1294" hidden="1"/>
    <col min="5470" max="5475" width="14.90625" style="1294" hidden="1"/>
    <col min="5476" max="5477" width="15.90625" style="1294" hidden="1"/>
    <col min="5478" max="5483" width="16.08984375" style="1294" hidden="1"/>
    <col min="5484" max="5484" width="6.08984375" style="1294" hidden="1"/>
    <col min="5485" max="5485" width="3" style="1294" hidden="1"/>
    <col min="5486" max="5725" width="8.6328125" style="1294" hidden="1"/>
    <col min="5726" max="5731" width="14.90625" style="1294" hidden="1"/>
    <col min="5732" max="5733" width="15.90625" style="1294" hidden="1"/>
    <col min="5734" max="5739" width="16.08984375" style="1294" hidden="1"/>
    <col min="5740" max="5740" width="6.08984375" style="1294" hidden="1"/>
    <col min="5741" max="5741" width="3" style="1294" hidden="1"/>
    <col min="5742" max="5981" width="8.6328125" style="1294" hidden="1"/>
    <col min="5982" max="5987" width="14.90625" style="1294" hidden="1"/>
    <col min="5988" max="5989" width="15.90625" style="1294" hidden="1"/>
    <col min="5990" max="5995" width="16.08984375" style="1294" hidden="1"/>
    <col min="5996" max="5996" width="6.08984375" style="1294" hidden="1"/>
    <col min="5997" max="5997" width="3" style="1294" hidden="1"/>
    <col min="5998" max="6237" width="8.6328125" style="1294" hidden="1"/>
    <col min="6238" max="6243" width="14.90625" style="1294" hidden="1"/>
    <col min="6244" max="6245" width="15.90625" style="1294" hidden="1"/>
    <col min="6246" max="6251" width="16.08984375" style="1294" hidden="1"/>
    <col min="6252" max="6252" width="6.08984375" style="1294" hidden="1"/>
    <col min="6253" max="6253" width="3" style="1294" hidden="1"/>
    <col min="6254" max="6493" width="8.6328125" style="1294" hidden="1"/>
    <col min="6494" max="6499" width="14.90625" style="1294" hidden="1"/>
    <col min="6500" max="6501" width="15.90625" style="1294" hidden="1"/>
    <col min="6502" max="6507" width="16.08984375" style="1294" hidden="1"/>
    <col min="6508" max="6508" width="6.08984375" style="1294" hidden="1"/>
    <col min="6509" max="6509" width="3" style="1294" hidden="1"/>
    <col min="6510" max="6749" width="8.6328125" style="1294" hidden="1"/>
    <col min="6750" max="6755" width="14.90625" style="1294" hidden="1"/>
    <col min="6756" max="6757" width="15.90625" style="1294" hidden="1"/>
    <col min="6758" max="6763" width="16.08984375" style="1294" hidden="1"/>
    <col min="6764" max="6764" width="6.08984375" style="1294" hidden="1"/>
    <col min="6765" max="6765" width="3" style="1294" hidden="1"/>
    <col min="6766" max="7005" width="8.6328125" style="1294" hidden="1"/>
    <col min="7006" max="7011" width="14.90625" style="1294" hidden="1"/>
    <col min="7012" max="7013" width="15.90625" style="1294" hidden="1"/>
    <col min="7014" max="7019" width="16.08984375" style="1294" hidden="1"/>
    <col min="7020" max="7020" width="6.08984375" style="1294" hidden="1"/>
    <col min="7021" max="7021" width="3" style="1294" hidden="1"/>
    <col min="7022" max="7261" width="8.6328125" style="1294" hidden="1"/>
    <col min="7262" max="7267" width="14.90625" style="1294" hidden="1"/>
    <col min="7268" max="7269" width="15.90625" style="1294" hidden="1"/>
    <col min="7270" max="7275" width="16.08984375" style="1294" hidden="1"/>
    <col min="7276" max="7276" width="6.08984375" style="1294" hidden="1"/>
    <col min="7277" max="7277" width="3" style="1294" hidden="1"/>
    <col min="7278" max="7517" width="8.6328125" style="1294" hidden="1"/>
    <col min="7518" max="7523" width="14.90625" style="1294" hidden="1"/>
    <col min="7524" max="7525" width="15.90625" style="1294" hidden="1"/>
    <col min="7526" max="7531" width="16.08984375" style="1294" hidden="1"/>
    <col min="7532" max="7532" width="6.08984375" style="1294" hidden="1"/>
    <col min="7533" max="7533" width="3" style="1294" hidden="1"/>
    <col min="7534" max="7773" width="8.6328125" style="1294" hidden="1"/>
    <col min="7774" max="7779" width="14.90625" style="1294" hidden="1"/>
    <col min="7780" max="7781" width="15.90625" style="1294" hidden="1"/>
    <col min="7782" max="7787" width="16.08984375" style="1294" hidden="1"/>
    <col min="7788" max="7788" width="6.08984375" style="1294" hidden="1"/>
    <col min="7789" max="7789" width="3" style="1294" hidden="1"/>
    <col min="7790" max="8029" width="8.6328125" style="1294" hidden="1"/>
    <col min="8030" max="8035" width="14.90625" style="1294" hidden="1"/>
    <col min="8036" max="8037" width="15.90625" style="1294" hidden="1"/>
    <col min="8038" max="8043" width="16.08984375" style="1294" hidden="1"/>
    <col min="8044" max="8044" width="6.08984375" style="1294" hidden="1"/>
    <col min="8045" max="8045" width="3" style="1294" hidden="1"/>
    <col min="8046" max="8285" width="8.6328125" style="1294" hidden="1"/>
    <col min="8286" max="8291" width="14.90625" style="1294" hidden="1"/>
    <col min="8292" max="8293" width="15.90625" style="1294" hidden="1"/>
    <col min="8294" max="8299" width="16.08984375" style="1294" hidden="1"/>
    <col min="8300" max="8300" width="6.08984375" style="1294" hidden="1"/>
    <col min="8301" max="8301" width="3" style="1294" hidden="1"/>
    <col min="8302" max="8541" width="8.6328125" style="1294" hidden="1"/>
    <col min="8542" max="8547" width="14.90625" style="1294" hidden="1"/>
    <col min="8548" max="8549" width="15.90625" style="1294" hidden="1"/>
    <col min="8550" max="8555" width="16.08984375" style="1294" hidden="1"/>
    <col min="8556" max="8556" width="6.08984375" style="1294" hidden="1"/>
    <col min="8557" max="8557" width="3" style="1294" hidden="1"/>
    <col min="8558" max="8797" width="8.6328125" style="1294" hidden="1"/>
    <col min="8798" max="8803" width="14.90625" style="1294" hidden="1"/>
    <col min="8804" max="8805" width="15.90625" style="1294" hidden="1"/>
    <col min="8806" max="8811" width="16.08984375" style="1294" hidden="1"/>
    <col min="8812" max="8812" width="6.08984375" style="1294" hidden="1"/>
    <col min="8813" max="8813" width="3" style="1294" hidden="1"/>
    <col min="8814" max="9053" width="8.6328125" style="1294" hidden="1"/>
    <col min="9054" max="9059" width="14.90625" style="1294" hidden="1"/>
    <col min="9060" max="9061" width="15.90625" style="1294" hidden="1"/>
    <col min="9062" max="9067" width="16.08984375" style="1294" hidden="1"/>
    <col min="9068" max="9068" width="6.08984375" style="1294" hidden="1"/>
    <col min="9069" max="9069" width="3" style="1294" hidden="1"/>
    <col min="9070" max="9309" width="8.6328125" style="1294" hidden="1"/>
    <col min="9310" max="9315" width="14.90625" style="1294" hidden="1"/>
    <col min="9316" max="9317" width="15.90625" style="1294" hidden="1"/>
    <col min="9318" max="9323" width="16.08984375" style="1294" hidden="1"/>
    <col min="9324" max="9324" width="6.08984375" style="1294" hidden="1"/>
    <col min="9325" max="9325" width="3" style="1294" hidden="1"/>
    <col min="9326" max="9565" width="8.6328125" style="1294" hidden="1"/>
    <col min="9566" max="9571" width="14.90625" style="1294" hidden="1"/>
    <col min="9572" max="9573" width="15.90625" style="1294" hidden="1"/>
    <col min="9574" max="9579" width="16.08984375" style="1294" hidden="1"/>
    <col min="9580" max="9580" width="6.08984375" style="1294" hidden="1"/>
    <col min="9581" max="9581" width="3" style="1294" hidden="1"/>
    <col min="9582" max="9821" width="8.6328125" style="1294" hidden="1"/>
    <col min="9822" max="9827" width="14.90625" style="1294" hidden="1"/>
    <col min="9828" max="9829" width="15.90625" style="1294" hidden="1"/>
    <col min="9830" max="9835" width="16.08984375" style="1294" hidden="1"/>
    <col min="9836" max="9836" width="6.08984375" style="1294" hidden="1"/>
    <col min="9837" max="9837" width="3" style="1294" hidden="1"/>
    <col min="9838" max="10077" width="8.6328125" style="1294" hidden="1"/>
    <col min="10078" max="10083" width="14.90625" style="1294" hidden="1"/>
    <col min="10084" max="10085" width="15.90625" style="1294" hidden="1"/>
    <col min="10086" max="10091" width="16.08984375" style="1294" hidden="1"/>
    <col min="10092" max="10092" width="6.08984375" style="1294" hidden="1"/>
    <col min="10093" max="10093" width="3" style="1294" hidden="1"/>
    <col min="10094" max="10333" width="8.6328125" style="1294" hidden="1"/>
    <col min="10334" max="10339" width="14.90625" style="1294" hidden="1"/>
    <col min="10340" max="10341" width="15.90625" style="1294" hidden="1"/>
    <col min="10342" max="10347" width="16.08984375" style="1294" hidden="1"/>
    <col min="10348" max="10348" width="6.08984375" style="1294" hidden="1"/>
    <col min="10349" max="10349" width="3" style="1294" hidden="1"/>
    <col min="10350" max="10589" width="8.6328125" style="1294" hidden="1"/>
    <col min="10590" max="10595" width="14.90625" style="1294" hidden="1"/>
    <col min="10596" max="10597" width="15.90625" style="1294" hidden="1"/>
    <col min="10598" max="10603" width="16.08984375" style="1294" hidden="1"/>
    <col min="10604" max="10604" width="6.08984375" style="1294" hidden="1"/>
    <col min="10605" max="10605" width="3" style="1294" hidden="1"/>
    <col min="10606" max="10845" width="8.6328125" style="1294" hidden="1"/>
    <col min="10846" max="10851" width="14.90625" style="1294" hidden="1"/>
    <col min="10852" max="10853" width="15.90625" style="1294" hidden="1"/>
    <col min="10854" max="10859" width="16.08984375" style="1294" hidden="1"/>
    <col min="10860" max="10860" width="6.08984375" style="1294" hidden="1"/>
    <col min="10861" max="10861" width="3" style="1294" hidden="1"/>
    <col min="10862" max="11101" width="8.6328125" style="1294" hidden="1"/>
    <col min="11102" max="11107" width="14.90625" style="1294" hidden="1"/>
    <col min="11108" max="11109" width="15.90625" style="1294" hidden="1"/>
    <col min="11110" max="11115" width="16.08984375" style="1294" hidden="1"/>
    <col min="11116" max="11116" width="6.08984375" style="1294" hidden="1"/>
    <col min="11117" max="11117" width="3" style="1294" hidden="1"/>
    <col min="11118" max="11357" width="8.6328125" style="1294" hidden="1"/>
    <col min="11358" max="11363" width="14.90625" style="1294" hidden="1"/>
    <col min="11364" max="11365" width="15.90625" style="1294" hidden="1"/>
    <col min="11366" max="11371" width="16.08984375" style="1294" hidden="1"/>
    <col min="11372" max="11372" width="6.08984375" style="1294" hidden="1"/>
    <col min="11373" max="11373" width="3" style="1294" hidden="1"/>
    <col min="11374" max="11613" width="8.6328125" style="1294" hidden="1"/>
    <col min="11614" max="11619" width="14.90625" style="1294" hidden="1"/>
    <col min="11620" max="11621" width="15.90625" style="1294" hidden="1"/>
    <col min="11622" max="11627" width="16.08984375" style="1294" hidden="1"/>
    <col min="11628" max="11628" width="6.08984375" style="1294" hidden="1"/>
    <col min="11629" max="11629" width="3" style="1294" hidden="1"/>
    <col min="11630" max="11869" width="8.6328125" style="1294" hidden="1"/>
    <col min="11870" max="11875" width="14.90625" style="1294" hidden="1"/>
    <col min="11876" max="11877" width="15.90625" style="1294" hidden="1"/>
    <col min="11878" max="11883" width="16.08984375" style="1294" hidden="1"/>
    <col min="11884" max="11884" width="6.08984375" style="1294" hidden="1"/>
    <col min="11885" max="11885" width="3" style="1294" hidden="1"/>
    <col min="11886" max="12125" width="8.6328125" style="1294" hidden="1"/>
    <col min="12126" max="12131" width="14.90625" style="1294" hidden="1"/>
    <col min="12132" max="12133" width="15.90625" style="1294" hidden="1"/>
    <col min="12134" max="12139" width="16.08984375" style="1294" hidden="1"/>
    <col min="12140" max="12140" width="6.08984375" style="1294" hidden="1"/>
    <col min="12141" max="12141" width="3" style="1294" hidden="1"/>
    <col min="12142" max="12381" width="8.6328125" style="1294" hidden="1"/>
    <col min="12382" max="12387" width="14.90625" style="1294" hidden="1"/>
    <col min="12388" max="12389" width="15.90625" style="1294" hidden="1"/>
    <col min="12390" max="12395" width="16.08984375" style="1294" hidden="1"/>
    <col min="12396" max="12396" width="6.08984375" style="1294" hidden="1"/>
    <col min="12397" max="12397" width="3" style="1294" hidden="1"/>
    <col min="12398" max="12637" width="8.6328125" style="1294" hidden="1"/>
    <col min="12638" max="12643" width="14.90625" style="1294" hidden="1"/>
    <col min="12644" max="12645" width="15.90625" style="1294" hidden="1"/>
    <col min="12646" max="12651" width="16.08984375" style="1294" hidden="1"/>
    <col min="12652" max="12652" width="6.08984375" style="1294" hidden="1"/>
    <col min="12653" max="12653" width="3" style="1294" hidden="1"/>
    <col min="12654" max="12893" width="8.6328125" style="1294" hidden="1"/>
    <col min="12894" max="12899" width="14.90625" style="1294" hidden="1"/>
    <col min="12900" max="12901" width="15.90625" style="1294" hidden="1"/>
    <col min="12902" max="12907" width="16.08984375" style="1294" hidden="1"/>
    <col min="12908" max="12908" width="6.08984375" style="1294" hidden="1"/>
    <col min="12909" max="12909" width="3" style="1294" hidden="1"/>
    <col min="12910" max="13149" width="8.6328125" style="1294" hidden="1"/>
    <col min="13150" max="13155" width="14.90625" style="1294" hidden="1"/>
    <col min="13156" max="13157" width="15.90625" style="1294" hidden="1"/>
    <col min="13158" max="13163" width="16.08984375" style="1294" hidden="1"/>
    <col min="13164" max="13164" width="6.08984375" style="1294" hidden="1"/>
    <col min="13165" max="13165" width="3" style="1294" hidden="1"/>
    <col min="13166" max="13405" width="8.6328125" style="1294" hidden="1"/>
    <col min="13406" max="13411" width="14.90625" style="1294" hidden="1"/>
    <col min="13412" max="13413" width="15.90625" style="1294" hidden="1"/>
    <col min="13414" max="13419" width="16.08984375" style="1294" hidden="1"/>
    <col min="13420" max="13420" width="6.08984375" style="1294" hidden="1"/>
    <col min="13421" max="13421" width="3" style="1294" hidden="1"/>
    <col min="13422" max="13661" width="8.6328125" style="1294" hidden="1"/>
    <col min="13662" max="13667" width="14.90625" style="1294" hidden="1"/>
    <col min="13668" max="13669" width="15.90625" style="1294" hidden="1"/>
    <col min="13670" max="13675" width="16.08984375" style="1294" hidden="1"/>
    <col min="13676" max="13676" width="6.08984375" style="1294" hidden="1"/>
    <col min="13677" max="13677" width="3" style="1294" hidden="1"/>
    <col min="13678" max="13917" width="8.6328125" style="1294" hidden="1"/>
    <col min="13918" max="13923" width="14.90625" style="1294" hidden="1"/>
    <col min="13924" max="13925" width="15.90625" style="1294" hidden="1"/>
    <col min="13926" max="13931" width="16.08984375" style="1294" hidden="1"/>
    <col min="13932" max="13932" width="6.08984375" style="1294" hidden="1"/>
    <col min="13933" max="13933" width="3" style="1294" hidden="1"/>
    <col min="13934" max="14173" width="8.6328125" style="1294" hidden="1"/>
    <col min="14174" max="14179" width="14.90625" style="1294" hidden="1"/>
    <col min="14180" max="14181" width="15.90625" style="1294" hidden="1"/>
    <col min="14182" max="14187" width="16.08984375" style="1294" hidden="1"/>
    <col min="14188" max="14188" width="6.08984375" style="1294" hidden="1"/>
    <col min="14189" max="14189" width="3" style="1294" hidden="1"/>
    <col min="14190" max="14429" width="8.6328125" style="1294" hidden="1"/>
    <col min="14430" max="14435" width="14.90625" style="1294" hidden="1"/>
    <col min="14436" max="14437" width="15.90625" style="1294" hidden="1"/>
    <col min="14438" max="14443" width="16.08984375" style="1294" hidden="1"/>
    <col min="14444" max="14444" width="6.08984375" style="1294" hidden="1"/>
    <col min="14445" max="14445" width="3" style="1294" hidden="1"/>
    <col min="14446" max="14685" width="8.6328125" style="1294" hidden="1"/>
    <col min="14686" max="14691" width="14.90625" style="1294" hidden="1"/>
    <col min="14692" max="14693" width="15.90625" style="1294" hidden="1"/>
    <col min="14694" max="14699" width="16.08984375" style="1294" hidden="1"/>
    <col min="14700" max="14700" width="6.08984375" style="1294" hidden="1"/>
    <col min="14701" max="14701" width="3" style="1294" hidden="1"/>
    <col min="14702" max="14941" width="8.6328125" style="1294" hidden="1"/>
    <col min="14942" max="14947" width="14.90625" style="1294" hidden="1"/>
    <col min="14948" max="14949" width="15.90625" style="1294" hidden="1"/>
    <col min="14950" max="14955" width="16.08984375" style="1294" hidden="1"/>
    <col min="14956" max="14956" width="6.08984375" style="1294" hidden="1"/>
    <col min="14957" max="14957" width="3" style="1294" hidden="1"/>
    <col min="14958" max="15197" width="8.6328125" style="1294" hidden="1"/>
    <col min="15198" max="15203" width="14.90625" style="1294" hidden="1"/>
    <col min="15204" max="15205" width="15.90625" style="1294" hidden="1"/>
    <col min="15206" max="15211" width="16.08984375" style="1294" hidden="1"/>
    <col min="15212" max="15212" width="6.08984375" style="1294" hidden="1"/>
    <col min="15213" max="15213" width="3" style="1294" hidden="1"/>
    <col min="15214" max="15453" width="8.6328125" style="1294" hidden="1"/>
    <col min="15454" max="15459" width="14.90625" style="1294" hidden="1"/>
    <col min="15460" max="15461" width="15.90625" style="1294" hidden="1"/>
    <col min="15462" max="15467" width="16.08984375" style="1294" hidden="1"/>
    <col min="15468" max="15468" width="6.08984375" style="1294" hidden="1"/>
    <col min="15469" max="15469" width="3" style="1294" hidden="1"/>
    <col min="15470" max="15709" width="8.6328125" style="1294" hidden="1"/>
    <col min="15710" max="15715" width="14.90625" style="1294" hidden="1"/>
    <col min="15716" max="15717" width="15.90625" style="1294" hidden="1"/>
    <col min="15718" max="15723" width="16.08984375" style="1294" hidden="1"/>
    <col min="15724" max="15724" width="6.08984375" style="1294" hidden="1"/>
    <col min="15725" max="15725" width="3" style="1294" hidden="1"/>
    <col min="15726" max="15965" width="8.6328125" style="1294" hidden="1"/>
    <col min="15966" max="15971" width="14.90625" style="1294" hidden="1"/>
    <col min="15972" max="15973" width="15.90625" style="1294" hidden="1"/>
    <col min="15974" max="15979" width="16.08984375" style="1294" hidden="1"/>
    <col min="15980" max="15980" width="6.08984375" style="1294" hidden="1"/>
    <col min="15981" max="15981" width="3" style="1294" hidden="1"/>
    <col min="15982" max="16221" width="8.6328125" style="1294" hidden="1"/>
    <col min="16222" max="16227" width="14.90625" style="1294" hidden="1"/>
    <col min="16228" max="16229" width="15.90625" style="1294" hidden="1"/>
    <col min="16230" max="16235" width="16.08984375" style="1294" hidden="1"/>
    <col min="16236" max="16236" width="6.08984375" style="1294" hidden="1"/>
    <col min="16237" max="16237" width="3" style="1294" hidden="1"/>
    <col min="16238" max="16384" width="8.6328125" style="1294" hidden="1"/>
  </cols>
  <sheetData>
    <row r="1" spans="1:143" ht="42.75" customHeight="1" x14ac:dyDescent="0.2">
      <c r="A1" s="1353"/>
      <c r="B1" s="1352"/>
      <c r="DD1" s="1294"/>
      <c r="DE1" s="1294"/>
    </row>
    <row r="2" spans="1:143" ht="25.5" customHeight="1" x14ac:dyDescent="0.2">
      <c r="A2" s="1351"/>
      <c r="C2" s="1351"/>
      <c r="O2" s="1351"/>
      <c r="P2" s="1351"/>
      <c r="Q2" s="1351"/>
      <c r="R2" s="1351"/>
      <c r="S2" s="1351"/>
      <c r="T2" s="1351"/>
      <c r="U2" s="1351"/>
      <c r="V2" s="1351"/>
      <c r="W2" s="1351"/>
      <c r="X2" s="1351"/>
      <c r="Y2" s="1351"/>
      <c r="Z2" s="1351"/>
      <c r="AA2" s="1351"/>
      <c r="AB2" s="1351"/>
      <c r="AC2" s="1351"/>
      <c r="AD2" s="1351"/>
      <c r="AE2" s="1351"/>
      <c r="AF2" s="1351"/>
      <c r="AG2" s="1351"/>
      <c r="AH2" s="1351"/>
      <c r="AI2" s="1351"/>
      <c r="AU2" s="1351"/>
      <c r="BG2" s="1351"/>
      <c r="BS2" s="1351"/>
      <c r="CE2" s="1351"/>
      <c r="CQ2" s="1351"/>
      <c r="DD2" s="1294"/>
      <c r="DE2" s="1294"/>
    </row>
    <row r="3" spans="1:143" ht="25.5" customHeight="1" x14ac:dyDescent="0.2">
      <c r="A3" s="1351"/>
      <c r="C3" s="1351"/>
      <c r="O3" s="1351"/>
      <c r="P3" s="1351"/>
      <c r="Q3" s="1351"/>
      <c r="R3" s="1351"/>
      <c r="S3" s="1351"/>
      <c r="T3" s="1351"/>
      <c r="U3" s="1351"/>
      <c r="V3" s="1351"/>
      <c r="W3" s="1351"/>
      <c r="X3" s="1351"/>
      <c r="Y3" s="1351"/>
      <c r="Z3" s="1351"/>
      <c r="AA3" s="1351"/>
      <c r="AB3" s="1351"/>
      <c r="AC3" s="1351"/>
      <c r="AD3" s="1351"/>
      <c r="AE3" s="1351"/>
      <c r="AF3" s="1351"/>
      <c r="AG3" s="1351"/>
      <c r="AH3" s="1351"/>
      <c r="AI3" s="1351"/>
      <c r="AU3" s="1351"/>
      <c r="BG3" s="1351"/>
      <c r="BS3" s="1351"/>
      <c r="CE3" s="1351"/>
      <c r="CQ3" s="1351"/>
      <c r="DD3" s="1294"/>
      <c r="DE3" s="1294"/>
    </row>
    <row r="4" spans="1:143" s="291" customFormat="1" ht="13" x14ac:dyDescent="0.2">
      <c r="A4" s="1351"/>
      <c r="B4" s="1351"/>
      <c r="C4" s="1351"/>
      <c r="D4" s="1351"/>
      <c r="E4" s="1351"/>
      <c r="F4" s="1351"/>
      <c r="G4" s="1351"/>
      <c r="H4" s="1351"/>
      <c r="I4" s="1351"/>
      <c r="J4" s="1351"/>
      <c r="K4" s="1351"/>
      <c r="L4" s="1351"/>
      <c r="M4" s="1351"/>
      <c r="N4" s="1351"/>
      <c r="O4" s="1351"/>
      <c r="P4" s="1351"/>
      <c r="Q4" s="1351"/>
      <c r="R4" s="1351"/>
      <c r="S4" s="1351"/>
      <c r="T4" s="1351"/>
      <c r="U4" s="1351"/>
      <c r="V4" s="1351"/>
      <c r="W4" s="1351"/>
      <c r="X4" s="1351"/>
      <c r="Y4" s="1351"/>
      <c r="Z4" s="1351"/>
      <c r="AA4" s="1351"/>
      <c r="AB4" s="1351"/>
      <c r="AC4" s="1351"/>
      <c r="AD4" s="1351"/>
      <c r="AE4" s="1351"/>
      <c r="AF4" s="1351"/>
      <c r="AG4" s="1351"/>
      <c r="AH4" s="1351"/>
      <c r="AI4" s="1351"/>
      <c r="AJ4" s="1351"/>
      <c r="AK4" s="1351"/>
      <c r="AL4" s="1351"/>
      <c r="AM4" s="1351"/>
      <c r="AN4" s="1351"/>
      <c r="AO4" s="1351"/>
      <c r="AP4" s="1351"/>
      <c r="AQ4" s="1351"/>
      <c r="AR4" s="1351"/>
      <c r="AS4" s="1351"/>
      <c r="AT4" s="1351"/>
      <c r="AU4" s="1351"/>
      <c r="AV4" s="1351"/>
      <c r="AW4" s="1351"/>
      <c r="AX4" s="1351"/>
      <c r="AY4" s="1351"/>
      <c r="AZ4" s="1351"/>
      <c r="BA4" s="1351"/>
      <c r="BB4" s="1351"/>
      <c r="BC4" s="1351"/>
      <c r="BD4" s="1351"/>
      <c r="BE4" s="1351"/>
      <c r="BF4" s="1351"/>
      <c r="BG4" s="1351"/>
      <c r="BH4" s="1351"/>
      <c r="BI4" s="1351"/>
      <c r="BJ4" s="1351"/>
      <c r="BK4" s="1351"/>
      <c r="BL4" s="1351"/>
      <c r="BM4" s="1351"/>
      <c r="BN4" s="1351"/>
      <c r="BO4" s="1351"/>
      <c r="BP4" s="1351"/>
      <c r="BQ4" s="1351"/>
      <c r="BR4" s="1351"/>
      <c r="BS4" s="1351"/>
      <c r="BT4" s="1351"/>
      <c r="BU4" s="1351"/>
      <c r="BV4" s="1351"/>
      <c r="BW4" s="1351"/>
      <c r="BX4" s="1351"/>
      <c r="BY4" s="1351"/>
      <c r="BZ4" s="1351"/>
      <c r="CA4" s="1351"/>
      <c r="CB4" s="1351"/>
      <c r="CC4" s="1351"/>
      <c r="CD4" s="1351"/>
      <c r="CE4" s="1351"/>
      <c r="CF4" s="1351"/>
      <c r="CG4" s="1351"/>
      <c r="CH4" s="1351"/>
      <c r="CI4" s="1351"/>
      <c r="CJ4" s="1351"/>
      <c r="CK4" s="1351"/>
      <c r="CL4" s="1351"/>
      <c r="CM4" s="1351"/>
      <c r="CN4" s="1351"/>
      <c r="CO4" s="1351"/>
      <c r="CP4" s="1351"/>
      <c r="CQ4" s="1351"/>
      <c r="CR4" s="1351"/>
      <c r="CS4" s="1351"/>
      <c r="CT4" s="1351"/>
      <c r="CU4" s="1351"/>
      <c r="CV4" s="1351"/>
      <c r="CW4" s="1351"/>
      <c r="CX4" s="1351"/>
      <c r="CY4" s="1351"/>
      <c r="CZ4" s="1351"/>
      <c r="DA4" s="1351"/>
      <c r="DB4" s="1351"/>
      <c r="DC4" s="1351"/>
      <c r="DD4" s="1351"/>
      <c r="DE4" s="1351"/>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51"/>
      <c r="B5" s="1351"/>
      <c r="C5" s="1351"/>
      <c r="D5" s="1351"/>
      <c r="E5" s="1351"/>
      <c r="F5" s="1351"/>
      <c r="G5" s="1351"/>
      <c r="H5" s="1351"/>
      <c r="I5" s="1351"/>
      <c r="J5" s="1351"/>
      <c r="K5" s="1351"/>
      <c r="L5" s="1351"/>
      <c r="M5" s="1351"/>
      <c r="N5" s="1351"/>
      <c r="O5" s="1351"/>
      <c r="P5" s="1351"/>
      <c r="Q5" s="1351"/>
      <c r="R5" s="1351"/>
      <c r="S5" s="1351"/>
      <c r="T5" s="1351"/>
      <c r="U5" s="1351"/>
      <c r="V5" s="1351"/>
      <c r="W5" s="1351"/>
      <c r="X5" s="1351"/>
      <c r="Y5" s="1351"/>
      <c r="Z5" s="1351"/>
      <c r="AA5" s="1351"/>
      <c r="AB5" s="1351"/>
      <c r="AC5" s="1351"/>
      <c r="AD5" s="1351"/>
      <c r="AE5" s="1351"/>
      <c r="AF5" s="1351"/>
      <c r="AG5" s="1351"/>
      <c r="AH5" s="1351"/>
      <c r="AI5" s="1351"/>
      <c r="AJ5" s="1351"/>
      <c r="AK5" s="1351"/>
      <c r="AL5" s="1351"/>
      <c r="AM5" s="1351"/>
      <c r="AN5" s="1351"/>
      <c r="AO5" s="1351"/>
      <c r="AP5" s="1351"/>
      <c r="AQ5" s="1351"/>
      <c r="AR5" s="1351"/>
      <c r="AS5" s="1351"/>
      <c r="AT5" s="1351"/>
      <c r="AU5" s="1351"/>
      <c r="AV5" s="1351"/>
      <c r="AW5" s="1351"/>
      <c r="AX5" s="1351"/>
      <c r="AY5" s="1351"/>
      <c r="AZ5" s="1351"/>
      <c r="BA5" s="1351"/>
      <c r="BB5" s="1351"/>
      <c r="BC5" s="1351"/>
      <c r="BD5" s="1351"/>
      <c r="BE5" s="1351"/>
      <c r="BF5" s="1351"/>
      <c r="BG5" s="1351"/>
      <c r="BH5" s="1351"/>
      <c r="BI5" s="1351"/>
      <c r="BJ5" s="1351"/>
      <c r="BK5" s="1351"/>
      <c r="BL5" s="1351"/>
      <c r="BM5" s="1351"/>
      <c r="BN5" s="1351"/>
      <c r="BO5" s="1351"/>
      <c r="BP5" s="1351"/>
      <c r="BQ5" s="1351"/>
      <c r="BR5" s="1351"/>
      <c r="BS5" s="1351"/>
      <c r="BT5" s="1351"/>
      <c r="BU5" s="1351"/>
      <c r="BV5" s="1351"/>
      <c r="BW5" s="1351"/>
      <c r="BX5" s="1351"/>
      <c r="BY5" s="1351"/>
      <c r="BZ5" s="1351"/>
      <c r="CA5" s="1351"/>
      <c r="CB5" s="1351"/>
      <c r="CC5" s="1351"/>
      <c r="CD5" s="1351"/>
      <c r="CE5" s="1351"/>
      <c r="CF5" s="1351"/>
      <c r="CG5" s="1351"/>
      <c r="CH5" s="1351"/>
      <c r="CI5" s="1351"/>
      <c r="CJ5" s="1351"/>
      <c r="CK5" s="1351"/>
      <c r="CL5" s="1351"/>
      <c r="CM5" s="1351"/>
      <c r="CN5" s="1351"/>
      <c r="CO5" s="1351"/>
      <c r="CP5" s="1351"/>
      <c r="CQ5" s="1351"/>
      <c r="CR5" s="1351"/>
      <c r="CS5" s="1351"/>
      <c r="CT5" s="1351"/>
      <c r="CU5" s="1351"/>
      <c r="CV5" s="1351"/>
      <c r="CW5" s="1351"/>
      <c r="CX5" s="1351"/>
      <c r="CY5" s="1351"/>
      <c r="CZ5" s="1351"/>
      <c r="DA5" s="1351"/>
      <c r="DB5" s="1351"/>
      <c r="DC5" s="1351"/>
      <c r="DD5" s="1351"/>
      <c r="DE5" s="1351"/>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51"/>
      <c r="B6" s="1351"/>
      <c r="C6" s="1351"/>
      <c r="D6" s="1351"/>
      <c r="E6" s="1351"/>
      <c r="F6" s="1351"/>
      <c r="G6" s="1351"/>
      <c r="H6" s="1351"/>
      <c r="I6" s="1351"/>
      <c r="J6" s="1351"/>
      <c r="K6" s="1351"/>
      <c r="L6" s="1351"/>
      <c r="M6" s="1351"/>
      <c r="N6" s="1351"/>
      <c r="O6" s="1351"/>
      <c r="P6" s="1351"/>
      <c r="Q6" s="1351"/>
      <c r="R6" s="1351"/>
      <c r="S6" s="1351"/>
      <c r="T6" s="1351"/>
      <c r="U6" s="1351"/>
      <c r="V6" s="1351"/>
      <c r="W6" s="1351"/>
      <c r="X6" s="1351"/>
      <c r="Y6" s="1351"/>
      <c r="Z6" s="1351"/>
      <c r="AA6" s="1351"/>
      <c r="AB6" s="1351"/>
      <c r="AC6" s="1351"/>
      <c r="AD6" s="1351"/>
      <c r="AE6" s="1351"/>
      <c r="AF6" s="1351"/>
      <c r="AG6" s="1351"/>
      <c r="AH6" s="1351"/>
      <c r="AI6" s="1351"/>
      <c r="AJ6" s="1351"/>
      <c r="AK6" s="1351"/>
      <c r="AL6" s="1351"/>
      <c r="AM6" s="1351"/>
      <c r="AN6" s="1351"/>
      <c r="AO6" s="1351"/>
      <c r="AP6" s="1351"/>
      <c r="AQ6" s="1351"/>
      <c r="AR6" s="1351"/>
      <c r="AS6" s="1351"/>
      <c r="AT6" s="1351"/>
      <c r="AU6" s="1351"/>
      <c r="AV6" s="1351"/>
      <c r="AW6" s="1351"/>
      <c r="AX6" s="1351"/>
      <c r="AY6" s="1351"/>
      <c r="AZ6" s="1351"/>
      <c r="BA6" s="1351"/>
      <c r="BB6" s="1351"/>
      <c r="BC6" s="1351"/>
      <c r="BD6" s="1351"/>
      <c r="BE6" s="1351"/>
      <c r="BF6" s="1351"/>
      <c r="BG6" s="1351"/>
      <c r="BH6" s="1351"/>
      <c r="BI6" s="1351"/>
      <c r="BJ6" s="1351"/>
      <c r="BK6" s="1351"/>
      <c r="BL6" s="1351"/>
      <c r="BM6" s="1351"/>
      <c r="BN6" s="1351"/>
      <c r="BO6" s="1351"/>
      <c r="BP6" s="1351"/>
      <c r="BQ6" s="1351"/>
      <c r="BR6" s="1351"/>
      <c r="BS6" s="1351"/>
      <c r="BT6" s="1351"/>
      <c r="BU6" s="1351"/>
      <c r="BV6" s="1351"/>
      <c r="BW6" s="1351"/>
      <c r="BX6" s="1351"/>
      <c r="BY6" s="1351"/>
      <c r="BZ6" s="1351"/>
      <c r="CA6" s="1351"/>
      <c r="CB6" s="1351"/>
      <c r="CC6" s="1351"/>
      <c r="CD6" s="1351"/>
      <c r="CE6" s="1351"/>
      <c r="CF6" s="1351"/>
      <c r="CG6" s="1351"/>
      <c r="CH6" s="1351"/>
      <c r="CI6" s="1351"/>
      <c r="CJ6" s="1351"/>
      <c r="CK6" s="1351"/>
      <c r="CL6" s="1351"/>
      <c r="CM6" s="1351"/>
      <c r="CN6" s="1351"/>
      <c r="CO6" s="1351"/>
      <c r="CP6" s="1351"/>
      <c r="CQ6" s="1351"/>
      <c r="CR6" s="1351"/>
      <c r="CS6" s="1351"/>
      <c r="CT6" s="1351"/>
      <c r="CU6" s="1351"/>
      <c r="CV6" s="1351"/>
      <c r="CW6" s="1351"/>
      <c r="CX6" s="1351"/>
      <c r="CY6" s="1351"/>
      <c r="CZ6" s="1351"/>
      <c r="DA6" s="1351"/>
      <c r="DB6" s="1351"/>
      <c r="DC6" s="1351"/>
      <c r="DD6" s="1351"/>
      <c r="DE6" s="1351"/>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51"/>
      <c r="B7" s="1351"/>
      <c r="C7" s="1351"/>
      <c r="D7" s="1351"/>
      <c r="E7" s="1351"/>
      <c r="F7" s="1351"/>
      <c r="G7" s="1351"/>
      <c r="H7" s="1351"/>
      <c r="I7" s="1351"/>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1"/>
      <c r="AG7" s="1351"/>
      <c r="AH7" s="1351"/>
      <c r="AI7" s="1351"/>
      <c r="AJ7" s="1351"/>
      <c r="AK7" s="1351"/>
      <c r="AL7" s="1351"/>
      <c r="AM7" s="1351"/>
      <c r="AN7" s="1351"/>
      <c r="AO7" s="1351"/>
      <c r="AP7" s="1351"/>
      <c r="AQ7" s="1351"/>
      <c r="AR7" s="1351"/>
      <c r="AS7" s="1351"/>
      <c r="AT7" s="1351"/>
      <c r="AU7" s="1351"/>
      <c r="AV7" s="1351"/>
      <c r="AW7" s="1351"/>
      <c r="AX7" s="1351"/>
      <c r="AY7" s="1351"/>
      <c r="AZ7" s="1351"/>
      <c r="BA7" s="1351"/>
      <c r="BB7" s="1351"/>
      <c r="BC7" s="1351"/>
      <c r="BD7" s="1351"/>
      <c r="BE7" s="1351"/>
      <c r="BF7" s="1351"/>
      <c r="BG7" s="1351"/>
      <c r="BH7" s="1351"/>
      <c r="BI7" s="1351"/>
      <c r="BJ7" s="1351"/>
      <c r="BK7" s="1351"/>
      <c r="BL7" s="1351"/>
      <c r="BM7" s="1351"/>
      <c r="BN7" s="1351"/>
      <c r="BO7" s="1351"/>
      <c r="BP7" s="1351"/>
      <c r="BQ7" s="1351"/>
      <c r="BR7" s="1351"/>
      <c r="BS7" s="1351"/>
      <c r="BT7" s="1351"/>
      <c r="BU7" s="1351"/>
      <c r="BV7" s="1351"/>
      <c r="BW7" s="1351"/>
      <c r="BX7" s="1351"/>
      <c r="BY7" s="1351"/>
      <c r="BZ7" s="1351"/>
      <c r="CA7" s="1351"/>
      <c r="CB7" s="1351"/>
      <c r="CC7" s="1351"/>
      <c r="CD7" s="1351"/>
      <c r="CE7" s="1351"/>
      <c r="CF7" s="1351"/>
      <c r="CG7" s="1351"/>
      <c r="CH7" s="1351"/>
      <c r="CI7" s="1351"/>
      <c r="CJ7" s="1351"/>
      <c r="CK7" s="1351"/>
      <c r="CL7" s="1351"/>
      <c r="CM7" s="1351"/>
      <c r="CN7" s="1351"/>
      <c r="CO7" s="1351"/>
      <c r="CP7" s="1351"/>
      <c r="CQ7" s="1351"/>
      <c r="CR7" s="1351"/>
      <c r="CS7" s="1351"/>
      <c r="CT7" s="1351"/>
      <c r="CU7" s="1351"/>
      <c r="CV7" s="1351"/>
      <c r="CW7" s="1351"/>
      <c r="CX7" s="1351"/>
      <c r="CY7" s="1351"/>
      <c r="CZ7" s="1351"/>
      <c r="DA7" s="1351"/>
      <c r="DB7" s="1351"/>
      <c r="DC7" s="1351"/>
      <c r="DD7" s="1351"/>
      <c r="DE7" s="1351"/>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51"/>
      <c r="B8" s="1351"/>
      <c r="C8" s="1351"/>
      <c r="D8" s="1351"/>
      <c r="E8" s="1351"/>
      <c r="F8" s="1351"/>
      <c r="G8" s="1351"/>
      <c r="H8" s="1351"/>
      <c r="I8" s="1351"/>
      <c r="J8" s="1351"/>
      <c r="K8" s="1351"/>
      <c r="L8" s="1351"/>
      <c r="M8" s="1351"/>
      <c r="N8" s="1351"/>
      <c r="O8" s="1351"/>
      <c r="P8" s="1351"/>
      <c r="Q8" s="1351"/>
      <c r="R8" s="1351"/>
      <c r="S8" s="1351"/>
      <c r="T8" s="1351"/>
      <c r="U8" s="1351"/>
      <c r="V8" s="1351"/>
      <c r="W8" s="1351"/>
      <c r="X8" s="1351"/>
      <c r="Y8" s="1351"/>
      <c r="Z8" s="1351"/>
      <c r="AA8" s="1351"/>
      <c r="AB8" s="1351"/>
      <c r="AC8" s="1351"/>
      <c r="AD8" s="1351"/>
      <c r="AE8" s="1351"/>
      <c r="AF8" s="1351"/>
      <c r="AG8" s="1351"/>
      <c r="AH8" s="1351"/>
      <c r="AI8" s="1351"/>
      <c r="AJ8" s="1351"/>
      <c r="AK8" s="1351"/>
      <c r="AL8" s="1351"/>
      <c r="AM8" s="1351"/>
      <c r="AN8" s="1351"/>
      <c r="AO8" s="1351"/>
      <c r="AP8" s="1351"/>
      <c r="AQ8" s="1351"/>
      <c r="AR8" s="1351"/>
      <c r="AS8" s="1351"/>
      <c r="AT8" s="1351"/>
      <c r="AU8" s="1351"/>
      <c r="AV8" s="1351"/>
      <c r="AW8" s="1351"/>
      <c r="AX8" s="1351"/>
      <c r="AY8" s="1351"/>
      <c r="AZ8" s="1351"/>
      <c r="BA8" s="1351"/>
      <c r="BB8" s="1351"/>
      <c r="BC8" s="1351"/>
      <c r="BD8" s="1351"/>
      <c r="BE8" s="1351"/>
      <c r="BF8" s="1351"/>
      <c r="BG8" s="1351"/>
      <c r="BH8" s="1351"/>
      <c r="BI8" s="1351"/>
      <c r="BJ8" s="1351"/>
      <c r="BK8" s="1351"/>
      <c r="BL8" s="1351"/>
      <c r="BM8" s="1351"/>
      <c r="BN8" s="1351"/>
      <c r="BO8" s="1351"/>
      <c r="BP8" s="1351"/>
      <c r="BQ8" s="1351"/>
      <c r="BR8" s="1351"/>
      <c r="BS8" s="1351"/>
      <c r="BT8" s="1351"/>
      <c r="BU8" s="1351"/>
      <c r="BV8" s="1351"/>
      <c r="BW8" s="1351"/>
      <c r="BX8" s="1351"/>
      <c r="BY8" s="1351"/>
      <c r="BZ8" s="1351"/>
      <c r="CA8" s="1351"/>
      <c r="CB8" s="1351"/>
      <c r="CC8" s="1351"/>
      <c r="CD8" s="1351"/>
      <c r="CE8" s="1351"/>
      <c r="CF8" s="1351"/>
      <c r="CG8" s="1351"/>
      <c r="CH8" s="1351"/>
      <c r="CI8" s="1351"/>
      <c r="CJ8" s="1351"/>
      <c r="CK8" s="1351"/>
      <c r="CL8" s="1351"/>
      <c r="CM8" s="1351"/>
      <c r="CN8" s="1351"/>
      <c r="CO8" s="1351"/>
      <c r="CP8" s="1351"/>
      <c r="CQ8" s="1351"/>
      <c r="CR8" s="1351"/>
      <c r="CS8" s="1351"/>
      <c r="CT8" s="1351"/>
      <c r="CU8" s="1351"/>
      <c r="CV8" s="1351"/>
      <c r="CW8" s="1351"/>
      <c r="CX8" s="1351"/>
      <c r="CY8" s="1351"/>
      <c r="CZ8" s="1351"/>
      <c r="DA8" s="1351"/>
      <c r="DB8" s="1351"/>
      <c r="DC8" s="1351"/>
      <c r="DD8" s="1351"/>
      <c r="DE8" s="1351"/>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51"/>
      <c r="B9" s="1351"/>
      <c r="C9" s="1351"/>
      <c r="D9" s="1351"/>
      <c r="E9" s="1351"/>
      <c r="F9" s="1351"/>
      <c r="G9" s="1351"/>
      <c r="H9" s="1351"/>
      <c r="I9" s="1351"/>
      <c r="J9" s="1351"/>
      <c r="K9" s="1351"/>
      <c r="L9" s="1351"/>
      <c r="M9" s="1351"/>
      <c r="N9" s="1351"/>
      <c r="O9" s="1351"/>
      <c r="P9" s="1351"/>
      <c r="Q9" s="1351"/>
      <c r="R9" s="1351"/>
      <c r="S9" s="1351"/>
      <c r="T9" s="1351"/>
      <c r="U9" s="1351"/>
      <c r="V9" s="1351"/>
      <c r="W9" s="1351"/>
      <c r="X9" s="1351"/>
      <c r="Y9" s="1351"/>
      <c r="Z9" s="1351"/>
      <c r="AA9" s="1351"/>
      <c r="AB9" s="1351"/>
      <c r="AC9" s="1351"/>
      <c r="AD9" s="1351"/>
      <c r="AE9" s="1351"/>
      <c r="AF9" s="1351"/>
      <c r="AG9" s="1351"/>
      <c r="AH9" s="1351"/>
      <c r="AI9" s="1351"/>
      <c r="AJ9" s="1351"/>
      <c r="AK9" s="1351"/>
      <c r="AL9" s="1351"/>
      <c r="AM9" s="1351"/>
      <c r="AN9" s="1351"/>
      <c r="AO9" s="1351"/>
      <c r="AP9" s="1351"/>
      <c r="AQ9" s="1351"/>
      <c r="AR9" s="1351"/>
      <c r="AS9" s="1351"/>
      <c r="AT9" s="1351"/>
      <c r="AU9" s="1351"/>
      <c r="AV9" s="1351"/>
      <c r="AW9" s="1351"/>
      <c r="AX9" s="1351"/>
      <c r="AY9" s="1351"/>
      <c r="AZ9" s="1351"/>
      <c r="BA9" s="1351"/>
      <c r="BB9" s="1351"/>
      <c r="BC9" s="1351"/>
      <c r="BD9" s="1351"/>
      <c r="BE9" s="1351"/>
      <c r="BF9" s="1351"/>
      <c r="BG9" s="1351"/>
      <c r="BH9" s="1351"/>
      <c r="BI9" s="1351"/>
      <c r="BJ9" s="1351"/>
      <c r="BK9" s="1351"/>
      <c r="BL9" s="1351"/>
      <c r="BM9" s="1351"/>
      <c r="BN9" s="1351"/>
      <c r="BO9" s="1351"/>
      <c r="BP9" s="1351"/>
      <c r="BQ9" s="1351"/>
      <c r="BR9" s="1351"/>
      <c r="BS9" s="1351"/>
      <c r="BT9" s="1351"/>
      <c r="BU9" s="1351"/>
      <c r="BV9" s="1351"/>
      <c r="BW9" s="1351"/>
      <c r="BX9" s="1351"/>
      <c r="BY9" s="1351"/>
      <c r="BZ9" s="1351"/>
      <c r="CA9" s="1351"/>
      <c r="CB9" s="1351"/>
      <c r="CC9" s="1351"/>
      <c r="CD9" s="1351"/>
      <c r="CE9" s="1351"/>
      <c r="CF9" s="1351"/>
      <c r="CG9" s="1351"/>
      <c r="CH9" s="1351"/>
      <c r="CI9" s="1351"/>
      <c r="CJ9" s="1351"/>
      <c r="CK9" s="1351"/>
      <c r="CL9" s="1351"/>
      <c r="CM9" s="1351"/>
      <c r="CN9" s="1351"/>
      <c r="CO9" s="1351"/>
      <c r="CP9" s="1351"/>
      <c r="CQ9" s="1351"/>
      <c r="CR9" s="1351"/>
      <c r="CS9" s="1351"/>
      <c r="CT9" s="1351"/>
      <c r="CU9" s="1351"/>
      <c r="CV9" s="1351"/>
      <c r="CW9" s="1351"/>
      <c r="CX9" s="1351"/>
      <c r="CY9" s="1351"/>
      <c r="CZ9" s="1351"/>
      <c r="DA9" s="1351"/>
      <c r="DB9" s="1351"/>
      <c r="DC9" s="1351"/>
      <c r="DD9" s="1351"/>
      <c r="DE9" s="1351"/>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51"/>
      <c r="B10" s="1351"/>
      <c r="C10" s="1351"/>
      <c r="D10" s="1351"/>
      <c r="E10" s="1351"/>
      <c r="F10" s="1351"/>
      <c r="G10" s="1351"/>
      <c r="H10" s="1351"/>
      <c r="I10" s="1351"/>
      <c r="J10" s="1351"/>
      <c r="K10" s="1351"/>
      <c r="L10" s="1351"/>
      <c r="M10" s="1351"/>
      <c r="N10" s="1351"/>
      <c r="O10" s="1351"/>
      <c r="P10" s="1351"/>
      <c r="Q10" s="1351"/>
      <c r="R10" s="1351"/>
      <c r="S10" s="1351"/>
      <c r="T10" s="1351"/>
      <c r="U10" s="1351"/>
      <c r="V10" s="1351"/>
      <c r="W10" s="1351"/>
      <c r="X10" s="1351"/>
      <c r="Y10" s="1351"/>
      <c r="Z10" s="1351"/>
      <c r="AA10" s="1351"/>
      <c r="AB10" s="1351"/>
      <c r="AC10" s="1351"/>
      <c r="AD10" s="1351"/>
      <c r="AE10" s="1351"/>
      <c r="AF10" s="1351"/>
      <c r="AG10" s="1351"/>
      <c r="AH10" s="1351"/>
      <c r="AI10" s="1351"/>
      <c r="AJ10" s="1351"/>
      <c r="AK10" s="1351"/>
      <c r="AL10" s="1351"/>
      <c r="AM10" s="1351"/>
      <c r="AN10" s="1351"/>
      <c r="AO10" s="1351"/>
      <c r="AP10" s="1351"/>
      <c r="AQ10" s="1351"/>
      <c r="AR10" s="1351"/>
      <c r="AS10" s="1351"/>
      <c r="AT10" s="1351"/>
      <c r="AU10" s="1351"/>
      <c r="AV10" s="1351"/>
      <c r="AW10" s="1351"/>
      <c r="AX10" s="1351"/>
      <c r="AY10" s="1351"/>
      <c r="AZ10" s="1351"/>
      <c r="BA10" s="1351"/>
      <c r="BB10" s="1351"/>
      <c r="BC10" s="1351"/>
      <c r="BD10" s="1351"/>
      <c r="BE10" s="1351"/>
      <c r="BF10" s="1351"/>
      <c r="BG10" s="1351"/>
      <c r="BH10" s="1351"/>
      <c r="BI10" s="1351"/>
      <c r="BJ10" s="1351"/>
      <c r="BK10" s="1351"/>
      <c r="BL10" s="1351"/>
      <c r="BM10" s="1351"/>
      <c r="BN10" s="1351"/>
      <c r="BO10" s="1351"/>
      <c r="BP10" s="1351"/>
      <c r="BQ10" s="1351"/>
      <c r="BR10" s="1351"/>
      <c r="BS10" s="1351"/>
      <c r="BT10" s="1351"/>
      <c r="BU10" s="1351"/>
      <c r="BV10" s="1351"/>
      <c r="BW10" s="1351"/>
      <c r="BX10" s="1351"/>
      <c r="BY10" s="1351"/>
      <c r="BZ10" s="1351"/>
      <c r="CA10" s="1351"/>
      <c r="CB10" s="1351"/>
      <c r="CC10" s="1351"/>
      <c r="CD10" s="1351"/>
      <c r="CE10" s="1351"/>
      <c r="CF10" s="1351"/>
      <c r="CG10" s="1351"/>
      <c r="CH10" s="1351"/>
      <c r="CI10" s="1351"/>
      <c r="CJ10" s="1351"/>
      <c r="CK10" s="1351"/>
      <c r="CL10" s="1351"/>
      <c r="CM10" s="1351"/>
      <c r="CN10" s="1351"/>
      <c r="CO10" s="1351"/>
      <c r="CP10" s="1351"/>
      <c r="CQ10" s="1351"/>
      <c r="CR10" s="1351"/>
      <c r="CS10" s="1351"/>
      <c r="CT10" s="1351"/>
      <c r="CU10" s="1351"/>
      <c r="CV10" s="1351"/>
      <c r="CW10" s="1351"/>
      <c r="CX10" s="1351"/>
      <c r="CY10" s="1351"/>
      <c r="CZ10" s="1351"/>
      <c r="DA10" s="1351"/>
      <c r="DB10" s="1351"/>
      <c r="DC10" s="1351"/>
      <c r="DD10" s="1351"/>
      <c r="DE10" s="1351"/>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ht="13" x14ac:dyDescent="0.2">
      <c r="A11" s="1351"/>
      <c r="B11" s="1351"/>
      <c r="C11" s="1351"/>
      <c r="D11" s="1351"/>
      <c r="E11" s="1351"/>
      <c r="F11" s="1351"/>
      <c r="G11" s="1351"/>
      <c r="H11" s="1351"/>
      <c r="I11" s="1351"/>
      <c r="J11" s="1351"/>
      <c r="K11" s="1351"/>
      <c r="L11" s="1351"/>
      <c r="M11" s="1351"/>
      <c r="N11" s="1351"/>
      <c r="O11" s="1351"/>
      <c r="P11" s="1351"/>
      <c r="Q11" s="1351"/>
      <c r="R11" s="1351"/>
      <c r="S11" s="1351"/>
      <c r="T11" s="1351"/>
      <c r="U11" s="1351"/>
      <c r="V11" s="1351"/>
      <c r="W11" s="1351"/>
      <c r="X11" s="1351"/>
      <c r="Y11" s="1351"/>
      <c r="Z11" s="1351"/>
      <c r="AA11" s="1351"/>
      <c r="AB11" s="1351"/>
      <c r="AC11" s="1351"/>
      <c r="AD11" s="1351"/>
      <c r="AE11" s="1351"/>
      <c r="AF11" s="1351"/>
      <c r="AG11" s="1351"/>
      <c r="AH11" s="1351"/>
      <c r="AI11" s="1351"/>
      <c r="AJ11" s="1351"/>
      <c r="AK11" s="1351"/>
      <c r="AL11" s="1351"/>
      <c r="AM11" s="1351"/>
      <c r="AN11" s="1351"/>
      <c r="AO11" s="1351"/>
      <c r="AP11" s="1351"/>
      <c r="AQ11" s="1351"/>
      <c r="AR11" s="1351"/>
      <c r="AS11" s="1351"/>
      <c r="AT11" s="1351"/>
      <c r="AU11" s="1351"/>
      <c r="AV11" s="1351"/>
      <c r="AW11" s="1351"/>
      <c r="AX11" s="1351"/>
      <c r="AY11" s="1351"/>
      <c r="AZ11" s="1351"/>
      <c r="BA11" s="1351"/>
      <c r="BB11" s="1351"/>
      <c r="BC11" s="1351"/>
      <c r="BD11" s="1351"/>
      <c r="BE11" s="1351"/>
      <c r="BF11" s="1351"/>
      <c r="BG11" s="1351"/>
      <c r="BH11" s="1351"/>
      <c r="BI11" s="1351"/>
      <c r="BJ11" s="1351"/>
      <c r="BK11" s="1351"/>
      <c r="BL11" s="1351"/>
      <c r="BM11" s="1351"/>
      <c r="BN11" s="1351"/>
      <c r="BO11" s="1351"/>
      <c r="BP11" s="1351"/>
      <c r="BQ11" s="1351"/>
      <c r="BR11" s="1351"/>
      <c r="BS11" s="1351"/>
      <c r="BT11" s="1351"/>
      <c r="BU11" s="1351"/>
      <c r="BV11" s="1351"/>
      <c r="BW11" s="1351"/>
      <c r="BX11" s="1351"/>
      <c r="BY11" s="1351"/>
      <c r="BZ11" s="1351"/>
      <c r="CA11" s="1351"/>
      <c r="CB11" s="1351"/>
      <c r="CC11" s="1351"/>
      <c r="CD11" s="1351"/>
      <c r="CE11" s="1351"/>
      <c r="CF11" s="1351"/>
      <c r="CG11" s="1351"/>
      <c r="CH11" s="1351"/>
      <c r="CI11" s="1351"/>
      <c r="CJ11" s="1351"/>
      <c r="CK11" s="1351"/>
      <c r="CL11" s="1351"/>
      <c r="CM11" s="1351"/>
      <c r="CN11" s="1351"/>
      <c r="CO11" s="1351"/>
      <c r="CP11" s="1351"/>
      <c r="CQ11" s="1351"/>
      <c r="CR11" s="1351"/>
      <c r="CS11" s="1351"/>
      <c r="CT11" s="1351"/>
      <c r="CU11" s="1351"/>
      <c r="CV11" s="1351"/>
      <c r="CW11" s="1351"/>
      <c r="CX11" s="1351"/>
      <c r="CY11" s="1351"/>
      <c r="CZ11" s="1351"/>
      <c r="DA11" s="1351"/>
      <c r="DB11" s="1351"/>
      <c r="DC11" s="1351"/>
      <c r="DD11" s="1351"/>
      <c r="DE11" s="135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51"/>
      <c r="B12" s="1351"/>
      <c r="C12" s="1351"/>
      <c r="D12" s="1351"/>
      <c r="E12" s="1351"/>
      <c r="F12" s="1351"/>
      <c r="G12" s="1351"/>
      <c r="H12" s="1351"/>
      <c r="I12" s="1351"/>
      <c r="J12" s="1351"/>
      <c r="K12" s="1351"/>
      <c r="L12" s="1351"/>
      <c r="M12" s="1351"/>
      <c r="N12" s="1351"/>
      <c r="O12" s="1351"/>
      <c r="P12" s="1351"/>
      <c r="Q12" s="1351"/>
      <c r="R12" s="1351"/>
      <c r="S12" s="1351"/>
      <c r="T12" s="1351"/>
      <c r="U12" s="1351"/>
      <c r="V12" s="1351"/>
      <c r="W12" s="1351"/>
      <c r="X12" s="1351"/>
      <c r="Y12" s="1351"/>
      <c r="Z12" s="1351"/>
      <c r="AA12" s="1351"/>
      <c r="AB12" s="1351"/>
      <c r="AC12" s="1351"/>
      <c r="AD12" s="1351"/>
      <c r="AE12" s="1351"/>
      <c r="AF12" s="1351"/>
      <c r="AG12" s="1351"/>
      <c r="AH12" s="1351"/>
      <c r="AI12" s="1351"/>
      <c r="AJ12" s="1351"/>
      <c r="AK12" s="1351"/>
      <c r="AL12" s="1351"/>
      <c r="AM12" s="1351"/>
      <c r="AN12" s="1351"/>
      <c r="AO12" s="1351"/>
      <c r="AP12" s="1351"/>
      <c r="AQ12" s="1351"/>
      <c r="AR12" s="1351"/>
      <c r="AS12" s="1351"/>
      <c r="AT12" s="1351"/>
      <c r="AU12" s="1351"/>
      <c r="AV12" s="1351"/>
      <c r="AW12" s="1351"/>
      <c r="AX12" s="1351"/>
      <c r="AY12" s="1351"/>
      <c r="AZ12" s="1351"/>
      <c r="BA12" s="1351"/>
      <c r="BB12" s="1351"/>
      <c r="BC12" s="1351"/>
      <c r="BD12" s="1351"/>
      <c r="BE12" s="1351"/>
      <c r="BF12" s="1351"/>
      <c r="BG12" s="1351"/>
      <c r="BH12" s="1351"/>
      <c r="BI12" s="1351"/>
      <c r="BJ12" s="1351"/>
      <c r="BK12" s="1351"/>
      <c r="BL12" s="1351"/>
      <c r="BM12" s="1351"/>
      <c r="BN12" s="1351"/>
      <c r="BO12" s="1351"/>
      <c r="BP12" s="1351"/>
      <c r="BQ12" s="1351"/>
      <c r="BR12" s="1351"/>
      <c r="BS12" s="1351"/>
      <c r="BT12" s="1351"/>
      <c r="BU12" s="1351"/>
      <c r="BV12" s="1351"/>
      <c r="BW12" s="1351"/>
      <c r="BX12" s="1351"/>
      <c r="BY12" s="1351"/>
      <c r="BZ12" s="1351"/>
      <c r="CA12" s="1351"/>
      <c r="CB12" s="1351"/>
      <c r="CC12" s="1351"/>
      <c r="CD12" s="1351"/>
      <c r="CE12" s="1351"/>
      <c r="CF12" s="1351"/>
      <c r="CG12" s="1351"/>
      <c r="CH12" s="1351"/>
      <c r="CI12" s="1351"/>
      <c r="CJ12" s="1351"/>
      <c r="CK12" s="1351"/>
      <c r="CL12" s="1351"/>
      <c r="CM12" s="1351"/>
      <c r="CN12" s="1351"/>
      <c r="CO12" s="1351"/>
      <c r="CP12" s="1351"/>
      <c r="CQ12" s="1351"/>
      <c r="CR12" s="1351"/>
      <c r="CS12" s="1351"/>
      <c r="CT12" s="1351"/>
      <c r="CU12" s="1351"/>
      <c r="CV12" s="1351"/>
      <c r="CW12" s="1351"/>
      <c r="CX12" s="1351"/>
      <c r="CY12" s="1351"/>
      <c r="CZ12" s="1351"/>
      <c r="DA12" s="1351"/>
      <c r="DB12" s="1351"/>
      <c r="DC12" s="1351"/>
      <c r="DD12" s="1351"/>
      <c r="DE12" s="1351"/>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ht="13" x14ac:dyDescent="0.2">
      <c r="A13" s="1351"/>
      <c r="B13" s="1351"/>
      <c r="C13" s="1351"/>
      <c r="D13" s="1351"/>
      <c r="E13" s="1351"/>
      <c r="F13" s="1351"/>
      <c r="G13" s="1351"/>
      <c r="H13" s="1351"/>
      <c r="I13" s="1351"/>
      <c r="J13" s="1351"/>
      <c r="K13" s="1351"/>
      <c r="L13" s="1351"/>
      <c r="M13" s="1351"/>
      <c r="N13" s="1351"/>
      <c r="O13" s="1351"/>
      <c r="P13" s="1351"/>
      <c r="Q13" s="1351"/>
      <c r="R13" s="1351"/>
      <c r="S13" s="1351"/>
      <c r="T13" s="1351"/>
      <c r="U13" s="1351"/>
      <c r="V13" s="1351"/>
      <c r="W13" s="1351"/>
      <c r="X13" s="1351"/>
      <c r="Y13" s="1351"/>
      <c r="Z13" s="1351"/>
      <c r="AA13" s="1351"/>
      <c r="AB13" s="1351"/>
      <c r="AC13" s="1351"/>
      <c r="AD13" s="1351"/>
      <c r="AE13" s="1351"/>
      <c r="AF13" s="1351"/>
      <c r="AG13" s="1351"/>
      <c r="AH13" s="1351"/>
      <c r="AI13" s="1351"/>
      <c r="AJ13" s="1351"/>
      <c r="AK13" s="1351"/>
      <c r="AL13" s="1351"/>
      <c r="AM13" s="1351"/>
      <c r="AN13" s="1351"/>
      <c r="AO13" s="1351"/>
      <c r="AP13" s="1351"/>
      <c r="AQ13" s="1351"/>
      <c r="AR13" s="1351"/>
      <c r="AS13" s="1351"/>
      <c r="AT13" s="1351"/>
      <c r="AU13" s="1351"/>
      <c r="AV13" s="1351"/>
      <c r="AW13" s="1351"/>
      <c r="AX13" s="1351"/>
      <c r="AY13" s="1351"/>
      <c r="AZ13" s="1351"/>
      <c r="BA13" s="1351"/>
      <c r="BB13" s="1351"/>
      <c r="BC13" s="1351"/>
      <c r="BD13" s="1351"/>
      <c r="BE13" s="1351"/>
      <c r="BF13" s="1351"/>
      <c r="BG13" s="1351"/>
      <c r="BH13" s="1351"/>
      <c r="BI13" s="1351"/>
      <c r="BJ13" s="1351"/>
      <c r="BK13" s="1351"/>
      <c r="BL13" s="1351"/>
      <c r="BM13" s="1351"/>
      <c r="BN13" s="1351"/>
      <c r="BO13" s="1351"/>
      <c r="BP13" s="1351"/>
      <c r="BQ13" s="1351"/>
      <c r="BR13" s="1351"/>
      <c r="BS13" s="1351"/>
      <c r="BT13" s="1351"/>
      <c r="BU13" s="1351"/>
      <c r="BV13" s="1351"/>
      <c r="BW13" s="1351"/>
      <c r="BX13" s="1351"/>
      <c r="BY13" s="1351"/>
      <c r="BZ13" s="1351"/>
      <c r="CA13" s="1351"/>
      <c r="CB13" s="1351"/>
      <c r="CC13" s="1351"/>
      <c r="CD13" s="1351"/>
      <c r="CE13" s="1351"/>
      <c r="CF13" s="1351"/>
      <c r="CG13" s="1351"/>
      <c r="CH13" s="1351"/>
      <c r="CI13" s="1351"/>
      <c r="CJ13" s="1351"/>
      <c r="CK13" s="1351"/>
      <c r="CL13" s="1351"/>
      <c r="CM13" s="1351"/>
      <c r="CN13" s="1351"/>
      <c r="CO13" s="1351"/>
      <c r="CP13" s="1351"/>
      <c r="CQ13" s="1351"/>
      <c r="CR13" s="1351"/>
      <c r="CS13" s="1351"/>
      <c r="CT13" s="1351"/>
      <c r="CU13" s="1351"/>
      <c r="CV13" s="1351"/>
      <c r="CW13" s="1351"/>
      <c r="CX13" s="1351"/>
      <c r="CY13" s="1351"/>
      <c r="CZ13" s="1351"/>
      <c r="DA13" s="1351"/>
      <c r="DB13" s="1351"/>
      <c r="DC13" s="1351"/>
      <c r="DD13" s="1351"/>
      <c r="DE13" s="135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51"/>
      <c r="B14" s="1351"/>
      <c r="C14" s="1351"/>
      <c r="D14" s="1351"/>
      <c r="E14" s="1351"/>
      <c r="F14" s="1351"/>
      <c r="G14" s="1351"/>
      <c r="H14" s="1351"/>
      <c r="I14" s="1351"/>
      <c r="J14" s="1351"/>
      <c r="K14" s="1351"/>
      <c r="L14" s="1351"/>
      <c r="M14" s="1351"/>
      <c r="N14" s="1351"/>
      <c r="O14" s="1351"/>
      <c r="P14" s="1351"/>
      <c r="Q14" s="1351"/>
      <c r="R14" s="1351"/>
      <c r="S14" s="1351"/>
      <c r="T14" s="1351"/>
      <c r="U14" s="1351"/>
      <c r="V14" s="1351"/>
      <c r="W14" s="1351"/>
      <c r="X14" s="1351"/>
      <c r="Y14" s="1351"/>
      <c r="Z14" s="1351"/>
      <c r="AA14" s="1351"/>
      <c r="AB14" s="1351"/>
      <c r="AC14" s="1351"/>
      <c r="AD14" s="1351"/>
      <c r="AE14" s="1351"/>
      <c r="AF14" s="1351"/>
      <c r="AG14" s="1351"/>
      <c r="AH14" s="1351"/>
      <c r="AI14" s="1351"/>
      <c r="AJ14" s="1351"/>
      <c r="AK14" s="1351"/>
      <c r="AL14" s="1351"/>
      <c r="AM14" s="1351"/>
      <c r="AN14" s="1351"/>
      <c r="AO14" s="1351"/>
      <c r="AP14" s="1351"/>
      <c r="AQ14" s="1351"/>
      <c r="AR14" s="1351"/>
      <c r="AS14" s="1351"/>
      <c r="AT14" s="1351"/>
      <c r="AU14" s="1351"/>
      <c r="AV14" s="1351"/>
      <c r="AW14" s="1351"/>
      <c r="AX14" s="1351"/>
      <c r="AY14" s="1351"/>
      <c r="AZ14" s="1351"/>
      <c r="BA14" s="1351"/>
      <c r="BB14" s="1351"/>
      <c r="BC14" s="1351"/>
      <c r="BD14" s="1351"/>
      <c r="BE14" s="1351"/>
      <c r="BF14" s="1351"/>
      <c r="BG14" s="1351"/>
      <c r="BH14" s="1351"/>
      <c r="BI14" s="1351"/>
      <c r="BJ14" s="1351"/>
      <c r="BK14" s="1351"/>
      <c r="BL14" s="1351"/>
      <c r="BM14" s="1351"/>
      <c r="BN14" s="1351"/>
      <c r="BO14" s="1351"/>
      <c r="BP14" s="1351"/>
      <c r="BQ14" s="1351"/>
      <c r="BR14" s="1351"/>
      <c r="BS14" s="1351"/>
      <c r="BT14" s="1351"/>
      <c r="BU14" s="1351"/>
      <c r="BV14" s="1351"/>
      <c r="BW14" s="1351"/>
      <c r="BX14" s="1351"/>
      <c r="BY14" s="1351"/>
      <c r="BZ14" s="1351"/>
      <c r="CA14" s="1351"/>
      <c r="CB14" s="1351"/>
      <c r="CC14" s="1351"/>
      <c r="CD14" s="1351"/>
      <c r="CE14" s="1351"/>
      <c r="CF14" s="1351"/>
      <c r="CG14" s="1351"/>
      <c r="CH14" s="1351"/>
      <c r="CI14" s="1351"/>
      <c r="CJ14" s="1351"/>
      <c r="CK14" s="1351"/>
      <c r="CL14" s="1351"/>
      <c r="CM14" s="1351"/>
      <c r="CN14" s="1351"/>
      <c r="CO14" s="1351"/>
      <c r="CP14" s="1351"/>
      <c r="CQ14" s="1351"/>
      <c r="CR14" s="1351"/>
      <c r="CS14" s="1351"/>
      <c r="CT14" s="1351"/>
      <c r="CU14" s="1351"/>
      <c r="CV14" s="1351"/>
      <c r="CW14" s="1351"/>
      <c r="CX14" s="1351"/>
      <c r="CY14" s="1351"/>
      <c r="CZ14" s="1351"/>
      <c r="DA14" s="1351"/>
      <c r="DB14" s="1351"/>
      <c r="DC14" s="1351"/>
      <c r="DD14" s="1351"/>
      <c r="DE14" s="135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94"/>
      <c r="B15" s="1351"/>
      <c r="C15" s="1351"/>
      <c r="D15" s="1351"/>
      <c r="E15" s="1351"/>
      <c r="F15" s="1351"/>
      <c r="G15" s="1351"/>
      <c r="H15" s="1351"/>
      <c r="I15" s="1351"/>
      <c r="J15" s="1351"/>
      <c r="K15" s="1351"/>
      <c r="L15" s="1351"/>
      <c r="M15" s="1351"/>
      <c r="N15" s="1351"/>
      <c r="O15" s="1351"/>
      <c r="P15" s="1351"/>
      <c r="Q15" s="1351"/>
      <c r="R15" s="1351"/>
      <c r="S15" s="1351"/>
      <c r="T15" s="1351"/>
      <c r="U15" s="1351"/>
      <c r="V15" s="1351"/>
      <c r="W15" s="1351"/>
      <c r="X15" s="1351"/>
      <c r="Y15" s="1351"/>
      <c r="Z15" s="1351"/>
      <c r="AA15" s="1351"/>
      <c r="AB15" s="1351"/>
      <c r="AC15" s="1351"/>
      <c r="AD15" s="1351"/>
      <c r="AE15" s="1351"/>
      <c r="AF15" s="1351"/>
      <c r="AG15" s="1351"/>
      <c r="AH15" s="1351"/>
      <c r="AI15" s="1351"/>
      <c r="AJ15" s="1351"/>
      <c r="AK15" s="1351"/>
      <c r="AL15" s="1351"/>
      <c r="AM15" s="1351"/>
      <c r="AN15" s="1351"/>
      <c r="AO15" s="1351"/>
      <c r="AP15" s="1351"/>
      <c r="AQ15" s="1351"/>
      <c r="AR15" s="1351"/>
      <c r="AS15" s="1351"/>
      <c r="AT15" s="1351"/>
      <c r="AU15" s="1351"/>
      <c r="AV15" s="1351"/>
      <c r="AW15" s="1351"/>
      <c r="AX15" s="1351"/>
      <c r="AY15" s="1351"/>
      <c r="AZ15" s="1351"/>
      <c r="BA15" s="1351"/>
      <c r="BB15" s="1351"/>
      <c r="BC15" s="1351"/>
      <c r="BD15" s="1351"/>
      <c r="BE15" s="1351"/>
      <c r="BF15" s="1351"/>
      <c r="BG15" s="1351"/>
      <c r="BH15" s="1351"/>
      <c r="BI15" s="1351"/>
      <c r="BJ15" s="1351"/>
      <c r="BK15" s="1351"/>
      <c r="BL15" s="1351"/>
      <c r="BM15" s="1351"/>
      <c r="BN15" s="1351"/>
      <c r="BO15" s="1351"/>
      <c r="BP15" s="1351"/>
      <c r="BQ15" s="1351"/>
      <c r="BR15" s="1351"/>
      <c r="BS15" s="1351"/>
      <c r="BT15" s="1351"/>
      <c r="BU15" s="1351"/>
      <c r="BV15" s="1351"/>
      <c r="BW15" s="1351"/>
      <c r="BX15" s="1351"/>
      <c r="BY15" s="1351"/>
      <c r="BZ15" s="1351"/>
      <c r="CA15" s="1351"/>
      <c r="CB15" s="1351"/>
      <c r="CC15" s="1351"/>
      <c r="CD15" s="1351"/>
      <c r="CE15" s="1351"/>
      <c r="CF15" s="1351"/>
      <c r="CG15" s="1351"/>
      <c r="CH15" s="1351"/>
      <c r="CI15" s="1351"/>
      <c r="CJ15" s="1351"/>
      <c r="CK15" s="1351"/>
      <c r="CL15" s="1351"/>
      <c r="CM15" s="1351"/>
      <c r="CN15" s="1351"/>
      <c r="CO15" s="1351"/>
      <c r="CP15" s="1351"/>
      <c r="CQ15" s="1351"/>
      <c r="CR15" s="1351"/>
      <c r="CS15" s="1351"/>
      <c r="CT15" s="1351"/>
      <c r="CU15" s="1351"/>
      <c r="CV15" s="1351"/>
      <c r="CW15" s="1351"/>
      <c r="CX15" s="1351"/>
      <c r="CY15" s="1351"/>
      <c r="CZ15" s="1351"/>
      <c r="DA15" s="1351"/>
      <c r="DB15" s="1351"/>
      <c r="DC15" s="1351"/>
      <c r="DD15" s="1351"/>
      <c r="DE15" s="135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94"/>
      <c r="B16" s="1351"/>
      <c r="C16" s="1351"/>
      <c r="D16" s="1351"/>
      <c r="E16" s="1351"/>
      <c r="F16" s="1351"/>
      <c r="G16" s="1351"/>
      <c r="H16" s="1351"/>
      <c r="I16" s="1351"/>
      <c r="J16" s="1351"/>
      <c r="K16" s="1351"/>
      <c r="L16" s="1351"/>
      <c r="M16" s="1351"/>
      <c r="N16" s="1351"/>
      <c r="O16" s="1351"/>
      <c r="P16" s="1351"/>
      <c r="Q16" s="1351"/>
      <c r="R16" s="1351"/>
      <c r="S16" s="1351"/>
      <c r="T16" s="1351"/>
      <c r="U16" s="1351"/>
      <c r="V16" s="1351"/>
      <c r="W16" s="1351"/>
      <c r="X16" s="1351"/>
      <c r="Y16" s="1351"/>
      <c r="Z16" s="1351"/>
      <c r="AA16" s="1351"/>
      <c r="AB16" s="1351"/>
      <c r="AC16" s="1351"/>
      <c r="AD16" s="1351"/>
      <c r="AE16" s="1351"/>
      <c r="AF16" s="1351"/>
      <c r="AG16" s="1351"/>
      <c r="AH16" s="1351"/>
      <c r="AI16" s="1351"/>
      <c r="AJ16" s="1351"/>
      <c r="AK16" s="1351"/>
      <c r="AL16" s="1351"/>
      <c r="AM16" s="1351"/>
      <c r="AN16" s="1351"/>
      <c r="AO16" s="1351"/>
      <c r="AP16" s="1351"/>
      <c r="AQ16" s="1351"/>
      <c r="AR16" s="1351"/>
      <c r="AS16" s="1351"/>
      <c r="AT16" s="1351"/>
      <c r="AU16" s="1351"/>
      <c r="AV16" s="1351"/>
      <c r="AW16" s="1351"/>
      <c r="AX16" s="1351"/>
      <c r="AY16" s="1351"/>
      <c r="AZ16" s="1351"/>
      <c r="BA16" s="1351"/>
      <c r="BB16" s="1351"/>
      <c r="BC16" s="1351"/>
      <c r="BD16" s="1351"/>
      <c r="BE16" s="1351"/>
      <c r="BF16" s="1351"/>
      <c r="BG16" s="1351"/>
      <c r="BH16" s="1351"/>
      <c r="BI16" s="1351"/>
      <c r="BJ16" s="1351"/>
      <c r="BK16" s="1351"/>
      <c r="BL16" s="1351"/>
      <c r="BM16" s="1351"/>
      <c r="BN16" s="1351"/>
      <c r="BO16" s="1351"/>
      <c r="BP16" s="1351"/>
      <c r="BQ16" s="1351"/>
      <c r="BR16" s="1351"/>
      <c r="BS16" s="1351"/>
      <c r="BT16" s="1351"/>
      <c r="BU16" s="1351"/>
      <c r="BV16" s="1351"/>
      <c r="BW16" s="1351"/>
      <c r="BX16" s="1351"/>
      <c r="BY16" s="1351"/>
      <c r="BZ16" s="1351"/>
      <c r="CA16" s="1351"/>
      <c r="CB16" s="1351"/>
      <c r="CC16" s="1351"/>
      <c r="CD16" s="1351"/>
      <c r="CE16" s="1351"/>
      <c r="CF16" s="1351"/>
      <c r="CG16" s="1351"/>
      <c r="CH16" s="1351"/>
      <c r="CI16" s="1351"/>
      <c r="CJ16" s="1351"/>
      <c r="CK16" s="1351"/>
      <c r="CL16" s="1351"/>
      <c r="CM16" s="1351"/>
      <c r="CN16" s="1351"/>
      <c r="CO16" s="1351"/>
      <c r="CP16" s="1351"/>
      <c r="CQ16" s="1351"/>
      <c r="CR16" s="1351"/>
      <c r="CS16" s="1351"/>
      <c r="CT16" s="1351"/>
      <c r="CU16" s="1351"/>
      <c r="CV16" s="1351"/>
      <c r="CW16" s="1351"/>
      <c r="CX16" s="1351"/>
      <c r="CY16" s="1351"/>
      <c r="CZ16" s="1351"/>
      <c r="DA16" s="1351"/>
      <c r="DB16" s="1351"/>
      <c r="DC16" s="1351"/>
      <c r="DD16" s="1351"/>
      <c r="DE16" s="135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94"/>
      <c r="B17" s="1351"/>
      <c r="C17" s="1351"/>
      <c r="D17" s="1351"/>
      <c r="E17" s="1351"/>
      <c r="F17" s="1351"/>
      <c r="G17" s="1351"/>
      <c r="H17" s="1351"/>
      <c r="I17" s="1351"/>
      <c r="J17" s="1351"/>
      <c r="K17" s="1351"/>
      <c r="L17" s="1351"/>
      <c r="M17" s="1351"/>
      <c r="N17" s="1351"/>
      <c r="O17" s="1351"/>
      <c r="P17" s="1351"/>
      <c r="Q17" s="1351"/>
      <c r="R17" s="1351"/>
      <c r="S17" s="1351"/>
      <c r="T17" s="1351"/>
      <c r="U17" s="1351"/>
      <c r="V17" s="1351"/>
      <c r="W17" s="1351"/>
      <c r="X17" s="1351"/>
      <c r="Y17" s="1351"/>
      <c r="Z17" s="1351"/>
      <c r="AA17" s="1351"/>
      <c r="AB17" s="1351"/>
      <c r="AC17" s="1351"/>
      <c r="AD17" s="1351"/>
      <c r="AE17" s="1351"/>
      <c r="AF17" s="1351"/>
      <c r="AG17" s="1351"/>
      <c r="AH17" s="1351"/>
      <c r="AI17" s="1351"/>
      <c r="AJ17" s="1351"/>
      <c r="AK17" s="1351"/>
      <c r="AL17" s="1351"/>
      <c r="AM17" s="1351"/>
      <c r="AN17" s="1351"/>
      <c r="AO17" s="1351"/>
      <c r="AP17" s="1351"/>
      <c r="AQ17" s="1351"/>
      <c r="AR17" s="1351"/>
      <c r="AS17" s="1351"/>
      <c r="AT17" s="1351"/>
      <c r="AU17" s="1351"/>
      <c r="AV17" s="1351"/>
      <c r="AW17" s="1351"/>
      <c r="AX17" s="1351"/>
      <c r="AY17" s="1351"/>
      <c r="AZ17" s="1351"/>
      <c r="BA17" s="1351"/>
      <c r="BB17" s="1351"/>
      <c r="BC17" s="1351"/>
      <c r="BD17" s="1351"/>
      <c r="BE17" s="1351"/>
      <c r="BF17" s="1351"/>
      <c r="BG17" s="1351"/>
      <c r="BH17" s="1351"/>
      <c r="BI17" s="1351"/>
      <c r="BJ17" s="1351"/>
      <c r="BK17" s="1351"/>
      <c r="BL17" s="1351"/>
      <c r="BM17" s="1351"/>
      <c r="BN17" s="1351"/>
      <c r="BO17" s="1351"/>
      <c r="BP17" s="1351"/>
      <c r="BQ17" s="1351"/>
      <c r="BR17" s="1351"/>
      <c r="BS17" s="1351"/>
      <c r="BT17" s="1351"/>
      <c r="BU17" s="1351"/>
      <c r="BV17" s="1351"/>
      <c r="BW17" s="1351"/>
      <c r="BX17" s="1351"/>
      <c r="BY17" s="1351"/>
      <c r="BZ17" s="1351"/>
      <c r="CA17" s="1351"/>
      <c r="CB17" s="1351"/>
      <c r="CC17" s="1351"/>
      <c r="CD17" s="1351"/>
      <c r="CE17" s="1351"/>
      <c r="CF17" s="1351"/>
      <c r="CG17" s="1351"/>
      <c r="CH17" s="1351"/>
      <c r="CI17" s="1351"/>
      <c r="CJ17" s="1351"/>
      <c r="CK17" s="1351"/>
      <c r="CL17" s="1351"/>
      <c r="CM17" s="1351"/>
      <c r="CN17" s="1351"/>
      <c r="CO17" s="1351"/>
      <c r="CP17" s="1351"/>
      <c r="CQ17" s="1351"/>
      <c r="CR17" s="1351"/>
      <c r="CS17" s="1351"/>
      <c r="CT17" s="1351"/>
      <c r="CU17" s="1351"/>
      <c r="CV17" s="1351"/>
      <c r="CW17" s="1351"/>
      <c r="CX17" s="1351"/>
      <c r="CY17" s="1351"/>
      <c r="CZ17" s="1351"/>
      <c r="DA17" s="1351"/>
      <c r="DB17" s="1351"/>
      <c r="DC17" s="1351"/>
      <c r="DD17" s="1351"/>
      <c r="DE17" s="135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94"/>
      <c r="B18" s="1351"/>
      <c r="C18" s="1351"/>
      <c r="D18" s="1351"/>
      <c r="E18" s="1351"/>
      <c r="F18" s="1351"/>
      <c r="G18" s="1351"/>
      <c r="H18" s="1351"/>
      <c r="I18" s="1351"/>
      <c r="J18" s="1351"/>
      <c r="K18" s="1351"/>
      <c r="L18" s="1351"/>
      <c r="M18" s="1351"/>
      <c r="N18" s="1351"/>
      <c r="O18" s="1351"/>
      <c r="P18" s="1351"/>
      <c r="Q18" s="1351"/>
      <c r="R18" s="1351"/>
      <c r="S18" s="1351"/>
      <c r="T18" s="1351"/>
      <c r="U18" s="1351"/>
      <c r="V18" s="1351"/>
      <c r="W18" s="1351"/>
      <c r="X18" s="1351"/>
      <c r="Y18" s="1351"/>
      <c r="Z18" s="1351"/>
      <c r="AA18" s="1351"/>
      <c r="AB18" s="1351"/>
      <c r="AC18" s="1351"/>
      <c r="AD18" s="1351"/>
      <c r="AE18" s="1351"/>
      <c r="AF18" s="1351"/>
      <c r="AG18" s="1351"/>
      <c r="AH18" s="1351"/>
      <c r="AI18" s="1351"/>
      <c r="AJ18" s="1351"/>
      <c r="AK18" s="1351"/>
      <c r="AL18" s="1351"/>
      <c r="AM18" s="1351"/>
      <c r="AN18" s="1351"/>
      <c r="AO18" s="1351"/>
      <c r="AP18" s="1351"/>
      <c r="AQ18" s="1351"/>
      <c r="AR18" s="1351"/>
      <c r="AS18" s="1351"/>
      <c r="AT18" s="1351"/>
      <c r="AU18" s="1351"/>
      <c r="AV18" s="1351"/>
      <c r="AW18" s="1351"/>
      <c r="AX18" s="1351"/>
      <c r="AY18" s="1351"/>
      <c r="AZ18" s="1351"/>
      <c r="BA18" s="1351"/>
      <c r="BB18" s="1351"/>
      <c r="BC18" s="1351"/>
      <c r="BD18" s="1351"/>
      <c r="BE18" s="1351"/>
      <c r="BF18" s="1351"/>
      <c r="BG18" s="1351"/>
      <c r="BH18" s="1351"/>
      <c r="BI18" s="1351"/>
      <c r="BJ18" s="1351"/>
      <c r="BK18" s="1351"/>
      <c r="BL18" s="1351"/>
      <c r="BM18" s="1351"/>
      <c r="BN18" s="1351"/>
      <c r="BO18" s="1351"/>
      <c r="BP18" s="1351"/>
      <c r="BQ18" s="1351"/>
      <c r="BR18" s="1351"/>
      <c r="BS18" s="1351"/>
      <c r="BT18" s="1351"/>
      <c r="BU18" s="1351"/>
      <c r="BV18" s="1351"/>
      <c r="BW18" s="1351"/>
      <c r="BX18" s="1351"/>
      <c r="BY18" s="1351"/>
      <c r="BZ18" s="1351"/>
      <c r="CA18" s="1351"/>
      <c r="CB18" s="1351"/>
      <c r="CC18" s="1351"/>
      <c r="CD18" s="1351"/>
      <c r="CE18" s="1351"/>
      <c r="CF18" s="1351"/>
      <c r="CG18" s="1351"/>
      <c r="CH18" s="1351"/>
      <c r="CI18" s="1351"/>
      <c r="CJ18" s="1351"/>
      <c r="CK18" s="1351"/>
      <c r="CL18" s="1351"/>
      <c r="CM18" s="1351"/>
      <c r="CN18" s="1351"/>
      <c r="CO18" s="1351"/>
      <c r="CP18" s="1351"/>
      <c r="CQ18" s="1351"/>
      <c r="CR18" s="1351"/>
      <c r="CS18" s="1351"/>
      <c r="CT18" s="1351"/>
      <c r="CU18" s="1351"/>
      <c r="CV18" s="1351"/>
      <c r="CW18" s="1351"/>
      <c r="CX18" s="1351"/>
      <c r="CY18" s="1351"/>
      <c r="CZ18" s="1351"/>
      <c r="DA18" s="1351"/>
      <c r="DB18" s="1351"/>
      <c r="DC18" s="1351"/>
      <c r="DD18" s="1351"/>
      <c r="DE18" s="1351"/>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94"/>
      <c r="DE19" s="1294"/>
    </row>
    <row r="20" spans="1:351" ht="13" x14ac:dyDescent="0.2">
      <c r="DD20" s="1294"/>
      <c r="DE20" s="1294"/>
    </row>
    <row r="21" spans="1:351" ht="16.5" x14ac:dyDescent="0.2">
      <c r="B21" s="1350"/>
      <c r="C21" s="1346"/>
      <c r="D21" s="1346"/>
      <c r="E21" s="1346"/>
      <c r="F21" s="1346"/>
      <c r="G21" s="1346"/>
      <c r="H21" s="1346"/>
      <c r="I21" s="1346"/>
      <c r="J21" s="1346"/>
      <c r="K21" s="1346"/>
      <c r="L21" s="1346"/>
      <c r="M21" s="1346"/>
      <c r="N21" s="1349"/>
      <c r="O21" s="1346"/>
      <c r="P21" s="1346"/>
      <c r="Q21" s="1346"/>
      <c r="R21" s="1346"/>
      <c r="S21" s="1346"/>
      <c r="T21" s="1346"/>
      <c r="U21" s="1346"/>
      <c r="V21" s="1346"/>
      <c r="W21" s="1346"/>
      <c r="X21" s="1346"/>
      <c r="Y21" s="1346"/>
      <c r="Z21" s="1346"/>
      <c r="AA21" s="1346"/>
      <c r="AB21" s="1346"/>
      <c r="AC21" s="1346"/>
      <c r="AD21" s="1346"/>
      <c r="AE21" s="1346"/>
      <c r="AF21" s="1346"/>
      <c r="AG21" s="1346"/>
      <c r="AH21" s="1346"/>
      <c r="AI21" s="1346"/>
      <c r="AJ21" s="1346"/>
      <c r="AK21" s="1346"/>
      <c r="AL21" s="1346"/>
      <c r="AM21" s="1346"/>
      <c r="AN21" s="1346"/>
      <c r="AO21" s="1346"/>
      <c r="AP21" s="1346"/>
      <c r="AQ21" s="1346"/>
      <c r="AR21" s="1346"/>
      <c r="AS21" s="1346"/>
      <c r="AT21" s="1349"/>
      <c r="AU21" s="1346"/>
      <c r="AV21" s="1346"/>
      <c r="AW21" s="1346"/>
      <c r="AX21" s="1346"/>
      <c r="AY21" s="1346"/>
      <c r="AZ21" s="1346"/>
      <c r="BA21" s="1346"/>
      <c r="BB21" s="1346"/>
      <c r="BC21" s="1346"/>
      <c r="BD21" s="1346"/>
      <c r="BE21" s="1346"/>
      <c r="BF21" s="1349"/>
      <c r="BG21" s="1346"/>
      <c r="BH21" s="1346"/>
      <c r="BI21" s="1346"/>
      <c r="BJ21" s="1346"/>
      <c r="BK21" s="1346"/>
      <c r="BL21" s="1346"/>
      <c r="BM21" s="1346"/>
      <c r="BN21" s="1346"/>
      <c r="BO21" s="1346"/>
      <c r="BP21" s="1346"/>
      <c r="BQ21" s="1346"/>
      <c r="BR21" s="1349"/>
      <c r="BS21" s="1346"/>
      <c r="BT21" s="1346"/>
      <c r="BU21" s="1346"/>
      <c r="BV21" s="1346"/>
      <c r="BW21" s="1346"/>
      <c r="BX21" s="1346"/>
      <c r="BY21" s="1346"/>
      <c r="BZ21" s="1346"/>
      <c r="CA21" s="1346"/>
      <c r="CB21" s="1346"/>
      <c r="CC21" s="1346"/>
      <c r="CD21" s="1349"/>
      <c r="CE21" s="1346"/>
      <c r="CF21" s="1346"/>
      <c r="CG21" s="1346"/>
      <c r="CH21" s="1346"/>
      <c r="CI21" s="1346"/>
      <c r="CJ21" s="1346"/>
      <c r="CK21" s="1346"/>
      <c r="CL21" s="1346"/>
      <c r="CM21" s="1346"/>
      <c r="CN21" s="1346"/>
      <c r="CO21" s="1346"/>
      <c r="CP21" s="1349"/>
      <c r="CQ21" s="1346"/>
      <c r="CR21" s="1346"/>
      <c r="CS21" s="1346"/>
      <c r="CT21" s="1346"/>
      <c r="CU21" s="1346"/>
      <c r="CV21" s="1346"/>
      <c r="CW21" s="1346"/>
      <c r="CX21" s="1346"/>
      <c r="CY21" s="1346"/>
      <c r="CZ21" s="1346"/>
      <c r="DA21" s="1346"/>
      <c r="DB21" s="1349"/>
      <c r="DC21" s="1346"/>
      <c r="DD21" s="1345"/>
      <c r="DE21" s="1294"/>
      <c r="MM21" s="1348"/>
    </row>
    <row r="22" spans="1:351" ht="16.5" x14ac:dyDescent="0.2">
      <c r="B22" s="1295"/>
      <c r="MM22" s="1348"/>
    </row>
    <row r="23" spans="1:351" ht="13" x14ac:dyDescent="0.2">
      <c r="B23" s="1295"/>
    </row>
    <row r="24" spans="1:351" ht="13" x14ac:dyDescent="0.2">
      <c r="B24" s="1295"/>
    </row>
    <row r="25" spans="1:351" ht="13" x14ac:dyDescent="0.2">
      <c r="B25" s="1295"/>
    </row>
    <row r="26" spans="1:351" ht="13" x14ac:dyDescent="0.2">
      <c r="B26" s="1295"/>
    </row>
    <row r="27" spans="1:351" ht="13" x14ac:dyDescent="0.2">
      <c r="B27" s="1295"/>
    </row>
    <row r="28" spans="1:351" ht="13" x14ac:dyDescent="0.2">
      <c r="B28" s="1295"/>
    </row>
    <row r="29" spans="1:351" ht="13" x14ac:dyDescent="0.2">
      <c r="B29" s="1295"/>
    </row>
    <row r="30" spans="1:351" ht="13" x14ac:dyDescent="0.2">
      <c r="B30" s="1295"/>
    </row>
    <row r="31" spans="1:351" ht="13" x14ac:dyDescent="0.2">
      <c r="B31" s="1295"/>
    </row>
    <row r="32" spans="1:351" ht="13" x14ac:dyDescent="0.2">
      <c r="B32" s="1295"/>
    </row>
    <row r="33" spans="2:109" ht="13" x14ac:dyDescent="0.2">
      <c r="B33" s="1295"/>
    </row>
    <row r="34" spans="2:109" ht="13" x14ac:dyDescent="0.2">
      <c r="B34" s="1295"/>
    </row>
    <row r="35" spans="2:109" ht="13" x14ac:dyDescent="0.2">
      <c r="B35" s="1295"/>
    </row>
    <row r="36" spans="2:109" ht="13" x14ac:dyDescent="0.2">
      <c r="B36" s="1295"/>
    </row>
    <row r="37" spans="2:109" ht="13" x14ac:dyDescent="0.2">
      <c r="B37" s="1295"/>
    </row>
    <row r="38" spans="2:109" ht="13" x14ac:dyDescent="0.2">
      <c r="B38" s="1295"/>
    </row>
    <row r="39" spans="2:109" ht="13" x14ac:dyDescent="0.2">
      <c r="B39" s="1300"/>
      <c r="C39" s="1299"/>
      <c r="D39" s="1299"/>
      <c r="E39" s="1299"/>
      <c r="F39" s="1299"/>
      <c r="G39" s="1299"/>
      <c r="H39" s="1299"/>
      <c r="I39" s="1299"/>
      <c r="J39" s="1299"/>
      <c r="K39" s="1299"/>
      <c r="L39" s="1299"/>
      <c r="M39" s="1299"/>
      <c r="N39" s="1299"/>
      <c r="O39" s="1299"/>
      <c r="P39" s="1299"/>
      <c r="Q39" s="1299"/>
      <c r="R39" s="1299"/>
      <c r="S39" s="1299"/>
      <c r="T39" s="1299"/>
      <c r="U39" s="1299"/>
      <c r="V39" s="1299"/>
      <c r="W39" s="1299"/>
      <c r="X39" s="1299"/>
      <c r="Y39" s="1299"/>
      <c r="Z39" s="1299"/>
      <c r="AA39" s="1299"/>
      <c r="AB39" s="1299"/>
      <c r="AC39" s="1299"/>
      <c r="AD39" s="1299"/>
      <c r="AE39" s="1299"/>
      <c r="AF39" s="1299"/>
      <c r="AG39" s="1299"/>
      <c r="AH39" s="1299"/>
      <c r="AI39" s="1299"/>
      <c r="AJ39" s="1299"/>
      <c r="AK39" s="1299"/>
      <c r="AL39" s="1299"/>
      <c r="AM39" s="1299"/>
      <c r="AN39" s="1299"/>
      <c r="AO39" s="1299"/>
      <c r="AP39" s="1299"/>
      <c r="AQ39" s="1299"/>
      <c r="AR39" s="1299"/>
      <c r="AS39" s="1299"/>
      <c r="AT39" s="1299"/>
      <c r="AU39" s="1299"/>
      <c r="AV39" s="1299"/>
      <c r="AW39" s="1299"/>
      <c r="AX39" s="1299"/>
      <c r="AY39" s="1299"/>
      <c r="AZ39" s="1299"/>
      <c r="BA39" s="1299"/>
      <c r="BB39" s="1299"/>
      <c r="BC39" s="1299"/>
      <c r="BD39" s="1299"/>
      <c r="BE39" s="1299"/>
      <c r="BF39" s="1299"/>
      <c r="BG39" s="1299"/>
      <c r="BH39" s="1299"/>
      <c r="BI39" s="1299"/>
      <c r="BJ39" s="1299"/>
      <c r="BK39" s="1299"/>
      <c r="BL39" s="1299"/>
      <c r="BM39" s="1299"/>
      <c r="BN39" s="1299"/>
      <c r="BO39" s="1299"/>
      <c r="BP39" s="1299"/>
      <c r="BQ39" s="1299"/>
      <c r="BR39" s="1299"/>
      <c r="BS39" s="1299"/>
      <c r="BT39" s="1299"/>
      <c r="BU39" s="1299"/>
      <c r="BV39" s="1299"/>
      <c r="BW39" s="1299"/>
      <c r="BX39" s="1299"/>
      <c r="BY39" s="1299"/>
      <c r="BZ39" s="1299"/>
      <c r="CA39" s="1299"/>
      <c r="CB39" s="1299"/>
      <c r="CC39" s="1299"/>
      <c r="CD39" s="1299"/>
      <c r="CE39" s="1299"/>
      <c r="CF39" s="1299"/>
      <c r="CG39" s="1299"/>
      <c r="CH39" s="1299"/>
      <c r="CI39" s="1299"/>
      <c r="CJ39" s="1299"/>
      <c r="CK39" s="1299"/>
      <c r="CL39" s="1299"/>
      <c r="CM39" s="1299"/>
      <c r="CN39" s="1299"/>
      <c r="CO39" s="1299"/>
      <c r="CP39" s="1299"/>
      <c r="CQ39" s="1299"/>
      <c r="CR39" s="1299"/>
      <c r="CS39" s="1299"/>
      <c r="CT39" s="1299"/>
      <c r="CU39" s="1299"/>
      <c r="CV39" s="1299"/>
      <c r="CW39" s="1299"/>
      <c r="CX39" s="1299"/>
      <c r="CY39" s="1299"/>
      <c r="CZ39" s="1299"/>
      <c r="DA39" s="1299"/>
      <c r="DB39" s="1299"/>
      <c r="DC39" s="1299"/>
      <c r="DD39" s="1298"/>
    </row>
    <row r="40" spans="2:109" ht="13" x14ac:dyDescent="0.2">
      <c r="B40" s="1336"/>
      <c r="DD40" s="1336"/>
      <c r="DE40" s="1294"/>
    </row>
    <row r="41" spans="2:109" ht="16.5" x14ac:dyDescent="0.2">
      <c r="B41" s="1347" t="s">
        <v>619</v>
      </c>
      <c r="C41" s="1346"/>
      <c r="D41" s="1346"/>
      <c r="E41" s="1346"/>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6"/>
      <c r="AH41" s="1346"/>
      <c r="AI41" s="1346"/>
      <c r="AJ41" s="1346"/>
      <c r="AK41" s="1346"/>
      <c r="AL41" s="1346"/>
      <c r="AM41" s="1346"/>
      <c r="AN41" s="1346"/>
      <c r="AO41" s="1346"/>
      <c r="AP41" s="1346"/>
      <c r="AQ41" s="1346"/>
      <c r="AR41" s="1346"/>
      <c r="AS41" s="1346"/>
      <c r="AT41" s="1346"/>
      <c r="AU41" s="1346"/>
      <c r="AV41" s="1346"/>
      <c r="AW41" s="1346"/>
      <c r="AX41" s="1346"/>
      <c r="AY41" s="1346"/>
      <c r="AZ41" s="1346"/>
      <c r="BA41" s="1346"/>
      <c r="BB41" s="1346"/>
      <c r="BC41" s="1346"/>
      <c r="BD41" s="1346"/>
      <c r="BE41" s="1346"/>
      <c r="BF41" s="1346"/>
      <c r="BG41" s="1346"/>
      <c r="BH41" s="1346"/>
      <c r="BI41" s="1346"/>
      <c r="BJ41" s="1346"/>
      <c r="BK41" s="1346"/>
      <c r="BL41" s="1346"/>
      <c r="BM41" s="1346"/>
      <c r="BN41" s="1346"/>
      <c r="BO41" s="1346"/>
      <c r="BP41" s="1346"/>
      <c r="BQ41" s="1346"/>
      <c r="BR41" s="1346"/>
      <c r="BS41" s="1346"/>
      <c r="BT41" s="1346"/>
      <c r="BU41" s="1346"/>
      <c r="BV41" s="1346"/>
      <c r="BW41" s="1346"/>
      <c r="BX41" s="1346"/>
      <c r="BY41" s="1346"/>
      <c r="BZ41" s="1346"/>
      <c r="CA41" s="1346"/>
      <c r="CB41" s="1346"/>
      <c r="CC41" s="1346"/>
      <c r="CD41" s="1346"/>
      <c r="CE41" s="1346"/>
      <c r="CF41" s="1346"/>
      <c r="CG41" s="1346"/>
      <c r="CH41" s="1346"/>
      <c r="CI41" s="1346"/>
      <c r="CJ41" s="1346"/>
      <c r="CK41" s="1346"/>
      <c r="CL41" s="1346"/>
      <c r="CM41" s="1346"/>
      <c r="CN41" s="1346"/>
      <c r="CO41" s="1346"/>
      <c r="CP41" s="1346"/>
      <c r="CQ41" s="1346"/>
      <c r="CR41" s="1346"/>
      <c r="CS41" s="1346"/>
      <c r="CT41" s="1346"/>
      <c r="CU41" s="1346"/>
      <c r="CV41" s="1346"/>
      <c r="CW41" s="1346"/>
      <c r="CX41" s="1346"/>
      <c r="CY41" s="1346"/>
      <c r="CZ41" s="1346"/>
      <c r="DA41" s="1346"/>
      <c r="DB41" s="1346"/>
      <c r="DC41" s="1346"/>
      <c r="DD41" s="1345"/>
    </row>
    <row r="42" spans="2:109" ht="13" x14ac:dyDescent="0.2">
      <c r="B42" s="1295"/>
      <c r="G42" s="1332"/>
      <c r="I42" s="1331"/>
      <c r="J42" s="1331"/>
      <c r="K42" s="1331"/>
      <c r="AM42" s="1332"/>
      <c r="AN42" s="1332" t="s">
        <v>615</v>
      </c>
      <c r="AP42" s="1331"/>
      <c r="AQ42" s="1331"/>
      <c r="AR42" s="1331"/>
      <c r="AY42" s="1332"/>
      <c r="BA42" s="1331"/>
      <c r="BB42" s="1331"/>
      <c r="BC42" s="1331"/>
      <c r="BK42" s="1332"/>
      <c r="BM42" s="1331"/>
      <c r="BN42" s="1331"/>
      <c r="BO42" s="1331"/>
      <c r="BW42" s="1332"/>
      <c r="BY42" s="1331"/>
      <c r="BZ42" s="1331"/>
      <c r="CA42" s="1331"/>
      <c r="CI42" s="1332"/>
      <c r="CK42" s="1331"/>
      <c r="CL42" s="1331"/>
      <c r="CM42" s="1331"/>
      <c r="CU42" s="1332"/>
      <c r="CW42" s="1331"/>
      <c r="CX42" s="1331"/>
      <c r="CY42" s="1331"/>
    </row>
    <row r="43" spans="2:109" ht="13.5" customHeight="1" x14ac:dyDescent="0.2">
      <c r="B43" s="1295"/>
      <c r="AN43" s="1330" t="s">
        <v>618</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28"/>
    </row>
    <row r="44" spans="2:109" ht="13" x14ac:dyDescent="0.2">
      <c r="B44" s="1295"/>
      <c r="AN44" s="1327"/>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5"/>
    </row>
    <row r="45" spans="2:109" ht="13" x14ac:dyDescent="0.2">
      <c r="B45" s="1295"/>
      <c r="AN45" s="1327"/>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5"/>
    </row>
    <row r="46" spans="2:109" ht="13" x14ac:dyDescent="0.2">
      <c r="B46" s="1295"/>
      <c r="AN46" s="1327"/>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5"/>
    </row>
    <row r="47" spans="2:109" ht="13" x14ac:dyDescent="0.2">
      <c r="B47" s="1295"/>
      <c r="AN47" s="1324"/>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2"/>
    </row>
    <row r="48" spans="2:109" ht="13" x14ac:dyDescent="0.2">
      <c r="B48" s="1295"/>
      <c r="H48" s="1309"/>
      <c r="I48" s="1309"/>
      <c r="J48" s="1309"/>
      <c r="AN48" s="1309"/>
      <c r="AO48" s="1309"/>
      <c r="AP48" s="1309"/>
      <c r="AZ48" s="1309"/>
      <c r="BA48" s="1309"/>
      <c r="BB48" s="1309"/>
      <c r="BL48" s="1309"/>
      <c r="BM48" s="1309"/>
      <c r="BN48" s="1309"/>
      <c r="BX48" s="1309"/>
      <c r="BY48" s="1309"/>
      <c r="BZ48" s="1309"/>
      <c r="CJ48" s="1309"/>
      <c r="CK48" s="1309"/>
      <c r="CL48" s="1309"/>
      <c r="CV48" s="1309"/>
      <c r="CW48" s="1309"/>
      <c r="CX48" s="1309"/>
    </row>
    <row r="49" spans="1:109" ht="13" x14ac:dyDescent="0.2">
      <c r="B49" s="1295"/>
      <c r="AN49" s="1294" t="s">
        <v>613</v>
      </c>
    </row>
    <row r="50" spans="1:109" ht="13" x14ac:dyDescent="0.2">
      <c r="B50" s="1295"/>
      <c r="G50" s="1307"/>
      <c r="H50" s="1307"/>
      <c r="I50" s="1307"/>
      <c r="J50" s="1307"/>
      <c r="K50" s="1316"/>
      <c r="L50" s="1316"/>
      <c r="M50" s="1315"/>
      <c r="N50" s="1315"/>
      <c r="AN50" s="1314"/>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2"/>
      <c r="BP50" s="1304" t="s">
        <v>550</v>
      </c>
      <c r="BQ50" s="1304"/>
      <c r="BR50" s="1304"/>
      <c r="BS50" s="1304"/>
      <c r="BT50" s="1304"/>
      <c r="BU50" s="1304"/>
      <c r="BV50" s="1304"/>
      <c r="BW50" s="1304"/>
      <c r="BX50" s="1304" t="s">
        <v>551</v>
      </c>
      <c r="BY50" s="1304"/>
      <c r="BZ50" s="1304"/>
      <c r="CA50" s="1304"/>
      <c r="CB50" s="1304"/>
      <c r="CC50" s="1304"/>
      <c r="CD50" s="1304"/>
      <c r="CE50" s="1304"/>
      <c r="CF50" s="1304" t="s">
        <v>552</v>
      </c>
      <c r="CG50" s="1304"/>
      <c r="CH50" s="1304"/>
      <c r="CI50" s="1304"/>
      <c r="CJ50" s="1304"/>
      <c r="CK50" s="1304"/>
      <c r="CL50" s="1304"/>
      <c r="CM50" s="1304"/>
      <c r="CN50" s="1304" t="s">
        <v>553</v>
      </c>
      <c r="CO50" s="1304"/>
      <c r="CP50" s="1304"/>
      <c r="CQ50" s="1304"/>
      <c r="CR50" s="1304"/>
      <c r="CS50" s="1304"/>
      <c r="CT50" s="1304"/>
      <c r="CU50" s="1304"/>
      <c r="CV50" s="1304" t="s">
        <v>554</v>
      </c>
      <c r="CW50" s="1304"/>
      <c r="CX50" s="1304"/>
      <c r="CY50" s="1304"/>
      <c r="CZ50" s="1304"/>
      <c r="DA50" s="1304"/>
      <c r="DB50" s="1304"/>
      <c r="DC50" s="1304"/>
    </row>
    <row r="51" spans="1:109" ht="13.5" customHeight="1" x14ac:dyDescent="0.2">
      <c r="B51" s="1295"/>
      <c r="G51" s="1311"/>
      <c r="H51" s="1311"/>
      <c r="I51" s="1344"/>
      <c r="J51" s="1344"/>
      <c r="K51" s="1310"/>
      <c r="L51" s="1310"/>
      <c r="M51" s="1310"/>
      <c r="N51" s="1310"/>
      <c r="AM51" s="1309"/>
      <c r="AN51" s="1303" t="s">
        <v>612</v>
      </c>
      <c r="AO51" s="1303"/>
      <c r="AP51" s="1303"/>
      <c r="AQ51" s="1303"/>
      <c r="AR51" s="1303"/>
      <c r="AS51" s="1303"/>
      <c r="AT51" s="1303"/>
      <c r="AU51" s="1303"/>
      <c r="AV51" s="1303"/>
      <c r="AW51" s="1303"/>
      <c r="AX51" s="1303"/>
      <c r="AY51" s="1303"/>
      <c r="AZ51" s="1303"/>
      <c r="BA51" s="1303"/>
      <c r="BB51" s="1303" t="s">
        <v>610</v>
      </c>
      <c r="BC51" s="1303"/>
      <c r="BD51" s="1303"/>
      <c r="BE51" s="1303"/>
      <c r="BF51" s="1303"/>
      <c r="BG51" s="1303"/>
      <c r="BH51" s="1303"/>
      <c r="BI51" s="1303"/>
      <c r="BJ51" s="1303"/>
      <c r="BK51" s="1303"/>
      <c r="BL51" s="1303"/>
      <c r="BM51" s="1303"/>
      <c r="BN51" s="1303"/>
      <c r="BO51" s="1303"/>
      <c r="BP51" s="1302">
        <v>138.9</v>
      </c>
      <c r="BQ51" s="1302"/>
      <c r="BR51" s="1302"/>
      <c r="BS51" s="1302"/>
      <c r="BT51" s="1302"/>
      <c r="BU51" s="1302"/>
      <c r="BV51" s="1302"/>
      <c r="BW51" s="1302"/>
      <c r="BX51" s="1302">
        <v>139.6</v>
      </c>
      <c r="BY51" s="1302"/>
      <c r="BZ51" s="1302"/>
      <c r="CA51" s="1302"/>
      <c r="CB51" s="1302"/>
      <c r="CC51" s="1302"/>
      <c r="CD51" s="1302"/>
      <c r="CE51" s="1302"/>
      <c r="CF51" s="1302">
        <v>146.1</v>
      </c>
      <c r="CG51" s="1302"/>
      <c r="CH51" s="1302"/>
      <c r="CI51" s="1302"/>
      <c r="CJ51" s="1302"/>
      <c r="CK51" s="1302"/>
      <c r="CL51" s="1302"/>
      <c r="CM51" s="1302"/>
      <c r="CN51" s="1302">
        <v>138</v>
      </c>
      <c r="CO51" s="1302"/>
      <c r="CP51" s="1302"/>
      <c r="CQ51" s="1302"/>
      <c r="CR51" s="1302"/>
      <c r="CS51" s="1302"/>
      <c r="CT51" s="1302"/>
      <c r="CU51" s="1302"/>
      <c r="CV51" s="1302">
        <v>139.6</v>
      </c>
      <c r="CW51" s="1302"/>
      <c r="CX51" s="1302"/>
      <c r="CY51" s="1302"/>
      <c r="CZ51" s="1302"/>
      <c r="DA51" s="1302"/>
      <c r="DB51" s="1302"/>
      <c r="DC51" s="1302"/>
    </row>
    <row r="52" spans="1:109" ht="13" x14ac:dyDescent="0.2">
      <c r="B52" s="1295"/>
      <c r="G52" s="1311"/>
      <c r="H52" s="1311"/>
      <c r="I52" s="1344"/>
      <c r="J52" s="1344"/>
      <c r="K52" s="1310"/>
      <c r="L52" s="1310"/>
      <c r="M52" s="1310"/>
      <c r="N52" s="1310"/>
      <c r="AM52" s="1309"/>
      <c r="AN52" s="1303"/>
      <c r="AO52" s="1303"/>
      <c r="AP52" s="1303"/>
      <c r="AQ52" s="1303"/>
      <c r="AR52" s="1303"/>
      <c r="AS52" s="1303"/>
      <c r="AT52" s="1303"/>
      <c r="AU52" s="1303"/>
      <c r="AV52" s="1303"/>
      <c r="AW52" s="1303"/>
      <c r="AX52" s="1303"/>
      <c r="AY52" s="1303"/>
      <c r="AZ52" s="1303"/>
      <c r="BA52" s="1303"/>
      <c r="BB52" s="1303"/>
      <c r="BC52" s="1303"/>
      <c r="BD52" s="1303"/>
      <c r="BE52" s="1303"/>
      <c r="BF52" s="1303"/>
      <c r="BG52" s="1303"/>
      <c r="BH52" s="1303"/>
      <c r="BI52" s="1303"/>
      <c r="BJ52" s="1303"/>
      <c r="BK52" s="1303"/>
      <c r="BL52" s="1303"/>
      <c r="BM52" s="1303"/>
      <c r="BN52" s="1303"/>
      <c r="BO52" s="1303"/>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ht="13" x14ac:dyDescent="0.2">
      <c r="A53" s="1331"/>
      <c r="B53" s="1295"/>
      <c r="G53" s="1311"/>
      <c r="H53" s="1311"/>
      <c r="I53" s="1307"/>
      <c r="J53" s="1307"/>
      <c r="K53" s="1310"/>
      <c r="L53" s="1310"/>
      <c r="M53" s="1310"/>
      <c r="N53" s="1310"/>
      <c r="AM53" s="1309"/>
      <c r="AN53" s="1303"/>
      <c r="AO53" s="1303"/>
      <c r="AP53" s="1303"/>
      <c r="AQ53" s="1303"/>
      <c r="AR53" s="1303"/>
      <c r="AS53" s="1303"/>
      <c r="AT53" s="1303"/>
      <c r="AU53" s="1303"/>
      <c r="AV53" s="1303"/>
      <c r="AW53" s="1303"/>
      <c r="AX53" s="1303"/>
      <c r="AY53" s="1303"/>
      <c r="AZ53" s="1303"/>
      <c r="BA53" s="1303"/>
      <c r="BB53" s="1303" t="s">
        <v>617</v>
      </c>
      <c r="BC53" s="1303"/>
      <c r="BD53" s="1303"/>
      <c r="BE53" s="1303"/>
      <c r="BF53" s="1303"/>
      <c r="BG53" s="1303"/>
      <c r="BH53" s="1303"/>
      <c r="BI53" s="1303"/>
      <c r="BJ53" s="1303"/>
      <c r="BK53" s="1303"/>
      <c r="BL53" s="1303"/>
      <c r="BM53" s="1303"/>
      <c r="BN53" s="1303"/>
      <c r="BO53" s="1303"/>
      <c r="BP53" s="1302">
        <v>51.7</v>
      </c>
      <c r="BQ53" s="1302"/>
      <c r="BR53" s="1302"/>
      <c r="BS53" s="1302"/>
      <c r="BT53" s="1302"/>
      <c r="BU53" s="1302"/>
      <c r="BV53" s="1302"/>
      <c r="BW53" s="1302"/>
      <c r="BX53" s="1302">
        <v>53.3</v>
      </c>
      <c r="BY53" s="1302"/>
      <c r="BZ53" s="1302"/>
      <c r="CA53" s="1302"/>
      <c r="CB53" s="1302"/>
      <c r="CC53" s="1302"/>
      <c r="CD53" s="1302"/>
      <c r="CE53" s="1302"/>
      <c r="CF53" s="1302">
        <v>54.2</v>
      </c>
      <c r="CG53" s="1302"/>
      <c r="CH53" s="1302"/>
      <c r="CI53" s="1302"/>
      <c r="CJ53" s="1302"/>
      <c r="CK53" s="1302"/>
      <c r="CL53" s="1302"/>
      <c r="CM53" s="1302"/>
      <c r="CN53" s="1302">
        <v>55.8</v>
      </c>
      <c r="CO53" s="1302"/>
      <c r="CP53" s="1302"/>
      <c r="CQ53" s="1302"/>
      <c r="CR53" s="1302"/>
      <c r="CS53" s="1302"/>
      <c r="CT53" s="1302"/>
      <c r="CU53" s="1302"/>
      <c r="CV53" s="1302">
        <v>57.1</v>
      </c>
      <c r="CW53" s="1302"/>
      <c r="CX53" s="1302"/>
      <c r="CY53" s="1302"/>
      <c r="CZ53" s="1302"/>
      <c r="DA53" s="1302"/>
      <c r="DB53" s="1302"/>
      <c r="DC53" s="1302"/>
    </row>
    <row r="54" spans="1:109" ht="13" x14ac:dyDescent="0.2">
      <c r="A54" s="1331"/>
      <c r="B54" s="1295"/>
      <c r="G54" s="1311"/>
      <c r="H54" s="1311"/>
      <c r="I54" s="1307"/>
      <c r="J54" s="1307"/>
      <c r="K54" s="1310"/>
      <c r="L54" s="1310"/>
      <c r="M54" s="1310"/>
      <c r="N54" s="1310"/>
      <c r="AM54" s="1309"/>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ht="13" x14ac:dyDescent="0.2">
      <c r="A55" s="1331"/>
      <c r="B55" s="1295"/>
      <c r="G55" s="1307"/>
      <c r="H55" s="1307"/>
      <c r="I55" s="1307"/>
      <c r="J55" s="1307"/>
      <c r="K55" s="1310"/>
      <c r="L55" s="1310"/>
      <c r="M55" s="1310"/>
      <c r="N55" s="1310"/>
      <c r="AN55" s="1304" t="s">
        <v>611</v>
      </c>
      <c r="AO55" s="1304"/>
      <c r="AP55" s="1304"/>
      <c r="AQ55" s="1304"/>
      <c r="AR55" s="1304"/>
      <c r="AS55" s="1304"/>
      <c r="AT55" s="1304"/>
      <c r="AU55" s="1304"/>
      <c r="AV55" s="1304"/>
      <c r="AW55" s="1304"/>
      <c r="AX55" s="1304"/>
      <c r="AY55" s="1304"/>
      <c r="AZ55" s="1304"/>
      <c r="BA55" s="1304"/>
      <c r="BB55" s="1303" t="s">
        <v>610</v>
      </c>
      <c r="BC55" s="1303"/>
      <c r="BD55" s="1303"/>
      <c r="BE55" s="1303"/>
      <c r="BF55" s="1303"/>
      <c r="BG55" s="1303"/>
      <c r="BH55" s="1303"/>
      <c r="BI55" s="1303"/>
      <c r="BJ55" s="1303"/>
      <c r="BK55" s="1303"/>
      <c r="BL55" s="1303"/>
      <c r="BM55" s="1303"/>
      <c r="BN55" s="1303"/>
      <c r="BO55" s="1303"/>
      <c r="BP55" s="1302">
        <v>124.2</v>
      </c>
      <c r="BQ55" s="1302"/>
      <c r="BR55" s="1302"/>
      <c r="BS55" s="1302"/>
      <c r="BT55" s="1302"/>
      <c r="BU55" s="1302"/>
      <c r="BV55" s="1302"/>
      <c r="BW55" s="1302"/>
      <c r="BX55" s="1302">
        <v>115.7</v>
      </c>
      <c r="BY55" s="1302"/>
      <c r="BZ55" s="1302"/>
      <c r="CA55" s="1302"/>
      <c r="CB55" s="1302"/>
      <c r="CC55" s="1302"/>
      <c r="CD55" s="1302"/>
      <c r="CE55" s="1302"/>
      <c r="CF55" s="1302">
        <v>106</v>
      </c>
      <c r="CG55" s="1302"/>
      <c r="CH55" s="1302"/>
      <c r="CI55" s="1302"/>
      <c r="CJ55" s="1302"/>
      <c r="CK55" s="1302"/>
      <c r="CL55" s="1302"/>
      <c r="CM55" s="1302"/>
      <c r="CN55" s="1302">
        <v>97.6</v>
      </c>
      <c r="CO55" s="1302"/>
      <c r="CP55" s="1302"/>
      <c r="CQ55" s="1302"/>
      <c r="CR55" s="1302"/>
      <c r="CS55" s="1302"/>
      <c r="CT55" s="1302"/>
      <c r="CU55" s="1302"/>
      <c r="CV55" s="1302">
        <v>91.6</v>
      </c>
      <c r="CW55" s="1302"/>
      <c r="CX55" s="1302"/>
      <c r="CY55" s="1302"/>
      <c r="CZ55" s="1302"/>
      <c r="DA55" s="1302"/>
      <c r="DB55" s="1302"/>
      <c r="DC55" s="1302"/>
    </row>
    <row r="56" spans="1:109" ht="13" x14ac:dyDescent="0.2">
      <c r="A56" s="1331"/>
      <c r="B56" s="1295"/>
      <c r="G56" s="1307"/>
      <c r="H56" s="1307"/>
      <c r="I56" s="1307"/>
      <c r="J56" s="1307"/>
      <c r="K56" s="1310"/>
      <c r="L56" s="1310"/>
      <c r="M56" s="1310"/>
      <c r="N56" s="1310"/>
      <c r="AN56" s="1304"/>
      <c r="AO56" s="1304"/>
      <c r="AP56" s="1304"/>
      <c r="AQ56" s="1304"/>
      <c r="AR56" s="1304"/>
      <c r="AS56" s="1304"/>
      <c r="AT56" s="1304"/>
      <c r="AU56" s="1304"/>
      <c r="AV56" s="1304"/>
      <c r="AW56" s="1304"/>
      <c r="AX56" s="1304"/>
      <c r="AY56" s="1304"/>
      <c r="AZ56" s="1304"/>
      <c r="BA56" s="1304"/>
      <c r="BB56" s="1303"/>
      <c r="BC56" s="1303"/>
      <c r="BD56" s="1303"/>
      <c r="BE56" s="1303"/>
      <c r="BF56" s="1303"/>
      <c r="BG56" s="1303"/>
      <c r="BH56" s="1303"/>
      <c r="BI56" s="1303"/>
      <c r="BJ56" s="1303"/>
      <c r="BK56" s="1303"/>
      <c r="BL56" s="1303"/>
      <c r="BM56" s="1303"/>
      <c r="BN56" s="1303"/>
      <c r="BO56" s="1303"/>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1331" customFormat="1" ht="13" x14ac:dyDescent="0.2">
      <c r="B57" s="1337"/>
      <c r="G57" s="1307"/>
      <c r="H57" s="1307"/>
      <c r="I57" s="1306"/>
      <c r="J57" s="1306"/>
      <c r="K57" s="1310"/>
      <c r="L57" s="1310"/>
      <c r="M57" s="1310"/>
      <c r="N57" s="1310"/>
      <c r="AM57" s="1294"/>
      <c r="AN57" s="1304"/>
      <c r="AO57" s="1304"/>
      <c r="AP57" s="1304"/>
      <c r="AQ57" s="1304"/>
      <c r="AR57" s="1304"/>
      <c r="AS57" s="1304"/>
      <c r="AT57" s="1304"/>
      <c r="AU57" s="1304"/>
      <c r="AV57" s="1304"/>
      <c r="AW57" s="1304"/>
      <c r="AX57" s="1304"/>
      <c r="AY57" s="1304"/>
      <c r="AZ57" s="1304"/>
      <c r="BA57" s="1304"/>
      <c r="BB57" s="1303" t="s">
        <v>617</v>
      </c>
      <c r="BC57" s="1303"/>
      <c r="BD57" s="1303"/>
      <c r="BE57" s="1303"/>
      <c r="BF57" s="1303"/>
      <c r="BG57" s="1303"/>
      <c r="BH57" s="1303"/>
      <c r="BI57" s="1303"/>
      <c r="BJ57" s="1303"/>
      <c r="BK57" s="1303"/>
      <c r="BL57" s="1303"/>
      <c r="BM57" s="1303"/>
      <c r="BN57" s="1303"/>
      <c r="BO57" s="1303"/>
      <c r="BP57" s="1302">
        <v>59.4</v>
      </c>
      <c r="BQ57" s="1302"/>
      <c r="BR57" s="1302"/>
      <c r="BS57" s="1302"/>
      <c r="BT57" s="1302"/>
      <c r="BU57" s="1302"/>
      <c r="BV57" s="1302"/>
      <c r="BW57" s="1302"/>
      <c r="BX57" s="1302">
        <v>61</v>
      </c>
      <c r="BY57" s="1302"/>
      <c r="BZ57" s="1302"/>
      <c r="CA57" s="1302"/>
      <c r="CB57" s="1302"/>
      <c r="CC57" s="1302"/>
      <c r="CD57" s="1302"/>
      <c r="CE57" s="1302"/>
      <c r="CF57" s="1302">
        <v>62</v>
      </c>
      <c r="CG57" s="1302"/>
      <c r="CH57" s="1302"/>
      <c r="CI57" s="1302"/>
      <c r="CJ57" s="1302"/>
      <c r="CK57" s="1302"/>
      <c r="CL57" s="1302"/>
      <c r="CM57" s="1302"/>
      <c r="CN57" s="1302">
        <v>62.9</v>
      </c>
      <c r="CO57" s="1302"/>
      <c r="CP57" s="1302"/>
      <c r="CQ57" s="1302"/>
      <c r="CR57" s="1302"/>
      <c r="CS57" s="1302"/>
      <c r="CT57" s="1302"/>
      <c r="CU57" s="1302"/>
      <c r="CV57" s="1302">
        <v>63.3</v>
      </c>
      <c r="CW57" s="1302"/>
      <c r="CX57" s="1302"/>
      <c r="CY57" s="1302"/>
      <c r="CZ57" s="1302"/>
      <c r="DA57" s="1302"/>
      <c r="DB57" s="1302"/>
      <c r="DC57" s="1302"/>
      <c r="DD57" s="1342"/>
      <c r="DE57" s="1337"/>
    </row>
    <row r="58" spans="1:109" s="1331" customFormat="1" ht="13" x14ac:dyDescent="0.2">
      <c r="A58" s="1294"/>
      <c r="B58" s="1337"/>
      <c r="G58" s="1307"/>
      <c r="H58" s="1307"/>
      <c r="I58" s="1306"/>
      <c r="J58" s="1306"/>
      <c r="K58" s="1310"/>
      <c r="L58" s="1310"/>
      <c r="M58" s="1310"/>
      <c r="N58" s="1310"/>
      <c r="AM58" s="1294"/>
      <c r="AN58" s="1304"/>
      <c r="AO58" s="1304"/>
      <c r="AP58" s="1304"/>
      <c r="AQ58" s="1304"/>
      <c r="AR58" s="1304"/>
      <c r="AS58" s="1304"/>
      <c r="AT58" s="1304"/>
      <c r="AU58" s="1304"/>
      <c r="AV58" s="1304"/>
      <c r="AW58" s="1304"/>
      <c r="AX58" s="1304"/>
      <c r="AY58" s="1304"/>
      <c r="AZ58" s="1304"/>
      <c r="BA58" s="1304"/>
      <c r="BB58" s="1303"/>
      <c r="BC58" s="1303"/>
      <c r="BD58" s="1303"/>
      <c r="BE58" s="1303"/>
      <c r="BF58" s="1303"/>
      <c r="BG58" s="1303"/>
      <c r="BH58" s="1303"/>
      <c r="BI58" s="1303"/>
      <c r="BJ58" s="1303"/>
      <c r="BK58" s="1303"/>
      <c r="BL58" s="1303"/>
      <c r="BM58" s="1303"/>
      <c r="BN58" s="1303"/>
      <c r="BO58" s="1303"/>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1342"/>
      <c r="DE58" s="1337"/>
    </row>
    <row r="59" spans="1:109" s="1331" customFormat="1" ht="13" x14ac:dyDescent="0.2">
      <c r="A59" s="1294"/>
      <c r="B59" s="1337"/>
      <c r="K59" s="1343"/>
      <c r="L59" s="1343"/>
      <c r="M59" s="1343"/>
      <c r="N59" s="1343"/>
      <c r="AQ59" s="1343"/>
      <c r="AR59" s="1343"/>
      <c r="AS59" s="1343"/>
      <c r="AT59" s="1343"/>
      <c r="BC59" s="1343"/>
      <c r="BD59" s="1343"/>
      <c r="BE59" s="1343"/>
      <c r="BF59" s="1343"/>
      <c r="BO59" s="1343"/>
      <c r="BP59" s="1343"/>
      <c r="BQ59" s="1343"/>
      <c r="BR59" s="1343"/>
      <c r="CA59" s="1343"/>
      <c r="CB59" s="1343"/>
      <c r="CC59" s="1343"/>
      <c r="CD59" s="1343"/>
      <c r="CM59" s="1343"/>
      <c r="CN59" s="1343"/>
      <c r="CO59" s="1343"/>
      <c r="CP59" s="1343"/>
      <c r="CY59" s="1343"/>
      <c r="CZ59" s="1343"/>
      <c r="DA59" s="1343"/>
      <c r="DB59" s="1343"/>
      <c r="DC59" s="1343"/>
      <c r="DD59" s="1342"/>
      <c r="DE59" s="1337"/>
    </row>
    <row r="60" spans="1:109" s="1331" customFormat="1" ht="13" x14ac:dyDescent="0.2">
      <c r="A60" s="1294"/>
      <c r="B60" s="1337"/>
      <c r="K60" s="1343"/>
      <c r="L60" s="1343"/>
      <c r="M60" s="1343"/>
      <c r="N60" s="1343"/>
      <c r="AQ60" s="1343"/>
      <c r="AR60" s="1343"/>
      <c r="AS60" s="1343"/>
      <c r="AT60" s="1343"/>
      <c r="BC60" s="1343"/>
      <c r="BD60" s="1343"/>
      <c r="BE60" s="1343"/>
      <c r="BF60" s="1343"/>
      <c r="BO60" s="1343"/>
      <c r="BP60" s="1343"/>
      <c r="BQ60" s="1343"/>
      <c r="BR60" s="1343"/>
      <c r="CA60" s="1343"/>
      <c r="CB60" s="1343"/>
      <c r="CC60" s="1343"/>
      <c r="CD60" s="1343"/>
      <c r="CM60" s="1343"/>
      <c r="CN60" s="1343"/>
      <c r="CO60" s="1343"/>
      <c r="CP60" s="1343"/>
      <c r="CY60" s="1343"/>
      <c r="CZ60" s="1343"/>
      <c r="DA60" s="1343"/>
      <c r="DB60" s="1343"/>
      <c r="DC60" s="1343"/>
      <c r="DD60" s="1342"/>
      <c r="DE60" s="1337"/>
    </row>
    <row r="61" spans="1:109" s="1331" customFormat="1" ht="13" x14ac:dyDescent="0.2">
      <c r="A61" s="1294"/>
      <c r="B61" s="1341"/>
      <c r="C61" s="1340"/>
      <c r="D61" s="1340"/>
      <c r="E61" s="1340"/>
      <c r="F61" s="1340"/>
      <c r="G61" s="1340"/>
      <c r="H61" s="1340"/>
      <c r="I61" s="1340"/>
      <c r="J61" s="1340"/>
      <c r="K61" s="1340"/>
      <c r="L61" s="1340"/>
      <c r="M61" s="1339"/>
      <c r="N61" s="1339"/>
      <c r="O61" s="1340"/>
      <c r="P61" s="1340"/>
      <c r="Q61" s="1340"/>
      <c r="R61" s="1340"/>
      <c r="S61" s="1340"/>
      <c r="T61" s="1340"/>
      <c r="U61" s="1340"/>
      <c r="V61" s="1340"/>
      <c r="W61" s="1340"/>
      <c r="X61" s="1340"/>
      <c r="Y61" s="1340"/>
      <c r="Z61" s="1340"/>
      <c r="AA61" s="1340"/>
      <c r="AB61" s="1340"/>
      <c r="AC61" s="1340"/>
      <c r="AD61" s="1340"/>
      <c r="AE61" s="1340"/>
      <c r="AF61" s="1340"/>
      <c r="AG61" s="1340"/>
      <c r="AH61" s="1340"/>
      <c r="AI61" s="1340"/>
      <c r="AJ61" s="1340"/>
      <c r="AK61" s="1340"/>
      <c r="AL61" s="1340"/>
      <c r="AM61" s="1340"/>
      <c r="AN61" s="1340"/>
      <c r="AO61" s="1340"/>
      <c r="AP61" s="1340"/>
      <c r="AQ61" s="1340"/>
      <c r="AR61" s="1340"/>
      <c r="AS61" s="1339"/>
      <c r="AT61" s="1339"/>
      <c r="AU61" s="1340"/>
      <c r="AV61" s="1340"/>
      <c r="AW61" s="1340"/>
      <c r="AX61" s="1340"/>
      <c r="AY61" s="1340"/>
      <c r="AZ61" s="1340"/>
      <c r="BA61" s="1340"/>
      <c r="BB61" s="1340"/>
      <c r="BC61" s="1340"/>
      <c r="BD61" s="1340"/>
      <c r="BE61" s="1339"/>
      <c r="BF61" s="1339"/>
      <c r="BG61" s="1340"/>
      <c r="BH61" s="1340"/>
      <c r="BI61" s="1340"/>
      <c r="BJ61" s="1340"/>
      <c r="BK61" s="1340"/>
      <c r="BL61" s="1340"/>
      <c r="BM61" s="1340"/>
      <c r="BN61" s="1340"/>
      <c r="BO61" s="1340"/>
      <c r="BP61" s="1340"/>
      <c r="BQ61" s="1339"/>
      <c r="BR61" s="1339"/>
      <c r="BS61" s="1340"/>
      <c r="BT61" s="1340"/>
      <c r="BU61" s="1340"/>
      <c r="BV61" s="1340"/>
      <c r="BW61" s="1340"/>
      <c r="BX61" s="1340"/>
      <c r="BY61" s="1340"/>
      <c r="BZ61" s="1340"/>
      <c r="CA61" s="1340"/>
      <c r="CB61" s="1340"/>
      <c r="CC61" s="1339"/>
      <c r="CD61" s="1339"/>
      <c r="CE61" s="1340"/>
      <c r="CF61" s="1340"/>
      <c r="CG61" s="1340"/>
      <c r="CH61" s="1340"/>
      <c r="CI61" s="1340"/>
      <c r="CJ61" s="1340"/>
      <c r="CK61" s="1340"/>
      <c r="CL61" s="1340"/>
      <c r="CM61" s="1340"/>
      <c r="CN61" s="1340"/>
      <c r="CO61" s="1339"/>
      <c r="CP61" s="1339"/>
      <c r="CQ61" s="1340"/>
      <c r="CR61" s="1340"/>
      <c r="CS61" s="1340"/>
      <c r="CT61" s="1340"/>
      <c r="CU61" s="1340"/>
      <c r="CV61" s="1340"/>
      <c r="CW61" s="1340"/>
      <c r="CX61" s="1340"/>
      <c r="CY61" s="1340"/>
      <c r="CZ61" s="1340"/>
      <c r="DA61" s="1339"/>
      <c r="DB61" s="1339"/>
      <c r="DC61" s="1339"/>
      <c r="DD61" s="1338"/>
      <c r="DE61" s="1337"/>
    </row>
    <row r="62" spans="1:109" ht="13" x14ac:dyDescent="0.2">
      <c r="B62" s="1336"/>
      <c r="C62" s="1336"/>
      <c r="D62" s="1336"/>
      <c r="E62" s="1336"/>
      <c r="F62" s="1336"/>
      <c r="G62" s="1336"/>
      <c r="H62" s="1336"/>
      <c r="I62" s="1336"/>
      <c r="J62" s="1336"/>
      <c r="K62" s="1336"/>
      <c r="L62" s="1336"/>
      <c r="M62" s="1336"/>
      <c r="N62" s="1336"/>
      <c r="O62" s="1336"/>
      <c r="P62" s="1336"/>
      <c r="Q62" s="1336"/>
      <c r="R62" s="1336"/>
      <c r="S62" s="1336"/>
      <c r="T62" s="1336"/>
      <c r="U62" s="1336"/>
      <c r="V62" s="1336"/>
      <c r="W62" s="1336"/>
      <c r="X62" s="1336"/>
      <c r="Y62" s="1336"/>
      <c r="Z62" s="1336"/>
      <c r="AA62" s="1336"/>
      <c r="AB62" s="1336"/>
      <c r="AC62" s="1336"/>
      <c r="AD62" s="1336"/>
      <c r="AE62" s="1336"/>
      <c r="AF62" s="1336"/>
      <c r="AG62" s="1336"/>
      <c r="AH62" s="1336"/>
      <c r="AI62" s="1336"/>
      <c r="AJ62" s="1336"/>
      <c r="AK62" s="1336"/>
      <c r="AL62" s="1336"/>
      <c r="AM62" s="1336"/>
      <c r="AN62" s="1336"/>
      <c r="AO62" s="1336"/>
      <c r="AP62" s="1336"/>
      <c r="AQ62" s="1336"/>
      <c r="AR62" s="1336"/>
      <c r="AS62" s="1336"/>
      <c r="AT62" s="1336"/>
      <c r="AU62" s="1336"/>
      <c r="AV62" s="1336"/>
      <c r="AW62" s="1336"/>
      <c r="AX62" s="1336"/>
      <c r="AY62" s="1336"/>
      <c r="AZ62" s="1336"/>
      <c r="BA62" s="1336"/>
      <c r="BB62" s="1336"/>
      <c r="BC62" s="1336"/>
      <c r="BD62" s="1336"/>
      <c r="BE62" s="1336"/>
      <c r="BF62" s="1336"/>
      <c r="BG62" s="1336"/>
      <c r="BH62" s="1336"/>
      <c r="BI62" s="1336"/>
      <c r="BJ62" s="1336"/>
      <c r="BK62" s="1336"/>
      <c r="BL62" s="1336"/>
      <c r="BM62" s="1336"/>
      <c r="BN62" s="1336"/>
      <c r="BO62" s="1336"/>
      <c r="BP62" s="1336"/>
      <c r="BQ62" s="1336"/>
      <c r="BR62" s="1336"/>
      <c r="BS62" s="1336"/>
      <c r="BT62" s="1336"/>
      <c r="BU62" s="1336"/>
      <c r="BV62" s="1336"/>
      <c r="BW62" s="1336"/>
      <c r="BX62" s="1336"/>
      <c r="BY62" s="1336"/>
      <c r="BZ62" s="1336"/>
      <c r="CA62" s="1336"/>
      <c r="CB62" s="1336"/>
      <c r="CC62" s="1336"/>
      <c r="CD62" s="1336"/>
      <c r="CE62" s="1336"/>
      <c r="CF62" s="1336"/>
      <c r="CG62" s="1336"/>
      <c r="CH62" s="1336"/>
      <c r="CI62" s="1336"/>
      <c r="CJ62" s="1336"/>
      <c r="CK62" s="1336"/>
      <c r="CL62" s="1336"/>
      <c r="CM62" s="1336"/>
      <c r="CN62" s="1336"/>
      <c r="CO62" s="1336"/>
      <c r="CP62" s="1336"/>
      <c r="CQ62" s="1336"/>
      <c r="CR62" s="1336"/>
      <c r="CS62" s="1336"/>
      <c r="CT62" s="1336"/>
      <c r="CU62" s="1336"/>
      <c r="CV62" s="1336"/>
      <c r="CW62" s="1336"/>
      <c r="CX62" s="1336"/>
      <c r="CY62" s="1336"/>
      <c r="CZ62" s="1336"/>
      <c r="DA62" s="1336"/>
      <c r="DB62" s="1336"/>
      <c r="DC62" s="1336"/>
      <c r="DD62" s="1336"/>
      <c r="DE62" s="1294"/>
    </row>
    <row r="63" spans="1:109" ht="16.5" x14ac:dyDescent="0.2">
      <c r="B63" s="1335" t="s">
        <v>616</v>
      </c>
    </row>
    <row r="64" spans="1:109" ht="13" x14ac:dyDescent="0.2">
      <c r="B64" s="1295"/>
      <c r="G64" s="1332"/>
      <c r="I64" s="1334"/>
      <c r="J64" s="1334"/>
      <c r="K64" s="1334"/>
      <c r="L64" s="1334"/>
      <c r="M64" s="1334"/>
      <c r="N64" s="1333"/>
      <c r="AM64" s="1332"/>
      <c r="AN64" s="1332" t="s">
        <v>615</v>
      </c>
      <c r="AP64" s="1331"/>
      <c r="AQ64" s="1331"/>
      <c r="AR64" s="1331"/>
      <c r="AY64" s="1332"/>
      <c r="BA64" s="1331"/>
      <c r="BB64" s="1331"/>
      <c r="BC64" s="1331"/>
      <c r="BK64" s="1332"/>
      <c r="BM64" s="1331"/>
      <c r="BN64" s="1331"/>
      <c r="BO64" s="1331"/>
      <c r="BW64" s="1332"/>
      <c r="BY64" s="1331"/>
      <c r="BZ64" s="1331"/>
      <c r="CA64" s="1331"/>
      <c r="CI64" s="1332"/>
      <c r="CK64" s="1331"/>
      <c r="CL64" s="1331"/>
      <c r="CM64" s="1331"/>
      <c r="CU64" s="1332"/>
      <c r="CW64" s="1331"/>
      <c r="CX64" s="1331"/>
      <c r="CY64" s="1331"/>
    </row>
    <row r="65" spans="2:107" ht="13" x14ac:dyDescent="0.2">
      <c r="B65" s="1295"/>
      <c r="AN65" s="1330" t="s">
        <v>614</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28"/>
    </row>
    <row r="66" spans="2:107" ht="13" x14ac:dyDescent="0.2">
      <c r="B66" s="1295"/>
      <c r="AN66" s="1327"/>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5"/>
    </row>
    <row r="67" spans="2:107" ht="13" x14ac:dyDescent="0.2">
      <c r="B67" s="1295"/>
      <c r="AN67" s="1327"/>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5"/>
    </row>
    <row r="68" spans="2:107" ht="13" x14ac:dyDescent="0.2">
      <c r="B68" s="1295"/>
      <c r="AN68" s="1327"/>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5"/>
    </row>
    <row r="69" spans="2:107" ht="13" x14ac:dyDescent="0.2">
      <c r="B69" s="1295"/>
      <c r="AN69" s="1324"/>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2"/>
    </row>
    <row r="70" spans="2:107" ht="13" x14ac:dyDescent="0.2">
      <c r="B70" s="1295"/>
      <c r="H70" s="1321"/>
      <c r="I70" s="1321"/>
      <c r="J70" s="1319"/>
      <c r="K70" s="1319"/>
      <c r="L70" s="1318"/>
      <c r="M70" s="1319"/>
      <c r="N70" s="1318"/>
      <c r="AN70" s="1309"/>
      <c r="AO70" s="1309"/>
      <c r="AP70" s="1309"/>
      <c r="AZ70" s="1309"/>
      <c r="BA70" s="1309"/>
      <c r="BB70" s="1309"/>
      <c r="BL70" s="1309"/>
      <c r="BM70" s="1309"/>
      <c r="BN70" s="1309"/>
      <c r="BX70" s="1309"/>
      <c r="BY70" s="1309"/>
      <c r="BZ70" s="1309"/>
      <c r="CJ70" s="1309"/>
      <c r="CK70" s="1309"/>
      <c r="CL70" s="1309"/>
      <c r="CV70" s="1309"/>
      <c r="CW70" s="1309"/>
      <c r="CX70" s="1309"/>
    </row>
    <row r="71" spans="2:107" ht="13" x14ac:dyDescent="0.2">
      <c r="B71" s="1295"/>
      <c r="G71" s="1317"/>
      <c r="I71" s="1320"/>
      <c r="J71" s="1319"/>
      <c r="K71" s="1319"/>
      <c r="L71" s="1318"/>
      <c r="M71" s="1319"/>
      <c r="N71" s="1318"/>
      <c r="AM71" s="1317"/>
      <c r="AN71" s="1294" t="s">
        <v>613</v>
      </c>
    </row>
    <row r="72" spans="2:107" ht="13" x14ac:dyDescent="0.2">
      <c r="B72" s="1295"/>
      <c r="G72" s="1307"/>
      <c r="H72" s="1307"/>
      <c r="I72" s="1307"/>
      <c r="J72" s="1307"/>
      <c r="K72" s="1316"/>
      <c r="L72" s="1316"/>
      <c r="M72" s="1315"/>
      <c r="N72" s="1315"/>
      <c r="AN72" s="1314"/>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2"/>
      <c r="BP72" s="1304" t="s">
        <v>550</v>
      </c>
      <c r="BQ72" s="1304"/>
      <c r="BR72" s="1304"/>
      <c r="BS72" s="1304"/>
      <c r="BT72" s="1304"/>
      <c r="BU72" s="1304"/>
      <c r="BV72" s="1304"/>
      <c r="BW72" s="1304"/>
      <c r="BX72" s="1304" t="s">
        <v>551</v>
      </c>
      <c r="BY72" s="1304"/>
      <c r="BZ72" s="1304"/>
      <c r="CA72" s="1304"/>
      <c r="CB72" s="1304"/>
      <c r="CC72" s="1304"/>
      <c r="CD72" s="1304"/>
      <c r="CE72" s="1304"/>
      <c r="CF72" s="1304" t="s">
        <v>552</v>
      </c>
      <c r="CG72" s="1304"/>
      <c r="CH72" s="1304"/>
      <c r="CI72" s="1304"/>
      <c r="CJ72" s="1304"/>
      <c r="CK72" s="1304"/>
      <c r="CL72" s="1304"/>
      <c r="CM72" s="1304"/>
      <c r="CN72" s="1304" t="s">
        <v>553</v>
      </c>
      <c r="CO72" s="1304"/>
      <c r="CP72" s="1304"/>
      <c r="CQ72" s="1304"/>
      <c r="CR72" s="1304"/>
      <c r="CS72" s="1304"/>
      <c r="CT72" s="1304"/>
      <c r="CU72" s="1304"/>
      <c r="CV72" s="1304" t="s">
        <v>554</v>
      </c>
      <c r="CW72" s="1304"/>
      <c r="CX72" s="1304"/>
      <c r="CY72" s="1304"/>
      <c r="CZ72" s="1304"/>
      <c r="DA72" s="1304"/>
      <c r="DB72" s="1304"/>
      <c r="DC72" s="1304"/>
    </row>
    <row r="73" spans="2:107" ht="13" x14ac:dyDescent="0.2">
      <c r="B73" s="1295"/>
      <c r="G73" s="1311"/>
      <c r="H73" s="1311"/>
      <c r="I73" s="1311"/>
      <c r="J73" s="1311"/>
      <c r="K73" s="1308"/>
      <c r="L73" s="1308"/>
      <c r="M73" s="1308"/>
      <c r="N73" s="1308"/>
      <c r="AM73" s="1309"/>
      <c r="AN73" s="1303" t="s">
        <v>612</v>
      </c>
      <c r="AO73" s="1303"/>
      <c r="AP73" s="1303"/>
      <c r="AQ73" s="1303"/>
      <c r="AR73" s="1303"/>
      <c r="AS73" s="1303"/>
      <c r="AT73" s="1303"/>
      <c r="AU73" s="1303"/>
      <c r="AV73" s="1303"/>
      <c r="AW73" s="1303"/>
      <c r="AX73" s="1303"/>
      <c r="AY73" s="1303"/>
      <c r="AZ73" s="1303"/>
      <c r="BA73" s="1303"/>
      <c r="BB73" s="1303" t="s">
        <v>610</v>
      </c>
      <c r="BC73" s="1303"/>
      <c r="BD73" s="1303"/>
      <c r="BE73" s="1303"/>
      <c r="BF73" s="1303"/>
      <c r="BG73" s="1303"/>
      <c r="BH73" s="1303"/>
      <c r="BI73" s="1303"/>
      <c r="BJ73" s="1303"/>
      <c r="BK73" s="1303"/>
      <c r="BL73" s="1303"/>
      <c r="BM73" s="1303"/>
      <c r="BN73" s="1303"/>
      <c r="BO73" s="1303"/>
      <c r="BP73" s="1302">
        <v>138.9</v>
      </c>
      <c r="BQ73" s="1302"/>
      <c r="BR73" s="1302"/>
      <c r="BS73" s="1302"/>
      <c r="BT73" s="1302"/>
      <c r="BU73" s="1302"/>
      <c r="BV73" s="1302"/>
      <c r="BW73" s="1302"/>
      <c r="BX73" s="1302">
        <v>139.6</v>
      </c>
      <c r="BY73" s="1302"/>
      <c r="BZ73" s="1302"/>
      <c r="CA73" s="1302"/>
      <c r="CB73" s="1302"/>
      <c r="CC73" s="1302"/>
      <c r="CD73" s="1302"/>
      <c r="CE73" s="1302"/>
      <c r="CF73" s="1302">
        <v>146.1</v>
      </c>
      <c r="CG73" s="1302"/>
      <c r="CH73" s="1302"/>
      <c r="CI73" s="1302"/>
      <c r="CJ73" s="1302"/>
      <c r="CK73" s="1302"/>
      <c r="CL73" s="1302"/>
      <c r="CM73" s="1302"/>
      <c r="CN73" s="1302">
        <v>138</v>
      </c>
      <c r="CO73" s="1302"/>
      <c r="CP73" s="1302"/>
      <c r="CQ73" s="1302"/>
      <c r="CR73" s="1302"/>
      <c r="CS73" s="1302"/>
      <c r="CT73" s="1302"/>
      <c r="CU73" s="1302"/>
      <c r="CV73" s="1302">
        <v>139.6</v>
      </c>
      <c r="CW73" s="1302"/>
      <c r="CX73" s="1302"/>
      <c r="CY73" s="1302"/>
      <c r="CZ73" s="1302"/>
      <c r="DA73" s="1302"/>
      <c r="DB73" s="1302"/>
      <c r="DC73" s="1302"/>
    </row>
    <row r="74" spans="2:107" ht="13" x14ac:dyDescent="0.2">
      <c r="B74" s="1295"/>
      <c r="G74" s="1311"/>
      <c r="H74" s="1311"/>
      <c r="I74" s="1311"/>
      <c r="J74" s="1311"/>
      <c r="K74" s="1308"/>
      <c r="L74" s="1308"/>
      <c r="M74" s="1308"/>
      <c r="N74" s="1308"/>
      <c r="AM74" s="1309"/>
      <c r="AN74" s="1303"/>
      <c r="AO74" s="1303"/>
      <c r="AP74" s="1303"/>
      <c r="AQ74" s="1303"/>
      <c r="AR74" s="1303"/>
      <c r="AS74" s="1303"/>
      <c r="AT74" s="1303"/>
      <c r="AU74" s="1303"/>
      <c r="AV74" s="1303"/>
      <c r="AW74" s="1303"/>
      <c r="AX74" s="1303"/>
      <c r="AY74" s="1303"/>
      <c r="AZ74" s="1303"/>
      <c r="BA74" s="1303"/>
      <c r="BB74" s="1303"/>
      <c r="BC74" s="1303"/>
      <c r="BD74" s="1303"/>
      <c r="BE74" s="1303"/>
      <c r="BF74" s="1303"/>
      <c r="BG74" s="1303"/>
      <c r="BH74" s="1303"/>
      <c r="BI74" s="1303"/>
      <c r="BJ74" s="1303"/>
      <c r="BK74" s="1303"/>
      <c r="BL74" s="1303"/>
      <c r="BM74" s="1303"/>
      <c r="BN74" s="1303"/>
      <c r="BO74" s="1303"/>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ht="13" x14ac:dyDescent="0.2">
      <c r="B75" s="1295"/>
      <c r="G75" s="1311"/>
      <c r="H75" s="1311"/>
      <c r="I75" s="1307"/>
      <c r="J75" s="1307"/>
      <c r="K75" s="1310"/>
      <c r="L75" s="1310"/>
      <c r="M75" s="1310"/>
      <c r="N75" s="1310"/>
      <c r="AM75" s="1309"/>
      <c r="AN75" s="1303"/>
      <c r="AO75" s="1303"/>
      <c r="AP75" s="1303"/>
      <c r="AQ75" s="1303"/>
      <c r="AR75" s="1303"/>
      <c r="AS75" s="1303"/>
      <c r="AT75" s="1303"/>
      <c r="AU75" s="1303"/>
      <c r="AV75" s="1303"/>
      <c r="AW75" s="1303"/>
      <c r="AX75" s="1303"/>
      <c r="AY75" s="1303"/>
      <c r="AZ75" s="1303"/>
      <c r="BA75" s="1303"/>
      <c r="BB75" s="1303" t="s">
        <v>609</v>
      </c>
      <c r="BC75" s="1303"/>
      <c r="BD75" s="1303"/>
      <c r="BE75" s="1303"/>
      <c r="BF75" s="1303"/>
      <c r="BG75" s="1303"/>
      <c r="BH75" s="1303"/>
      <c r="BI75" s="1303"/>
      <c r="BJ75" s="1303"/>
      <c r="BK75" s="1303"/>
      <c r="BL75" s="1303"/>
      <c r="BM75" s="1303"/>
      <c r="BN75" s="1303"/>
      <c r="BO75" s="1303"/>
      <c r="BP75" s="1302">
        <v>11</v>
      </c>
      <c r="BQ75" s="1302"/>
      <c r="BR75" s="1302"/>
      <c r="BS75" s="1302"/>
      <c r="BT75" s="1302"/>
      <c r="BU75" s="1302"/>
      <c r="BV75" s="1302"/>
      <c r="BW75" s="1302"/>
      <c r="BX75" s="1302">
        <v>11.1</v>
      </c>
      <c r="BY75" s="1302"/>
      <c r="BZ75" s="1302"/>
      <c r="CA75" s="1302"/>
      <c r="CB75" s="1302"/>
      <c r="CC75" s="1302"/>
      <c r="CD75" s="1302"/>
      <c r="CE75" s="1302"/>
      <c r="CF75" s="1302">
        <v>10.9</v>
      </c>
      <c r="CG75" s="1302"/>
      <c r="CH75" s="1302"/>
      <c r="CI75" s="1302"/>
      <c r="CJ75" s="1302"/>
      <c r="CK75" s="1302"/>
      <c r="CL75" s="1302"/>
      <c r="CM75" s="1302"/>
      <c r="CN75" s="1302">
        <v>10.6</v>
      </c>
      <c r="CO75" s="1302"/>
      <c r="CP75" s="1302"/>
      <c r="CQ75" s="1302"/>
      <c r="CR75" s="1302"/>
      <c r="CS75" s="1302"/>
      <c r="CT75" s="1302"/>
      <c r="CU75" s="1302"/>
      <c r="CV75" s="1302">
        <v>10.5</v>
      </c>
      <c r="CW75" s="1302"/>
      <c r="CX75" s="1302"/>
      <c r="CY75" s="1302"/>
      <c r="CZ75" s="1302"/>
      <c r="DA75" s="1302"/>
      <c r="DB75" s="1302"/>
      <c r="DC75" s="1302"/>
    </row>
    <row r="76" spans="2:107" ht="13" x14ac:dyDescent="0.2">
      <c r="B76" s="1295"/>
      <c r="G76" s="1311"/>
      <c r="H76" s="1311"/>
      <c r="I76" s="1307"/>
      <c r="J76" s="1307"/>
      <c r="K76" s="1310"/>
      <c r="L76" s="1310"/>
      <c r="M76" s="1310"/>
      <c r="N76" s="1310"/>
      <c r="AM76" s="1309"/>
      <c r="AN76" s="1303"/>
      <c r="AO76" s="1303"/>
      <c r="AP76" s="1303"/>
      <c r="AQ76" s="1303"/>
      <c r="AR76" s="1303"/>
      <c r="AS76" s="1303"/>
      <c r="AT76" s="1303"/>
      <c r="AU76" s="1303"/>
      <c r="AV76" s="1303"/>
      <c r="AW76" s="1303"/>
      <c r="AX76" s="1303"/>
      <c r="AY76" s="1303"/>
      <c r="AZ76" s="1303"/>
      <c r="BA76" s="1303"/>
      <c r="BB76" s="1303"/>
      <c r="BC76" s="1303"/>
      <c r="BD76" s="1303"/>
      <c r="BE76" s="1303"/>
      <c r="BF76" s="1303"/>
      <c r="BG76" s="1303"/>
      <c r="BH76" s="1303"/>
      <c r="BI76" s="1303"/>
      <c r="BJ76" s="1303"/>
      <c r="BK76" s="1303"/>
      <c r="BL76" s="1303"/>
      <c r="BM76" s="1303"/>
      <c r="BN76" s="1303"/>
      <c r="BO76" s="1303"/>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ht="13" x14ac:dyDescent="0.2">
      <c r="B77" s="1295"/>
      <c r="G77" s="1307"/>
      <c r="H77" s="1307"/>
      <c r="I77" s="1307"/>
      <c r="J77" s="1307"/>
      <c r="K77" s="1308"/>
      <c r="L77" s="1308"/>
      <c r="M77" s="1308"/>
      <c r="N77" s="1308"/>
      <c r="AN77" s="1304" t="s">
        <v>611</v>
      </c>
      <c r="AO77" s="1304"/>
      <c r="AP77" s="1304"/>
      <c r="AQ77" s="1304"/>
      <c r="AR77" s="1304"/>
      <c r="AS77" s="1304"/>
      <c r="AT77" s="1304"/>
      <c r="AU77" s="1304"/>
      <c r="AV77" s="1304"/>
      <c r="AW77" s="1304"/>
      <c r="AX77" s="1304"/>
      <c r="AY77" s="1304"/>
      <c r="AZ77" s="1304"/>
      <c r="BA77" s="1304"/>
      <c r="BB77" s="1303" t="s">
        <v>610</v>
      </c>
      <c r="BC77" s="1303"/>
      <c r="BD77" s="1303"/>
      <c r="BE77" s="1303"/>
      <c r="BF77" s="1303"/>
      <c r="BG77" s="1303"/>
      <c r="BH77" s="1303"/>
      <c r="BI77" s="1303"/>
      <c r="BJ77" s="1303"/>
      <c r="BK77" s="1303"/>
      <c r="BL77" s="1303"/>
      <c r="BM77" s="1303"/>
      <c r="BN77" s="1303"/>
      <c r="BO77" s="1303"/>
      <c r="BP77" s="1302">
        <v>124.2</v>
      </c>
      <c r="BQ77" s="1302"/>
      <c r="BR77" s="1302"/>
      <c r="BS77" s="1302"/>
      <c r="BT77" s="1302"/>
      <c r="BU77" s="1302"/>
      <c r="BV77" s="1302"/>
      <c r="BW77" s="1302"/>
      <c r="BX77" s="1302">
        <v>115.7</v>
      </c>
      <c r="BY77" s="1302"/>
      <c r="BZ77" s="1302"/>
      <c r="CA77" s="1302"/>
      <c r="CB77" s="1302"/>
      <c r="CC77" s="1302"/>
      <c r="CD77" s="1302"/>
      <c r="CE77" s="1302"/>
      <c r="CF77" s="1302">
        <v>106</v>
      </c>
      <c r="CG77" s="1302"/>
      <c r="CH77" s="1302"/>
      <c r="CI77" s="1302"/>
      <c r="CJ77" s="1302"/>
      <c r="CK77" s="1302"/>
      <c r="CL77" s="1302"/>
      <c r="CM77" s="1302"/>
      <c r="CN77" s="1302">
        <v>97.6</v>
      </c>
      <c r="CO77" s="1302"/>
      <c r="CP77" s="1302"/>
      <c r="CQ77" s="1302"/>
      <c r="CR77" s="1302"/>
      <c r="CS77" s="1302"/>
      <c r="CT77" s="1302"/>
      <c r="CU77" s="1302"/>
      <c r="CV77" s="1302">
        <v>91.6</v>
      </c>
      <c r="CW77" s="1302"/>
      <c r="CX77" s="1302"/>
      <c r="CY77" s="1302"/>
      <c r="CZ77" s="1302"/>
      <c r="DA77" s="1302"/>
      <c r="DB77" s="1302"/>
      <c r="DC77" s="1302"/>
    </row>
    <row r="78" spans="2:107" ht="13" x14ac:dyDescent="0.2">
      <c r="B78" s="1295"/>
      <c r="G78" s="1307"/>
      <c r="H78" s="1307"/>
      <c r="I78" s="1307"/>
      <c r="J78" s="1307"/>
      <c r="K78" s="1308"/>
      <c r="L78" s="1308"/>
      <c r="M78" s="1308"/>
      <c r="N78" s="1308"/>
      <c r="AN78" s="1304"/>
      <c r="AO78" s="1304"/>
      <c r="AP78" s="1304"/>
      <c r="AQ78" s="1304"/>
      <c r="AR78" s="1304"/>
      <c r="AS78" s="1304"/>
      <c r="AT78" s="1304"/>
      <c r="AU78" s="1304"/>
      <c r="AV78" s="1304"/>
      <c r="AW78" s="1304"/>
      <c r="AX78" s="1304"/>
      <c r="AY78" s="1304"/>
      <c r="AZ78" s="1304"/>
      <c r="BA78" s="1304"/>
      <c r="BB78" s="1303"/>
      <c r="BC78" s="1303"/>
      <c r="BD78" s="1303"/>
      <c r="BE78" s="1303"/>
      <c r="BF78" s="1303"/>
      <c r="BG78" s="1303"/>
      <c r="BH78" s="1303"/>
      <c r="BI78" s="1303"/>
      <c r="BJ78" s="1303"/>
      <c r="BK78" s="1303"/>
      <c r="BL78" s="1303"/>
      <c r="BM78" s="1303"/>
      <c r="BN78" s="1303"/>
      <c r="BO78" s="1303"/>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ht="13" x14ac:dyDescent="0.2">
      <c r="B79" s="1295"/>
      <c r="G79" s="1307"/>
      <c r="H79" s="1307"/>
      <c r="I79" s="1306"/>
      <c r="J79" s="1306"/>
      <c r="K79" s="1305"/>
      <c r="L79" s="1305"/>
      <c r="M79" s="1305"/>
      <c r="N79" s="1305"/>
      <c r="AN79" s="1304"/>
      <c r="AO79" s="1304"/>
      <c r="AP79" s="1304"/>
      <c r="AQ79" s="1304"/>
      <c r="AR79" s="1304"/>
      <c r="AS79" s="1304"/>
      <c r="AT79" s="1304"/>
      <c r="AU79" s="1304"/>
      <c r="AV79" s="1304"/>
      <c r="AW79" s="1304"/>
      <c r="AX79" s="1304"/>
      <c r="AY79" s="1304"/>
      <c r="AZ79" s="1304"/>
      <c r="BA79" s="1304"/>
      <c r="BB79" s="1303" t="s">
        <v>609</v>
      </c>
      <c r="BC79" s="1303"/>
      <c r="BD79" s="1303"/>
      <c r="BE79" s="1303"/>
      <c r="BF79" s="1303"/>
      <c r="BG79" s="1303"/>
      <c r="BH79" s="1303"/>
      <c r="BI79" s="1303"/>
      <c r="BJ79" s="1303"/>
      <c r="BK79" s="1303"/>
      <c r="BL79" s="1303"/>
      <c r="BM79" s="1303"/>
      <c r="BN79" s="1303"/>
      <c r="BO79" s="1303"/>
      <c r="BP79" s="1302">
        <v>10.9</v>
      </c>
      <c r="BQ79" s="1302"/>
      <c r="BR79" s="1302"/>
      <c r="BS79" s="1302"/>
      <c r="BT79" s="1302"/>
      <c r="BU79" s="1302"/>
      <c r="BV79" s="1302"/>
      <c r="BW79" s="1302"/>
      <c r="BX79" s="1302">
        <v>10.3</v>
      </c>
      <c r="BY79" s="1302"/>
      <c r="BZ79" s="1302"/>
      <c r="CA79" s="1302"/>
      <c r="CB79" s="1302"/>
      <c r="CC79" s="1302"/>
      <c r="CD79" s="1302"/>
      <c r="CE79" s="1302"/>
      <c r="CF79" s="1302">
        <v>9</v>
      </c>
      <c r="CG79" s="1302"/>
      <c r="CH79" s="1302"/>
      <c r="CI79" s="1302"/>
      <c r="CJ79" s="1302"/>
      <c r="CK79" s="1302"/>
      <c r="CL79" s="1302"/>
      <c r="CM79" s="1302"/>
      <c r="CN79" s="1302">
        <v>8</v>
      </c>
      <c r="CO79" s="1302"/>
      <c r="CP79" s="1302"/>
      <c r="CQ79" s="1302"/>
      <c r="CR79" s="1302"/>
      <c r="CS79" s="1302"/>
      <c r="CT79" s="1302"/>
      <c r="CU79" s="1302"/>
      <c r="CV79" s="1302">
        <v>7.3</v>
      </c>
      <c r="CW79" s="1302"/>
      <c r="CX79" s="1302"/>
      <c r="CY79" s="1302"/>
      <c r="CZ79" s="1302"/>
      <c r="DA79" s="1302"/>
      <c r="DB79" s="1302"/>
      <c r="DC79" s="1302"/>
    </row>
    <row r="80" spans="2:107" ht="13" x14ac:dyDescent="0.2">
      <c r="B80" s="1295"/>
      <c r="G80" s="1307"/>
      <c r="H80" s="1307"/>
      <c r="I80" s="1306"/>
      <c r="J80" s="1306"/>
      <c r="K80" s="1305"/>
      <c r="L80" s="1305"/>
      <c r="M80" s="1305"/>
      <c r="N80" s="1305"/>
      <c r="AN80" s="1304"/>
      <c r="AO80" s="1304"/>
      <c r="AP80" s="1304"/>
      <c r="AQ80" s="1304"/>
      <c r="AR80" s="1304"/>
      <c r="AS80" s="1304"/>
      <c r="AT80" s="1304"/>
      <c r="AU80" s="1304"/>
      <c r="AV80" s="1304"/>
      <c r="AW80" s="1304"/>
      <c r="AX80" s="1304"/>
      <c r="AY80" s="1304"/>
      <c r="AZ80" s="1304"/>
      <c r="BA80" s="1304"/>
      <c r="BB80" s="1303"/>
      <c r="BC80" s="1303"/>
      <c r="BD80" s="1303"/>
      <c r="BE80" s="1303"/>
      <c r="BF80" s="1303"/>
      <c r="BG80" s="1303"/>
      <c r="BH80" s="1303"/>
      <c r="BI80" s="1303"/>
      <c r="BJ80" s="1303"/>
      <c r="BK80" s="1303"/>
      <c r="BL80" s="1303"/>
      <c r="BM80" s="1303"/>
      <c r="BN80" s="1303"/>
      <c r="BO80" s="1303"/>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ht="13" x14ac:dyDescent="0.2">
      <c r="B81" s="1295"/>
    </row>
    <row r="82" spans="2:109" ht="16.5" x14ac:dyDescent="0.2">
      <c r="B82" s="1295"/>
      <c r="K82" s="1301"/>
      <c r="L82" s="1301"/>
      <c r="M82" s="1301"/>
      <c r="N82" s="1301"/>
      <c r="AQ82" s="1301"/>
      <c r="AR82" s="1301"/>
      <c r="AS82" s="1301"/>
      <c r="AT82" s="1301"/>
      <c r="BC82" s="1301"/>
      <c r="BD82" s="1301"/>
      <c r="BE82" s="1301"/>
      <c r="BF82" s="1301"/>
      <c r="BO82" s="1301"/>
      <c r="BP82" s="1301"/>
      <c r="BQ82" s="1301"/>
      <c r="BR82" s="1301"/>
      <c r="CA82" s="1301"/>
      <c r="CB82" s="1301"/>
      <c r="CC82" s="1301"/>
      <c r="CD82" s="1301"/>
      <c r="CM82" s="1301"/>
      <c r="CN82" s="1301"/>
      <c r="CO82" s="1301"/>
      <c r="CP82" s="1301"/>
      <c r="CY82" s="1301"/>
      <c r="CZ82" s="1301"/>
      <c r="DA82" s="1301"/>
      <c r="DB82" s="1301"/>
      <c r="DC82" s="1301"/>
    </row>
    <row r="83" spans="2:109" ht="13" x14ac:dyDescent="0.2">
      <c r="B83" s="1300"/>
      <c r="C83" s="1299"/>
      <c r="D83" s="1299"/>
      <c r="E83" s="1299"/>
      <c r="F83" s="1299"/>
      <c r="G83" s="1299"/>
      <c r="H83" s="1299"/>
      <c r="I83" s="1299"/>
      <c r="J83" s="1299"/>
      <c r="K83" s="1299"/>
      <c r="L83" s="1299"/>
      <c r="M83" s="1299"/>
      <c r="N83" s="1299"/>
      <c r="O83" s="1299"/>
      <c r="P83" s="1299"/>
      <c r="Q83" s="1299"/>
      <c r="R83" s="1299"/>
      <c r="S83" s="1299"/>
      <c r="T83" s="1299"/>
      <c r="U83" s="1299"/>
      <c r="V83" s="1299"/>
      <c r="W83" s="1299"/>
      <c r="X83" s="1299"/>
      <c r="Y83" s="1299"/>
      <c r="Z83" s="1299"/>
      <c r="AA83" s="1299"/>
      <c r="AB83" s="1299"/>
      <c r="AC83" s="1299"/>
      <c r="AD83" s="1299"/>
      <c r="AE83" s="1299"/>
      <c r="AF83" s="1299"/>
      <c r="AG83" s="1299"/>
      <c r="AH83" s="1299"/>
      <c r="AI83" s="1299"/>
      <c r="AJ83" s="1299"/>
      <c r="AK83" s="1299"/>
      <c r="AL83" s="1299"/>
      <c r="AM83" s="1299"/>
      <c r="AN83" s="1299"/>
      <c r="AO83" s="1299"/>
      <c r="AP83" s="1299"/>
      <c r="AQ83" s="1299"/>
      <c r="AR83" s="1299"/>
      <c r="AS83" s="1299"/>
      <c r="AT83" s="1299"/>
      <c r="AU83" s="1299"/>
      <c r="AV83" s="1299"/>
      <c r="AW83" s="1299"/>
      <c r="AX83" s="1299"/>
      <c r="AY83" s="1299"/>
      <c r="AZ83" s="1299"/>
      <c r="BA83" s="1299"/>
      <c r="BB83" s="1299"/>
      <c r="BC83" s="1299"/>
      <c r="BD83" s="1299"/>
      <c r="BE83" s="1299"/>
      <c r="BF83" s="1299"/>
      <c r="BG83" s="1299"/>
      <c r="BH83" s="1299"/>
      <c r="BI83" s="1299"/>
      <c r="BJ83" s="1299"/>
      <c r="BK83" s="1299"/>
      <c r="BL83" s="1299"/>
      <c r="BM83" s="1299"/>
      <c r="BN83" s="1299"/>
      <c r="BO83" s="1299"/>
      <c r="BP83" s="1299"/>
      <c r="BQ83" s="1299"/>
      <c r="BR83" s="1299"/>
      <c r="BS83" s="1299"/>
      <c r="BT83" s="1299"/>
      <c r="BU83" s="1299"/>
      <c r="BV83" s="1299"/>
      <c r="BW83" s="1299"/>
      <c r="BX83" s="1299"/>
      <c r="BY83" s="1299"/>
      <c r="BZ83" s="1299"/>
      <c r="CA83" s="1299"/>
      <c r="CB83" s="1299"/>
      <c r="CC83" s="1299"/>
      <c r="CD83" s="1299"/>
      <c r="CE83" s="1299"/>
      <c r="CF83" s="1299"/>
      <c r="CG83" s="1299"/>
      <c r="CH83" s="1299"/>
      <c r="CI83" s="1299"/>
      <c r="CJ83" s="1299"/>
      <c r="CK83" s="1299"/>
      <c r="CL83" s="1299"/>
      <c r="CM83" s="1299"/>
      <c r="CN83" s="1299"/>
      <c r="CO83" s="1299"/>
      <c r="CP83" s="1299"/>
      <c r="CQ83" s="1299"/>
      <c r="CR83" s="1299"/>
      <c r="CS83" s="1299"/>
      <c r="CT83" s="1299"/>
      <c r="CU83" s="1299"/>
      <c r="CV83" s="1299"/>
      <c r="CW83" s="1299"/>
      <c r="CX83" s="1299"/>
      <c r="CY83" s="1299"/>
      <c r="CZ83" s="1299"/>
      <c r="DA83" s="1299"/>
      <c r="DB83" s="1299"/>
      <c r="DC83" s="1299"/>
      <c r="DD83" s="1298"/>
    </row>
    <row r="84" spans="2:109" ht="13" x14ac:dyDescent="0.2">
      <c r="DD84" s="1294"/>
      <c r="DE84" s="1294"/>
    </row>
    <row r="85" spans="2:109" ht="13" x14ac:dyDescent="0.2">
      <c r="DD85" s="1294"/>
      <c r="DE85" s="1294"/>
    </row>
    <row r="86" spans="2:109" ht="13" hidden="1" x14ac:dyDescent="0.2">
      <c r="DD86" s="1294"/>
      <c r="DE86" s="1294"/>
    </row>
    <row r="87" spans="2:109" ht="13" hidden="1" x14ac:dyDescent="0.2">
      <c r="K87" s="1297"/>
      <c r="AQ87" s="1297"/>
      <c r="BC87" s="1297"/>
      <c r="BO87" s="1297"/>
      <c r="CA87" s="1297"/>
      <c r="CM87" s="1297"/>
      <c r="CY87" s="1297"/>
      <c r="DD87" s="1294"/>
      <c r="DE87" s="1294"/>
    </row>
    <row r="88" spans="2:109" ht="13" hidden="1" x14ac:dyDescent="0.2">
      <c r="DD88" s="1294"/>
      <c r="DE88" s="1294"/>
    </row>
    <row r="89" spans="2:109" ht="13" hidden="1" x14ac:dyDescent="0.2">
      <c r="DD89" s="1294"/>
      <c r="DE89" s="1294"/>
    </row>
    <row r="90" spans="2:109" ht="13" hidden="1" x14ac:dyDescent="0.2">
      <c r="DD90" s="1294"/>
      <c r="DE90" s="1294"/>
    </row>
    <row r="91" spans="2:109" ht="13" hidden="1" x14ac:dyDescent="0.2">
      <c r="DD91" s="1294"/>
      <c r="DE91" s="1294"/>
    </row>
    <row r="92" spans="2:109" ht="13.5" hidden="1" customHeight="1" x14ac:dyDescent="0.2">
      <c r="DD92" s="1294"/>
      <c r="DE92" s="1294"/>
    </row>
    <row r="93" spans="2:109" ht="13.5" hidden="1" customHeight="1" x14ac:dyDescent="0.2">
      <c r="DD93" s="1294"/>
      <c r="DE93" s="1294"/>
    </row>
    <row r="94" spans="2:109" ht="13.5" hidden="1" customHeight="1" x14ac:dyDescent="0.2">
      <c r="DD94" s="1294"/>
      <c r="DE94" s="1294"/>
    </row>
    <row r="95" spans="2:109" ht="13.5" hidden="1" customHeight="1" x14ac:dyDescent="0.2">
      <c r="DD95" s="1294"/>
      <c r="DE95" s="1294"/>
    </row>
    <row r="96" spans="2:109" ht="13.5" hidden="1" customHeight="1" x14ac:dyDescent="0.2">
      <c r="DD96" s="1294"/>
      <c r="DE96" s="1294"/>
    </row>
    <row r="97" s="1294" customFormat="1" ht="13.5" hidden="1" customHeight="1" x14ac:dyDescent="0.2"/>
    <row r="98" s="1294" customFormat="1" ht="13.5" hidden="1" customHeight="1" x14ac:dyDescent="0.2"/>
    <row r="99" s="1294" customFormat="1" ht="13.5" hidden="1" customHeight="1" x14ac:dyDescent="0.2"/>
    <row r="100" s="1294" customFormat="1" ht="13.5" hidden="1" customHeight="1" x14ac:dyDescent="0.2"/>
    <row r="101" s="1294" customFormat="1" ht="13.5" hidden="1" customHeight="1" x14ac:dyDescent="0.2"/>
    <row r="102" s="1294" customFormat="1" ht="13.5" hidden="1" customHeight="1" x14ac:dyDescent="0.2"/>
    <row r="103" s="1294" customFormat="1" ht="13.5" hidden="1" customHeight="1" x14ac:dyDescent="0.2"/>
    <row r="104" s="1294" customFormat="1" ht="13.5" hidden="1" customHeight="1" x14ac:dyDescent="0.2"/>
    <row r="105" s="1294" customFormat="1" ht="13.5" hidden="1" customHeight="1" x14ac:dyDescent="0.2"/>
    <row r="106" s="1294" customFormat="1" ht="13.5" hidden="1" customHeight="1" x14ac:dyDescent="0.2"/>
    <row r="107" s="1294" customFormat="1" ht="13.5" hidden="1" customHeight="1" x14ac:dyDescent="0.2"/>
    <row r="108" s="1294" customFormat="1" ht="13.5" hidden="1" customHeight="1" x14ac:dyDescent="0.2"/>
    <row r="109" s="1294" customFormat="1" ht="13.5" hidden="1" customHeight="1" x14ac:dyDescent="0.2"/>
    <row r="110" s="1294" customFormat="1" ht="13.5" hidden="1" customHeight="1" x14ac:dyDescent="0.2"/>
    <row r="111" s="1294" customFormat="1" ht="13.5" hidden="1" customHeight="1" x14ac:dyDescent="0.2"/>
    <row r="112" s="1294" customFormat="1" ht="13.5" hidden="1" customHeight="1" x14ac:dyDescent="0.2"/>
    <row r="113" s="1294" customFormat="1" ht="13.5" hidden="1" customHeight="1" x14ac:dyDescent="0.2"/>
    <row r="114" s="1294" customFormat="1" ht="13.5" hidden="1" customHeight="1" x14ac:dyDescent="0.2"/>
    <row r="115" s="1294" customFormat="1" ht="13.5" hidden="1" customHeight="1" x14ac:dyDescent="0.2"/>
    <row r="116" s="1294" customFormat="1" ht="13.5" hidden="1" customHeight="1" x14ac:dyDescent="0.2"/>
    <row r="117" s="1294" customFormat="1" ht="13.5" hidden="1" customHeight="1" x14ac:dyDescent="0.2"/>
    <row r="118" s="1294" customFormat="1" ht="13.5" hidden="1" customHeight="1" x14ac:dyDescent="0.2"/>
    <row r="119" s="1294" customFormat="1" ht="13.5" hidden="1" customHeight="1" x14ac:dyDescent="0.2"/>
    <row r="120" s="1294" customFormat="1" ht="13.5" hidden="1" customHeight="1" x14ac:dyDescent="0.2"/>
    <row r="121" s="1294" customFormat="1" ht="13.5" hidden="1" customHeight="1" x14ac:dyDescent="0.2"/>
    <row r="122" s="1294" customFormat="1" ht="13.5" hidden="1" customHeight="1" x14ac:dyDescent="0.2"/>
    <row r="123" s="1294" customFormat="1" ht="13.5" hidden="1" customHeight="1" x14ac:dyDescent="0.2"/>
    <row r="124" s="1294" customFormat="1" ht="13.5" hidden="1" customHeight="1" x14ac:dyDescent="0.2"/>
    <row r="125" s="1294" customFormat="1" ht="13.5" hidden="1" customHeight="1" x14ac:dyDescent="0.2"/>
    <row r="126" s="1294" customFormat="1" ht="13.5" hidden="1" customHeight="1" x14ac:dyDescent="0.2"/>
    <row r="127" s="1294" customFormat="1" ht="13.5" hidden="1" customHeight="1" x14ac:dyDescent="0.2"/>
    <row r="128" s="1294" customFormat="1" ht="13.5" hidden="1" customHeight="1" x14ac:dyDescent="0.2"/>
    <row r="129" s="1294" customFormat="1" ht="13.5" hidden="1" customHeight="1" x14ac:dyDescent="0.2"/>
    <row r="130" s="1294" customFormat="1" ht="13.5" hidden="1" customHeight="1" x14ac:dyDescent="0.2"/>
    <row r="131" s="1294" customFormat="1" ht="13.5" hidden="1" customHeight="1" x14ac:dyDescent="0.2"/>
    <row r="132" s="1294" customFormat="1" ht="13.5" hidden="1" customHeight="1" x14ac:dyDescent="0.2"/>
    <row r="133" s="1294" customFormat="1" ht="13.5" hidden="1" customHeight="1" x14ac:dyDescent="0.2"/>
    <row r="134" s="1294" customFormat="1" ht="13.5" hidden="1" customHeight="1" x14ac:dyDescent="0.2"/>
    <row r="135" s="1294" customFormat="1" ht="13.5" hidden="1" customHeight="1" x14ac:dyDescent="0.2"/>
    <row r="136" s="1294" customFormat="1" ht="13.5" hidden="1" customHeight="1" x14ac:dyDescent="0.2"/>
    <row r="137" s="1294" customFormat="1" ht="13.5" hidden="1" customHeight="1" x14ac:dyDescent="0.2"/>
    <row r="138" s="1294" customFormat="1" ht="13.5" hidden="1" customHeight="1" x14ac:dyDescent="0.2"/>
    <row r="139" s="1294" customFormat="1" ht="13.5" hidden="1" customHeight="1" x14ac:dyDescent="0.2"/>
    <row r="140" s="1294" customFormat="1" ht="13.5" hidden="1" customHeight="1" x14ac:dyDescent="0.2"/>
    <row r="141" s="1294" customFormat="1" ht="13.5" hidden="1" customHeight="1" x14ac:dyDescent="0.2"/>
    <row r="142" s="1294" customFormat="1" ht="13.5" hidden="1" customHeight="1" x14ac:dyDescent="0.2"/>
    <row r="143" s="1294" customFormat="1" ht="13.5" hidden="1" customHeight="1" x14ac:dyDescent="0.2"/>
    <row r="144" s="1294" customFormat="1" ht="13.5" hidden="1" customHeight="1" x14ac:dyDescent="0.2"/>
    <row r="145" s="1294" customFormat="1" ht="13.5" hidden="1" customHeight="1" x14ac:dyDescent="0.2"/>
    <row r="146" s="1294" customFormat="1" ht="13.5" hidden="1" customHeight="1" x14ac:dyDescent="0.2"/>
    <row r="147" s="1294" customFormat="1" ht="13.5" hidden="1" customHeight="1" x14ac:dyDescent="0.2"/>
    <row r="148" s="1294" customFormat="1" ht="13.5" hidden="1" customHeight="1" x14ac:dyDescent="0.2"/>
    <row r="149" s="1294" customFormat="1" ht="13.5" hidden="1" customHeight="1" x14ac:dyDescent="0.2"/>
    <row r="150" s="1294" customFormat="1" ht="13.5" hidden="1" customHeight="1" x14ac:dyDescent="0.2"/>
    <row r="151" s="1294" customFormat="1" ht="13.5" hidden="1" customHeight="1" x14ac:dyDescent="0.2"/>
    <row r="152" s="1294" customFormat="1" ht="13.5" hidden="1" customHeight="1" x14ac:dyDescent="0.2"/>
    <row r="153" s="1294" customFormat="1" ht="13.5" hidden="1" customHeight="1" x14ac:dyDescent="0.2"/>
    <row r="154" s="1294" customFormat="1" ht="13.5" hidden="1" customHeight="1" x14ac:dyDescent="0.2"/>
    <row r="155" s="1294" customFormat="1" ht="13.5" hidden="1" customHeight="1" x14ac:dyDescent="0.2"/>
    <row r="156" s="1294" customFormat="1" ht="13.5" hidden="1" customHeight="1" x14ac:dyDescent="0.2"/>
    <row r="157" s="1294" customFormat="1" ht="13.5" hidden="1" customHeight="1" x14ac:dyDescent="0.2"/>
    <row r="158" s="1294" customFormat="1" ht="13.5" hidden="1" customHeight="1" x14ac:dyDescent="0.2"/>
    <row r="159" s="1294" customFormat="1" ht="13.5" hidden="1" customHeight="1" x14ac:dyDescent="0.2"/>
    <row r="160" s="1294" customFormat="1" ht="13.5" hidden="1" customHeight="1" x14ac:dyDescent="0.2"/>
  </sheetData>
  <sheetProtection algorithmName="SHA-512" hashValue="XVyrGBuFUfpwpENRKKgDe2VNZr4b+hmlUocAQ76QjVU6+QvlSYdex74tceNGgEYeGWJDvfmhqTWnGHqt2Ee76w==" saltValue="A8yABjEYzsfaXg50wourl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B0E1-A583-4313-AF82-D914328B7BA8}">
  <sheetPr>
    <pageSetUpPr fitToPage="1"/>
  </sheetPr>
  <dimension ref="A1:DR125"/>
  <sheetViews>
    <sheetView showGridLines="0" zoomScaleNormal="100" zoomScaleSheetLayoutView="70" workbookViewId="0">
      <selection activeCell="AN43" sqref="AN43:DC47"/>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496</v>
      </c>
    </row>
  </sheetData>
  <sheetProtection algorithmName="SHA-512" hashValue="S8Pzn57XHcafecaCQ7E3LPBHFuD4Vy9b6y5r0cI8kCD6h8e95RM1YcAip75EGD6ssgqSEt+rr5nq5Cw6UqndFQ==" saltValue="L4xNloW7kEgIgCIL+FIUO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CAB65-675C-4552-99DE-949CBFAC5B8F}">
  <sheetPr>
    <pageSetUpPr fitToPage="1"/>
  </sheetPr>
  <dimension ref="A1:DR125"/>
  <sheetViews>
    <sheetView showGridLines="0" zoomScaleNormal="100" zoomScaleSheetLayoutView="55" workbookViewId="0">
      <selection activeCell="AN43" sqref="AN43:DC47"/>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496</v>
      </c>
    </row>
  </sheetData>
  <sheetProtection algorithmName="SHA-512" hashValue="dqZMieu6Q8E+Ej/I5bfHkOGRVYunh7JmpZmWMKeyQjW4WCRSZjw4/q4jlMdnxXPJAPLHKDE9kWm9U9l3C2rILw==" saltValue="latiDcq1Ox0ipo/Dmn8G/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54</v>
      </c>
      <c r="E2" s="155"/>
      <c r="F2" s="156" t="s">
        <v>547</v>
      </c>
      <c r="G2" s="157"/>
      <c r="H2" s="158"/>
    </row>
    <row r="3" spans="1:8" x14ac:dyDescent="0.2">
      <c r="A3" s="154" t="s">
        <v>540</v>
      </c>
      <c r="B3" s="159"/>
      <c r="C3" s="160"/>
      <c r="D3" s="161">
        <v>69648</v>
      </c>
      <c r="E3" s="162"/>
      <c r="F3" s="163">
        <v>51898</v>
      </c>
      <c r="G3" s="164"/>
      <c r="H3" s="165"/>
    </row>
    <row r="4" spans="1:8" x14ac:dyDescent="0.2">
      <c r="A4" s="166"/>
      <c r="B4" s="167"/>
      <c r="C4" s="168"/>
      <c r="D4" s="169">
        <v>29083</v>
      </c>
      <c r="E4" s="170"/>
      <c r="F4" s="171">
        <v>25986</v>
      </c>
      <c r="G4" s="172"/>
      <c r="H4" s="173"/>
    </row>
    <row r="5" spans="1:8" x14ac:dyDescent="0.2">
      <c r="A5" s="154" t="s">
        <v>542</v>
      </c>
      <c r="B5" s="159"/>
      <c r="C5" s="160"/>
      <c r="D5" s="161">
        <v>62054</v>
      </c>
      <c r="E5" s="162"/>
      <c r="F5" s="163">
        <v>51684</v>
      </c>
      <c r="G5" s="164"/>
      <c r="H5" s="165"/>
    </row>
    <row r="6" spans="1:8" x14ac:dyDescent="0.2">
      <c r="A6" s="166"/>
      <c r="B6" s="167"/>
      <c r="C6" s="168"/>
      <c r="D6" s="169">
        <v>24738</v>
      </c>
      <c r="E6" s="170"/>
      <c r="F6" s="171">
        <v>26671</v>
      </c>
      <c r="G6" s="172"/>
      <c r="H6" s="173"/>
    </row>
    <row r="7" spans="1:8" x14ac:dyDescent="0.2">
      <c r="A7" s="154" t="s">
        <v>543</v>
      </c>
      <c r="B7" s="159"/>
      <c r="C7" s="160"/>
      <c r="D7" s="161">
        <v>71403</v>
      </c>
      <c r="E7" s="162"/>
      <c r="F7" s="163">
        <v>52897</v>
      </c>
      <c r="G7" s="164"/>
      <c r="H7" s="165"/>
    </row>
    <row r="8" spans="1:8" x14ac:dyDescent="0.2">
      <c r="A8" s="166"/>
      <c r="B8" s="167"/>
      <c r="C8" s="168"/>
      <c r="D8" s="169">
        <v>23966</v>
      </c>
      <c r="E8" s="170"/>
      <c r="F8" s="171">
        <v>27013</v>
      </c>
      <c r="G8" s="172"/>
      <c r="H8" s="173"/>
    </row>
    <row r="9" spans="1:8" x14ac:dyDescent="0.2">
      <c r="A9" s="154" t="s">
        <v>544</v>
      </c>
      <c r="B9" s="159"/>
      <c r="C9" s="160"/>
      <c r="D9" s="161">
        <v>54655</v>
      </c>
      <c r="E9" s="162"/>
      <c r="F9" s="163">
        <v>54945</v>
      </c>
      <c r="G9" s="164"/>
      <c r="H9" s="165"/>
    </row>
    <row r="10" spans="1:8" x14ac:dyDescent="0.2">
      <c r="A10" s="166"/>
      <c r="B10" s="167"/>
      <c r="C10" s="168"/>
      <c r="D10" s="169">
        <v>19793</v>
      </c>
      <c r="E10" s="170"/>
      <c r="F10" s="171">
        <v>29293</v>
      </c>
      <c r="G10" s="172"/>
      <c r="H10" s="173"/>
    </row>
    <row r="11" spans="1:8" x14ac:dyDescent="0.2">
      <c r="A11" s="154" t="s">
        <v>545</v>
      </c>
      <c r="B11" s="159"/>
      <c r="C11" s="160"/>
      <c r="D11" s="161">
        <v>70038</v>
      </c>
      <c r="E11" s="162"/>
      <c r="F11" s="163">
        <v>57132</v>
      </c>
      <c r="G11" s="164"/>
      <c r="H11" s="165"/>
    </row>
    <row r="12" spans="1:8" x14ac:dyDescent="0.2">
      <c r="A12" s="166"/>
      <c r="B12" s="167"/>
      <c r="C12" s="174"/>
      <c r="D12" s="169">
        <v>30066</v>
      </c>
      <c r="E12" s="170"/>
      <c r="F12" s="171">
        <v>30126</v>
      </c>
      <c r="G12" s="172"/>
      <c r="H12" s="173"/>
    </row>
    <row r="13" spans="1:8" x14ac:dyDescent="0.2">
      <c r="A13" s="154"/>
      <c r="B13" s="159"/>
      <c r="C13" s="175"/>
      <c r="D13" s="176">
        <v>65560</v>
      </c>
      <c r="E13" s="177"/>
      <c r="F13" s="178">
        <v>53711</v>
      </c>
      <c r="G13" s="179"/>
      <c r="H13" s="165"/>
    </row>
    <row r="14" spans="1:8" x14ac:dyDescent="0.2">
      <c r="A14" s="166"/>
      <c r="B14" s="167"/>
      <c r="C14" s="168"/>
      <c r="D14" s="169">
        <v>25529</v>
      </c>
      <c r="E14" s="170"/>
      <c r="F14" s="171">
        <v>27818</v>
      </c>
      <c r="G14" s="172"/>
      <c r="H14" s="173"/>
    </row>
    <row r="17" spans="1:11" x14ac:dyDescent="0.2">
      <c r="A17" s="150" t="s">
        <v>55</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56</v>
      </c>
      <c r="B19" s="180">
        <f>ROUND(VALUE(SUBSTITUTE(実質収支比率等に係る経年分析!F$48,"▲","-")),2)</f>
        <v>0.56000000000000005</v>
      </c>
      <c r="C19" s="180">
        <f>ROUND(VALUE(SUBSTITUTE(実質収支比率等に係る経年分析!G$48,"▲","-")),2)</f>
        <v>0.48</v>
      </c>
      <c r="D19" s="180">
        <f>ROUND(VALUE(SUBSTITUTE(実質収支比率等に係る経年分析!H$48,"▲","-")),2)</f>
        <v>1.35</v>
      </c>
      <c r="E19" s="180">
        <f>ROUND(VALUE(SUBSTITUTE(実質収支比率等に係る経年分析!I$48,"▲","-")),2)</f>
        <v>2.08</v>
      </c>
      <c r="F19" s="180">
        <f>ROUND(VALUE(SUBSTITUTE(実質収支比率等に係る経年分析!J$48,"▲","-")),2)</f>
        <v>1.72</v>
      </c>
    </row>
    <row r="20" spans="1:11" x14ac:dyDescent="0.2">
      <c r="A20" s="180" t="s">
        <v>57</v>
      </c>
      <c r="B20" s="180">
        <f>ROUND(VALUE(SUBSTITUTE(実質収支比率等に係る経年分析!F$47,"▲","-")),2)</f>
        <v>2.9</v>
      </c>
      <c r="C20" s="180">
        <f>ROUND(VALUE(SUBSTITUTE(実質収支比率等に係る経年分析!G$47,"▲","-")),2)</f>
        <v>1.85</v>
      </c>
      <c r="D20" s="180">
        <f>ROUND(VALUE(SUBSTITUTE(実質収支比率等に係る経年分析!H$47,"▲","-")),2)</f>
        <v>0.8</v>
      </c>
      <c r="E20" s="180">
        <f>ROUND(VALUE(SUBSTITUTE(実質収支比率等に係る経年分析!I$47,"▲","-")),2)</f>
        <v>0.87</v>
      </c>
      <c r="F20" s="180">
        <f>ROUND(VALUE(SUBSTITUTE(実質収支比率等に係る経年分析!J$47,"▲","-")),2)</f>
        <v>1.97</v>
      </c>
    </row>
    <row r="21" spans="1:11" x14ac:dyDescent="0.2">
      <c r="A21" s="180" t="s">
        <v>58</v>
      </c>
      <c r="B21" s="180">
        <f>IF(ISNUMBER(VALUE(SUBSTITUTE(実質収支比率等に係る経年分析!F$49,"▲","-"))),ROUND(VALUE(SUBSTITUTE(実質収支比率等に係る経年分析!F$49,"▲","-")),2),NA())</f>
        <v>-1.99</v>
      </c>
      <c r="C21" s="180">
        <f>IF(ISNUMBER(VALUE(SUBSTITUTE(実質収支比率等に係る経年分析!G$49,"▲","-"))),ROUND(VALUE(SUBSTITUTE(実質収支比率等に係る経年分析!G$49,"▲","-")),2),NA())</f>
        <v>-1.1000000000000001</v>
      </c>
      <c r="D21" s="180">
        <f>IF(ISNUMBER(VALUE(SUBSTITUTE(実質収支比率等に係る経年分析!H$49,"▲","-"))),ROUND(VALUE(SUBSTITUTE(実質収支比率等に係る経年分析!H$49,"▲","-")),2),NA())</f>
        <v>0.14000000000000001</v>
      </c>
      <c r="E21" s="180">
        <f>IF(ISNUMBER(VALUE(SUBSTITUTE(実質収支比率等に係る経年分析!I$49,"▲","-"))),ROUND(VALUE(SUBSTITUTE(実質収支比率等に係る経年分析!I$49,"▲","-")),2),NA())</f>
        <v>0.83</v>
      </c>
      <c r="F21" s="180">
        <f>IF(ISNUMBER(VALUE(SUBSTITUTE(実質収支比率等に係る経年分析!J$49,"▲","-"))),ROUND(VALUE(SUBSTITUTE(実質収支比率等に係る経年分析!J$49,"▲","-")),2),NA())</f>
        <v>0.73</v>
      </c>
    </row>
    <row r="24" spans="1:11" x14ac:dyDescent="0.2">
      <c r="A24" s="150" t="s">
        <v>59</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60</v>
      </c>
      <c r="C26" s="181" t="s">
        <v>61</v>
      </c>
      <c r="D26" s="181" t="s">
        <v>60</v>
      </c>
      <c r="E26" s="181" t="s">
        <v>61</v>
      </c>
      <c r="F26" s="181" t="s">
        <v>60</v>
      </c>
      <c r="G26" s="181" t="s">
        <v>61</v>
      </c>
      <c r="H26" s="181" t="s">
        <v>60</v>
      </c>
      <c r="I26" s="181" t="s">
        <v>61</v>
      </c>
      <c r="J26" s="181" t="s">
        <v>60</v>
      </c>
      <c r="K26" s="181" t="s">
        <v>61</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2">
      <c r="A31" s="181" t="str">
        <f>IF(連結実質赤字比率に係る赤字・黒字の構成分析!C$39="",NA(),連結実質赤字比率に係る赤字・黒字の構成分析!C$39)</f>
        <v>母子父子寡婦福祉資金貸付事業会計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2">
      <c r="A32" s="181" t="str">
        <f>IF(連結実質赤字比率に係る赤字・黒字の構成分析!C$38="",NA(),連結実質赤字比率に係る赤字・黒字の構成分析!C$38)</f>
        <v>介護保険事業会計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0.56000000000000005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1.49</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3.01</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4.8899999999999997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4.17</v>
      </c>
    </row>
    <row r="39" spans="1:16" x14ac:dyDescent="0.2">
      <c r="A39" s="150" t="s">
        <v>62</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2">
      <c r="A42" s="182" t="s">
        <v>65</v>
      </c>
      <c r="B42" s="182"/>
      <c r="C42" s="182"/>
      <c r="D42" s="182">
        <f>'実質公債費比率（分子）の構造'!K$52</f>
        <v>39466</v>
      </c>
      <c r="E42" s="182"/>
      <c r="F42" s="182"/>
      <c r="G42" s="182">
        <f>'実質公債費比率（分子）の構造'!L$52</f>
        <v>39868</v>
      </c>
      <c r="H42" s="182"/>
      <c r="I42" s="182"/>
      <c r="J42" s="182">
        <f>'実質公債費比率（分子）の構造'!M$52</f>
        <v>40720</v>
      </c>
      <c r="K42" s="182"/>
      <c r="L42" s="182"/>
      <c r="M42" s="182">
        <f>'実質公債費比率（分子）の構造'!N$52</f>
        <v>38445</v>
      </c>
      <c r="N42" s="182"/>
      <c r="O42" s="182"/>
      <c r="P42" s="182">
        <f>'実質公債費比率（分子）の構造'!O$52</f>
        <v>38532</v>
      </c>
    </row>
    <row r="43" spans="1:16" x14ac:dyDescent="0.2">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67</v>
      </c>
      <c r="B44" s="182">
        <f>'実質公債費比率（分子）の構造'!K$50</f>
        <v>993</v>
      </c>
      <c r="C44" s="182"/>
      <c r="D44" s="182"/>
      <c r="E44" s="182">
        <f>'実質公債費比率（分子）の構造'!L$50</f>
        <v>884</v>
      </c>
      <c r="F44" s="182"/>
      <c r="G44" s="182"/>
      <c r="H44" s="182">
        <f>'実質公債費比率（分子）の構造'!M$50</f>
        <v>703</v>
      </c>
      <c r="I44" s="182"/>
      <c r="J44" s="182"/>
      <c r="K44" s="182">
        <f>'実質公債費比率（分子）の構造'!N$50</f>
        <v>637</v>
      </c>
      <c r="L44" s="182"/>
      <c r="M44" s="182"/>
      <c r="N44" s="182">
        <f>'実質公債費比率（分子）の構造'!O$50</f>
        <v>450</v>
      </c>
      <c r="O44" s="182"/>
      <c r="P44" s="182"/>
    </row>
    <row r="45" spans="1:16" x14ac:dyDescent="0.2">
      <c r="A45" s="182" t="s">
        <v>68</v>
      </c>
      <c r="B45" s="182">
        <f>'実質公債費比率（分子）の構造'!K$49</f>
        <v>92</v>
      </c>
      <c r="C45" s="182"/>
      <c r="D45" s="182"/>
      <c r="E45" s="182">
        <f>'実質公債費比率（分子）の構造'!L$49</f>
        <v>65</v>
      </c>
      <c r="F45" s="182"/>
      <c r="G45" s="182"/>
      <c r="H45" s="182">
        <f>'実質公債費比率（分子）の構造'!M$49</f>
        <v>35</v>
      </c>
      <c r="I45" s="182"/>
      <c r="J45" s="182"/>
      <c r="K45" s="182">
        <f>'実質公債費比率（分子）の構造'!N$49</f>
        <v>20</v>
      </c>
      <c r="L45" s="182"/>
      <c r="M45" s="182"/>
      <c r="N45" s="182">
        <f>'実質公債費比率（分子）の構造'!O$49</f>
        <v>24</v>
      </c>
      <c r="O45" s="182"/>
      <c r="P45" s="182"/>
    </row>
    <row r="46" spans="1:16" x14ac:dyDescent="0.2">
      <c r="A46" s="182" t="s">
        <v>69</v>
      </c>
      <c r="B46" s="182">
        <f>'実質公債費比率（分子）の構造'!K$48</f>
        <v>15181</v>
      </c>
      <c r="C46" s="182"/>
      <c r="D46" s="182"/>
      <c r="E46" s="182">
        <f>'実質公債費比率（分子）の構造'!L$48</f>
        <v>15642</v>
      </c>
      <c r="F46" s="182"/>
      <c r="G46" s="182"/>
      <c r="H46" s="182">
        <f>'実質公債費比率（分子）の構造'!M$48</f>
        <v>15751</v>
      </c>
      <c r="I46" s="182"/>
      <c r="J46" s="182"/>
      <c r="K46" s="182">
        <f>'実質公債費比率（分子）の構造'!N$48</f>
        <v>12846</v>
      </c>
      <c r="L46" s="182"/>
      <c r="M46" s="182"/>
      <c r="N46" s="182">
        <f>'実質公債費比率（分子）の構造'!O$48</f>
        <v>13159</v>
      </c>
      <c r="O46" s="182"/>
      <c r="P46" s="182"/>
    </row>
    <row r="47" spans="1:16" x14ac:dyDescent="0.2">
      <c r="A47" s="182" t="s">
        <v>70</v>
      </c>
      <c r="B47" s="182">
        <f>'実質公債費比率（分子）の構造'!K$47</f>
        <v>5600</v>
      </c>
      <c r="C47" s="182"/>
      <c r="D47" s="182"/>
      <c r="E47" s="182">
        <f>'実質公債費比率（分子）の構造'!L$47</f>
        <v>6233</v>
      </c>
      <c r="F47" s="182"/>
      <c r="G47" s="182"/>
      <c r="H47" s="182">
        <f>'実質公債費比率（分子）の構造'!M$47</f>
        <v>6917</v>
      </c>
      <c r="I47" s="182"/>
      <c r="J47" s="182"/>
      <c r="K47" s="182">
        <f>'実質公債費比率（分子）の構造'!N$47</f>
        <v>7250</v>
      </c>
      <c r="L47" s="182"/>
      <c r="M47" s="182"/>
      <c r="N47" s="182">
        <f>'実質公債費比率（分子）の構造'!O$47</f>
        <v>7580</v>
      </c>
      <c r="O47" s="182"/>
      <c r="P47" s="182"/>
    </row>
    <row r="48" spans="1:16" x14ac:dyDescent="0.2">
      <c r="A48" s="182" t="s">
        <v>71</v>
      </c>
      <c r="B48" s="182" t="str">
        <f>'実質公債費比率（分子）の構造'!K$46</f>
        <v>-</v>
      </c>
      <c r="C48" s="182"/>
      <c r="D48" s="182"/>
      <c r="E48" s="182" t="str">
        <f>'実質公債費比率（分子）の構造'!L$46</f>
        <v>-</v>
      </c>
      <c r="F48" s="182"/>
      <c r="G48" s="182"/>
      <c r="H48" s="182">
        <f>'実質公債費比率（分子）の構造'!M$46</f>
        <v>815</v>
      </c>
      <c r="I48" s="182"/>
      <c r="J48" s="182"/>
      <c r="K48" s="182">
        <f>'実質公債費比率（分子）の構造'!N$46</f>
        <v>2283</v>
      </c>
      <c r="L48" s="182"/>
      <c r="M48" s="182"/>
      <c r="N48" s="182">
        <f>'実質公債費比率（分子）の構造'!O$46</f>
        <v>2282</v>
      </c>
      <c r="O48" s="182"/>
      <c r="P48" s="182"/>
    </row>
    <row r="49" spans="1:16" x14ac:dyDescent="0.2">
      <c r="A49" s="182" t="s">
        <v>72</v>
      </c>
      <c r="B49" s="182">
        <f>'実質公債費比率（分子）の構造'!K$45</f>
        <v>36000</v>
      </c>
      <c r="C49" s="182"/>
      <c r="D49" s="182"/>
      <c r="E49" s="182">
        <f>'実質公債費比率（分子）の構造'!L$45</f>
        <v>35525</v>
      </c>
      <c r="F49" s="182"/>
      <c r="G49" s="182"/>
      <c r="H49" s="182">
        <f>'実質公債費比率（分子）の構造'!M$45</f>
        <v>35794</v>
      </c>
      <c r="I49" s="182"/>
      <c r="J49" s="182"/>
      <c r="K49" s="182">
        <f>'実質公債費比率（分子）の構造'!N$45</f>
        <v>36738</v>
      </c>
      <c r="L49" s="182"/>
      <c r="M49" s="182"/>
      <c r="N49" s="182">
        <f>'実質公債費比率（分子）の構造'!O$45</f>
        <v>36656</v>
      </c>
      <c r="O49" s="182"/>
      <c r="P49" s="182"/>
    </row>
    <row r="50" spans="1:16" x14ac:dyDescent="0.2">
      <c r="A50" s="182" t="s">
        <v>73</v>
      </c>
      <c r="B50" s="182" t="e">
        <f>NA()</f>
        <v>#N/A</v>
      </c>
      <c r="C50" s="182">
        <f>IF(ISNUMBER('実質公債費比率（分子）の構造'!K$53),'実質公債費比率（分子）の構造'!K$53,NA())</f>
        <v>18400</v>
      </c>
      <c r="D50" s="182" t="e">
        <f>NA()</f>
        <v>#N/A</v>
      </c>
      <c r="E50" s="182" t="e">
        <f>NA()</f>
        <v>#N/A</v>
      </c>
      <c r="F50" s="182">
        <f>IF(ISNUMBER('実質公債費比率（分子）の構造'!L$53),'実質公債費比率（分子）の構造'!L$53,NA())</f>
        <v>18481</v>
      </c>
      <c r="G50" s="182" t="e">
        <f>NA()</f>
        <v>#N/A</v>
      </c>
      <c r="H50" s="182" t="e">
        <f>NA()</f>
        <v>#N/A</v>
      </c>
      <c r="I50" s="182">
        <f>IF(ISNUMBER('実質公債費比率（分子）の構造'!M$53),'実質公債費比率（分子）の構造'!M$53,NA())</f>
        <v>19295</v>
      </c>
      <c r="J50" s="182" t="e">
        <f>NA()</f>
        <v>#N/A</v>
      </c>
      <c r="K50" s="182" t="e">
        <f>NA()</f>
        <v>#N/A</v>
      </c>
      <c r="L50" s="182">
        <f>IF(ISNUMBER('実質公債費比率（分子）の構造'!N$53),'実質公債費比率（分子）の構造'!N$53,NA())</f>
        <v>21329</v>
      </c>
      <c r="M50" s="182" t="e">
        <f>NA()</f>
        <v>#N/A</v>
      </c>
      <c r="N50" s="182" t="e">
        <f>NA()</f>
        <v>#N/A</v>
      </c>
      <c r="O50" s="182">
        <f>IF(ISNUMBER('実質公債費比率（分子）の構造'!O$53),'実質公債費比率（分子）の構造'!O$53,NA())</f>
        <v>21619</v>
      </c>
      <c r="P50" s="182" t="e">
        <f>NA()</f>
        <v>#N/A</v>
      </c>
    </row>
    <row r="53" spans="1:16" x14ac:dyDescent="0.2">
      <c r="A53" s="150" t="s">
        <v>74</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2">
      <c r="A56" s="181" t="s">
        <v>43</v>
      </c>
      <c r="B56" s="181"/>
      <c r="C56" s="181"/>
      <c r="D56" s="181">
        <f>'将来負担比率（分子）の構造'!I$52</f>
        <v>486609</v>
      </c>
      <c r="E56" s="181"/>
      <c r="F56" s="181"/>
      <c r="G56" s="181">
        <f>'将来負担比率（分子）の構造'!J$52</f>
        <v>495648</v>
      </c>
      <c r="H56" s="181"/>
      <c r="I56" s="181"/>
      <c r="J56" s="181">
        <f>'将来負担比率（分子）の構造'!K$52</f>
        <v>507734</v>
      </c>
      <c r="K56" s="181"/>
      <c r="L56" s="181"/>
      <c r="M56" s="181">
        <f>'将来負担比率（分子）の構造'!L$52</f>
        <v>520415</v>
      </c>
      <c r="N56" s="181"/>
      <c r="O56" s="181"/>
      <c r="P56" s="181">
        <f>'将来負担比率（分子）の構造'!M$52</f>
        <v>527413</v>
      </c>
    </row>
    <row r="57" spans="1:16" x14ac:dyDescent="0.2">
      <c r="A57" s="181" t="s">
        <v>42</v>
      </c>
      <c r="B57" s="181"/>
      <c r="C57" s="181"/>
      <c r="D57" s="181">
        <f>'将来負担比率（分子）の構造'!I$51</f>
        <v>97862</v>
      </c>
      <c r="E57" s="181"/>
      <c r="F57" s="181"/>
      <c r="G57" s="181">
        <f>'将来負担比率（分子）の構造'!J$51</f>
        <v>99883</v>
      </c>
      <c r="H57" s="181"/>
      <c r="I57" s="181"/>
      <c r="J57" s="181">
        <f>'将来負担比率（分子）の構造'!K$51</f>
        <v>99534</v>
      </c>
      <c r="K57" s="181"/>
      <c r="L57" s="181"/>
      <c r="M57" s="181">
        <f>'将来負担比率（分子）の構造'!L$51</f>
        <v>93880</v>
      </c>
      <c r="N57" s="181"/>
      <c r="O57" s="181"/>
      <c r="P57" s="181">
        <f>'将来負担比率（分子）の構造'!M$51</f>
        <v>86795</v>
      </c>
    </row>
    <row r="58" spans="1:16" x14ac:dyDescent="0.2">
      <c r="A58" s="181" t="s">
        <v>41</v>
      </c>
      <c r="B58" s="181"/>
      <c r="C58" s="181"/>
      <c r="D58" s="181">
        <f>'将来負担比率（分子）の構造'!I$50</f>
        <v>29167</v>
      </c>
      <c r="E58" s="181"/>
      <c r="F58" s="181"/>
      <c r="G58" s="181">
        <f>'将来負担比率（分子）の構造'!J$50</f>
        <v>31792</v>
      </c>
      <c r="H58" s="181"/>
      <c r="I58" s="181"/>
      <c r="J58" s="181">
        <f>'将来負担比率（分子）の構造'!K$50</f>
        <v>28587</v>
      </c>
      <c r="K58" s="181"/>
      <c r="L58" s="181"/>
      <c r="M58" s="181">
        <f>'将来負担比率（分子）の構造'!L$50</f>
        <v>29901</v>
      </c>
      <c r="N58" s="181"/>
      <c r="O58" s="181"/>
      <c r="P58" s="181">
        <f>'将来負担比率（分子）の構造'!M$50</f>
        <v>32389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265</v>
      </c>
      <c r="C61" s="181"/>
      <c r="D61" s="181"/>
      <c r="E61" s="181">
        <f>'将来負担比率（分子）の構造'!J$46</f>
        <v>229</v>
      </c>
      <c r="F61" s="181"/>
      <c r="G61" s="181"/>
      <c r="H61" s="181">
        <f>'将来負担比率（分子）の構造'!K$46</f>
        <v>196</v>
      </c>
      <c r="I61" s="181"/>
      <c r="J61" s="181"/>
      <c r="K61" s="181">
        <f>'将来負担比率（分子）の構造'!L$46</f>
        <v>163</v>
      </c>
      <c r="L61" s="181"/>
      <c r="M61" s="181"/>
      <c r="N61" s="181">
        <f>'将来負担比率（分子）の構造'!M$46</f>
        <v>115</v>
      </c>
      <c r="O61" s="181"/>
      <c r="P61" s="181"/>
    </row>
    <row r="62" spans="1:16" x14ac:dyDescent="0.2">
      <c r="A62" s="181" t="s">
        <v>35</v>
      </c>
      <c r="B62" s="181">
        <f>'将来負担比率（分子）の構造'!I$45</f>
        <v>44681</v>
      </c>
      <c r="C62" s="181"/>
      <c r="D62" s="181"/>
      <c r="E62" s="181">
        <f>'将来負担比率（分子）の構造'!J$45</f>
        <v>43690</v>
      </c>
      <c r="F62" s="181"/>
      <c r="G62" s="181"/>
      <c r="H62" s="181">
        <f>'将来負担比率（分子）の構造'!K$45</f>
        <v>82130</v>
      </c>
      <c r="I62" s="181"/>
      <c r="J62" s="181"/>
      <c r="K62" s="181">
        <f>'将来負担比率（分子）の構造'!L$45</f>
        <v>78103</v>
      </c>
      <c r="L62" s="181"/>
      <c r="M62" s="181"/>
      <c r="N62" s="181">
        <f>'将来負担比率（分子）の構造'!M$45</f>
        <v>76459</v>
      </c>
      <c r="O62" s="181"/>
      <c r="P62" s="181"/>
    </row>
    <row r="63" spans="1:16" x14ac:dyDescent="0.2">
      <c r="A63" s="181" t="s">
        <v>34</v>
      </c>
      <c r="B63" s="181">
        <f>'将来負担比率（分子）の構造'!I$44</f>
        <v>362</v>
      </c>
      <c r="C63" s="181"/>
      <c r="D63" s="181"/>
      <c r="E63" s="181">
        <f>'将来負担比率（分子）の構造'!J$44</f>
        <v>322</v>
      </c>
      <c r="F63" s="181"/>
      <c r="G63" s="181"/>
      <c r="H63" s="181">
        <f>'将来負担比率（分子）の構造'!K$44</f>
        <v>485</v>
      </c>
      <c r="I63" s="181"/>
      <c r="J63" s="181"/>
      <c r="K63" s="181">
        <f>'将来負担比率（分子）の構造'!L$44</f>
        <v>454</v>
      </c>
      <c r="L63" s="181"/>
      <c r="M63" s="181"/>
      <c r="N63" s="181">
        <f>'将来負担比率（分子）の構造'!M$44</f>
        <v>439</v>
      </c>
      <c r="O63" s="181"/>
      <c r="P63" s="181"/>
    </row>
    <row r="64" spans="1:16" x14ac:dyDescent="0.2">
      <c r="A64" s="181" t="s">
        <v>33</v>
      </c>
      <c r="B64" s="181">
        <f>'将来負担比率（分子）の構造'!I$43</f>
        <v>203575</v>
      </c>
      <c r="C64" s="181"/>
      <c r="D64" s="181"/>
      <c r="E64" s="181">
        <f>'将来負担比率（分子）の構造'!J$43</f>
        <v>200964</v>
      </c>
      <c r="F64" s="181"/>
      <c r="G64" s="181"/>
      <c r="H64" s="181">
        <f>'将来負担比率（分子）の構造'!K$43</f>
        <v>200664</v>
      </c>
      <c r="I64" s="181"/>
      <c r="J64" s="181"/>
      <c r="K64" s="181">
        <f>'将来負担比率（分子）の構造'!L$43</f>
        <v>191457</v>
      </c>
      <c r="L64" s="181"/>
      <c r="M64" s="181"/>
      <c r="N64" s="181">
        <f>'将来負担比率（分子）の構造'!M$43</f>
        <v>180477</v>
      </c>
      <c r="O64" s="181"/>
      <c r="P64" s="181"/>
    </row>
    <row r="65" spans="1:16" x14ac:dyDescent="0.2">
      <c r="A65" s="181" t="s">
        <v>32</v>
      </c>
      <c r="B65" s="181">
        <f>'将来負担比率（分子）の構造'!I$42</f>
        <v>12085</v>
      </c>
      <c r="C65" s="181"/>
      <c r="D65" s="181"/>
      <c r="E65" s="181">
        <f>'将来負担比率（分子）の構造'!J$42</f>
        <v>11345</v>
      </c>
      <c r="F65" s="181"/>
      <c r="G65" s="181"/>
      <c r="H65" s="181">
        <f>'将来負担比率（分子）の構造'!K$42</f>
        <v>10585</v>
      </c>
      <c r="I65" s="181"/>
      <c r="J65" s="181"/>
      <c r="K65" s="181">
        <f>'将来負担比率（分子）の構造'!L$42</f>
        <v>9976</v>
      </c>
      <c r="L65" s="181"/>
      <c r="M65" s="181"/>
      <c r="N65" s="181">
        <f>'将来負担比率（分子）の構造'!M$42</f>
        <v>10467</v>
      </c>
      <c r="O65" s="181"/>
      <c r="P65" s="181"/>
    </row>
    <row r="66" spans="1:16" x14ac:dyDescent="0.2">
      <c r="A66" s="181" t="s">
        <v>31</v>
      </c>
      <c r="B66" s="181">
        <f>'将来負担比率（分子）の構造'!I$41</f>
        <v>576835</v>
      </c>
      <c r="C66" s="181"/>
      <c r="D66" s="181"/>
      <c r="E66" s="181">
        <f>'将来負担比率（分子）の構造'!J$41</f>
        <v>598109</v>
      </c>
      <c r="F66" s="181"/>
      <c r="G66" s="181"/>
      <c r="H66" s="181">
        <f>'将来負担比率（分子）の構造'!K$41</f>
        <v>624914</v>
      </c>
      <c r="I66" s="181"/>
      <c r="J66" s="181"/>
      <c r="K66" s="181">
        <f>'将来負担比率（分子）の構造'!L$41</f>
        <v>637221</v>
      </c>
      <c r="L66" s="181"/>
      <c r="M66" s="181"/>
      <c r="N66" s="181">
        <f>'将来負担比率（分子）の構造'!M$41</f>
        <v>654360</v>
      </c>
      <c r="O66" s="181"/>
      <c r="P66" s="181"/>
    </row>
    <row r="67" spans="1:16" x14ac:dyDescent="0.2">
      <c r="A67" s="181" t="s">
        <v>77</v>
      </c>
      <c r="B67" s="181" t="e">
        <f>NA()</f>
        <v>#N/A</v>
      </c>
      <c r="C67" s="181">
        <f>IF(ISNUMBER('将来負担比率（分子）の構造'!I$53), IF('将来負担比率（分子）の構造'!I$53 &lt; 0, 0, '将来負担比率（分子）の構造'!I$53), NA())</f>
        <v>224165</v>
      </c>
      <c r="D67" s="181" t="e">
        <f>NA()</f>
        <v>#N/A</v>
      </c>
      <c r="E67" s="181" t="e">
        <f>NA()</f>
        <v>#N/A</v>
      </c>
      <c r="F67" s="181">
        <f>IF(ISNUMBER('将来負担比率（分子）の構造'!J$53), IF('将来負担比率（分子）の構造'!J$53 &lt; 0, 0, '将来負担比率（分子）の構造'!J$53), NA())</f>
        <v>227336</v>
      </c>
      <c r="G67" s="181" t="e">
        <f>NA()</f>
        <v>#N/A</v>
      </c>
      <c r="H67" s="181" t="e">
        <f>NA()</f>
        <v>#N/A</v>
      </c>
      <c r="I67" s="181">
        <f>IF(ISNUMBER('将来負担比率（分子）の構造'!K$53), IF('将来負担比率（分子）の構造'!K$53 &lt; 0, 0, '将来負担比率（分子）の構造'!K$53), NA())</f>
        <v>283118</v>
      </c>
      <c r="J67" s="181" t="e">
        <f>NA()</f>
        <v>#N/A</v>
      </c>
      <c r="K67" s="181" t="e">
        <f>NA()</f>
        <v>#N/A</v>
      </c>
      <c r="L67" s="181">
        <f>IF(ISNUMBER('将来負担比率（分子）の構造'!L$53), IF('将来負担比率（分子）の構造'!L$53 &lt; 0, 0, '将来負担比率（分子）の構造'!L$53), NA())</f>
        <v>273179</v>
      </c>
      <c r="M67" s="181" t="e">
        <f>NA()</f>
        <v>#N/A</v>
      </c>
      <c r="N67" s="181" t="e">
        <f>NA()</f>
        <v>#N/A</v>
      </c>
      <c r="O67" s="181">
        <f>IF(ISNUMBER('将来負担比率（分子）の構造'!M$53), IF('将来負担比率（分子）の構造'!M$53 &lt; 0, 0, '将来負担比率（分子）の構造'!M$53), NA())</f>
        <v>275718</v>
      </c>
      <c r="P67" s="181" t="e">
        <f>NA()</f>
        <v>#N/A</v>
      </c>
    </row>
    <row r="70" spans="1:16" x14ac:dyDescent="0.2">
      <c r="A70" s="183" t="s">
        <v>78</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79</v>
      </c>
      <c r="B72" s="185">
        <f>基金残高に係る経年分析!F55</f>
        <v>1812</v>
      </c>
      <c r="C72" s="185">
        <f>基金残高に係る経年分析!G55</f>
        <v>2012</v>
      </c>
      <c r="D72" s="185">
        <f>基金残高に係る経年分析!H55</f>
        <v>4513</v>
      </c>
    </row>
    <row r="73" spans="1:16" x14ac:dyDescent="0.2">
      <c r="A73" s="184" t="s">
        <v>80</v>
      </c>
      <c r="B73" s="185">
        <f>基金残高に係る経年分析!F56</f>
        <v>21</v>
      </c>
      <c r="C73" s="185">
        <f>基金残高に係る経年分析!G56</f>
        <v>27</v>
      </c>
      <c r="D73" s="185">
        <f>基金残高に係る経年分析!H56</f>
        <v>33</v>
      </c>
    </row>
    <row r="74" spans="1:16" x14ac:dyDescent="0.2">
      <c r="A74" s="184" t="s">
        <v>81</v>
      </c>
      <c r="B74" s="185">
        <f>基金残高に係る経年分析!F57</f>
        <v>1545</v>
      </c>
      <c r="C74" s="185">
        <f>基金残高に係る経年分析!G57</f>
        <v>1636</v>
      </c>
      <c r="D74" s="185">
        <f>基金残高に係る経年分析!H57</f>
        <v>1670</v>
      </c>
    </row>
  </sheetData>
  <sheetProtection algorithmName="SHA-512" hashValue="W7C65cDP1YwhDxcm3a72RCpuZf5Drjs55soBNr/EBeoJzIWPNLfdxwnDnLRg8Eq/AHArI6TnCWO4JB8OeTxC9g==" saltValue="sh/hshY5LkaZpn3KVjw2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227</v>
      </c>
      <c r="C5" s="707"/>
      <c r="D5" s="707"/>
      <c r="E5" s="707"/>
      <c r="F5" s="707"/>
      <c r="G5" s="707"/>
      <c r="H5" s="707"/>
      <c r="I5" s="707"/>
      <c r="J5" s="707"/>
      <c r="K5" s="707"/>
      <c r="L5" s="707"/>
      <c r="M5" s="707"/>
      <c r="N5" s="707"/>
      <c r="O5" s="707"/>
      <c r="P5" s="707"/>
      <c r="Q5" s="708"/>
      <c r="R5" s="695">
        <v>136102491</v>
      </c>
      <c r="S5" s="696"/>
      <c r="T5" s="696"/>
      <c r="U5" s="696"/>
      <c r="V5" s="696"/>
      <c r="W5" s="696"/>
      <c r="X5" s="696"/>
      <c r="Y5" s="739"/>
      <c r="Z5" s="757">
        <v>33.9</v>
      </c>
      <c r="AA5" s="757"/>
      <c r="AB5" s="757"/>
      <c r="AC5" s="757"/>
      <c r="AD5" s="758">
        <v>128106064</v>
      </c>
      <c r="AE5" s="758"/>
      <c r="AF5" s="758"/>
      <c r="AG5" s="758"/>
      <c r="AH5" s="758"/>
      <c r="AI5" s="758"/>
      <c r="AJ5" s="758"/>
      <c r="AK5" s="758"/>
      <c r="AL5" s="740">
        <v>60.7</v>
      </c>
      <c r="AM5" s="711"/>
      <c r="AN5" s="711"/>
      <c r="AO5" s="741"/>
      <c r="AP5" s="706" t="s">
        <v>228</v>
      </c>
      <c r="AQ5" s="707"/>
      <c r="AR5" s="707"/>
      <c r="AS5" s="707"/>
      <c r="AT5" s="707"/>
      <c r="AU5" s="707"/>
      <c r="AV5" s="707"/>
      <c r="AW5" s="707"/>
      <c r="AX5" s="707"/>
      <c r="AY5" s="707"/>
      <c r="AZ5" s="707"/>
      <c r="BA5" s="707"/>
      <c r="BB5" s="707"/>
      <c r="BC5" s="707"/>
      <c r="BD5" s="707"/>
      <c r="BE5" s="707"/>
      <c r="BF5" s="708"/>
      <c r="BG5" s="640">
        <v>123446695</v>
      </c>
      <c r="BH5" s="641"/>
      <c r="BI5" s="641"/>
      <c r="BJ5" s="641"/>
      <c r="BK5" s="641"/>
      <c r="BL5" s="641"/>
      <c r="BM5" s="641"/>
      <c r="BN5" s="642"/>
      <c r="BO5" s="677">
        <v>90.7</v>
      </c>
      <c r="BP5" s="677"/>
      <c r="BQ5" s="677"/>
      <c r="BR5" s="677"/>
      <c r="BS5" s="678">
        <v>1631194</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2">
      <c r="B6" s="637" t="s">
        <v>232</v>
      </c>
      <c r="C6" s="638"/>
      <c r="D6" s="638"/>
      <c r="E6" s="638"/>
      <c r="F6" s="638"/>
      <c r="G6" s="638"/>
      <c r="H6" s="638"/>
      <c r="I6" s="638"/>
      <c r="J6" s="638"/>
      <c r="K6" s="638"/>
      <c r="L6" s="638"/>
      <c r="M6" s="638"/>
      <c r="N6" s="638"/>
      <c r="O6" s="638"/>
      <c r="P6" s="638"/>
      <c r="Q6" s="639"/>
      <c r="R6" s="640">
        <v>3255432</v>
      </c>
      <c r="S6" s="641"/>
      <c r="T6" s="641"/>
      <c r="U6" s="641"/>
      <c r="V6" s="641"/>
      <c r="W6" s="641"/>
      <c r="X6" s="641"/>
      <c r="Y6" s="642"/>
      <c r="Z6" s="677">
        <v>0.8</v>
      </c>
      <c r="AA6" s="677"/>
      <c r="AB6" s="677"/>
      <c r="AC6" s="677"/>
      <c r="AD6" s="678">
        <v>3255432</v>
      </c>
      <c r="AE6" s="678"/>
      <c r="AF6" s="678"/>
      <c r="AG6" s="678"/>
      <c r="AH6" s="678"/>
      <c r="AI6" s="678"/>
      <c r="AJ6" s="678"/>
      <c r="AK6" s="678"/>
      <c r="AL6" s="643">
        <v>1.5</v>
      </c>
      <c r="AM6" s="644"/>
      <c r="AN6" s="644"/>
      <c r="AO6" s="679"/>
      <c r="AP6" s="637" t="s">
        <v>233</v>
      </c>
      <c r="AQ6" s="638"/>
      <c r="AR6" s="638"/>
      <c r="AS6" s="638"/>
      <c r="AT6" s="638"/>
      <c r="AU6" s="638"/>
      <c r="AV6" s="638"/>
      <c r="AW6" s="638"/>
      <c r="AX6" s="638"/>
      <c r="AY6" s="638"/>
      <c r="AZ6" s="638"/>
      <c r="BA6" s="638"/>
      <c r="BB6" s="638"/>
      <c r="BC6" s="638"/>
      <c r="BD6" s="638"/>
      <c r="BE6" s="638"/>
      <c r="BF6" s="639"/>
      <c r="BG6" s="640">
        <v>123446695</v>
      </c>
      <c r="BH6" s="641"/>
      <c r="BI6" s="641"/>
      <c r="BJ6" s="641"/>
      <c r="BK6" s="641"/>
      <c r="BL6" s="641"/>
      <c r="BM6" s="641"/>
      <c r="BN6" s="642"/>
      <c r="BO6" s="677">
        <v>90.7</v>
      </c>
      <c r="BP6" s="677"/>
      <c r="BQ6" s="677"/>
      <c r="BR6" s="677"/>
      <c r="BS6" s="678">
        <v>1631194</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976564</v>
      </c>
      <c r="CS6" s="641"/>
      <c r="CT6" s="641"/>
      <c r="CU6" s="641"/>
      <c r="CV6" s="641"/>
      <c r="CW6" s="641"/>
      <c r="CX6" s="641"/>
      <c r="CY6" s="642"/>
      <c r="CZ6" s="740">
        <v>0.2</v>
      </c>
      <c r="DA6" s="711"/>
      <c r="DB6" s="711"/>
      <c r="DC6" s="743"/>
      <c r="DD6" s="646" t="s">
        <v>235</v>
      </c>
      <c r="DE6" s="641"/>
      <c r="DF6" s="641"/>
      <c r="DG6" s="641"/>
      <c r="DH6" s="641"/>
      <c r="DI6" s="641"/>
      <c r="DJ6" s="641"/>
      <c r="DK6" s="641"/>
      <c r="DL6" s="641"/>
      <c r="DM6" s="641"/>
      <c r="DN6" s="641"/>
      <c r="DO6" s="641"/>
      <c r="DP6" s="642"/>
      <c r="DQ6" s="646">
        <v>976525</v>
      </c>
      <c r="DR6" s="641"/>
      <c r="DS6" s="641"/>
      <c r="DT6" s="641"/>
      <c r="DU6" s="641"/>
      <c r="DV6" s="641"/>
      <c r="DW6" s="641"/>
      <c r="DX6" s="641"/>
      <c r="DY6" s="641"/>
      <c r="DZ6" s="641"/>
      <c r="EA6" s="641"/>
      <c r="EB6" s="641"/>
      <c r="EC6" s="684"/>
    </row>
    <row r="7" spans="2:143" ht="11.25" customHeight="1" x14ac:dyDescent="0.2">
      <c r="B7" s="637" t="s">
        <v>236</v>
      </c>
      <c r="C7" s="638"/>
      <c r="D7" s="638"/>
      <c r="E7" s="638"/>
      <c r="F7" s="638"/>
      <c r="G7" s="638"/>
      <c r="H7" s="638"/>
      <c r="I7" s="638"/>
      <c r="J7" s="638"/>
      <c r="K7" s="638"/>
      <c r="L7" s="638"/>
      <c r="M7" s="638"/>
      <c r="N7" s="638"/>
      <c r="O7" s="638"/>
      <c r="P7" s="638"/>
      <c r="Q7" s="639"/>
      <c r="R7" s="640">
        <v>83290</v>
      </c>
      <c r="S7" s="641"/>
      <c r="T7" s="641"/>
      <c r="U7" s="641"/>
      <c r="V7" s="641"/>
      <c r="W7" s="641"/>
      <c r="X7" s="641"/>
      <c r="Y7" s="642"/>
      <c r="Z7" s="677">
        <v>0</v>
      </c>
      <c r="AA7" s="677"/>
      <c r="AB7" s="677"/>
      <c r="AC7" s="677"/>
      <c r="AD7" s="678">
        <v>83290</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67104544</v>
      </c>
      <c r="BH7" s="641"/>
      <c r="BI7" s="641"/>
      <c r="BJ7" s="641"/>
      <c r="BK7" s="641"/>
      <c r="BL7" s="641"/>
      <c r="BM7" s="641"/>
      <c r="BN7" s="642"/>
      <c r="BO7" s="677">
        <v>49.3</v>
      </c>
      <c r="BP7" s="677"/>
      <c r="BQ7" s="677"/>
      <c r="BR7" s="677"/>
      <c r="BS7" s="678">
        <v>1631194</v>
      </c>
      <c r="BT7" s="678"/>
      <c r="BU7" s="678"/>
      <c r="BV7" s="678"/>
      <c r="BW7" s="678"/>
      <c r="BX7" s="678"/>
      <c r="BY7" s="678"/>
      <c r="BZ7" s="678"/>
      <c r="CA7" s="678"/>
      <c r="CB7" s="728"/>
      <c r="CD7" s="673" t="s">
        <v>238</v>
      </c>
      <c r="CE7" s="674"/>
      <c r="CF7" s="674"/>
      <c r="CG7" s="674"/>
      <c r="CH7" s="674"/>
      <c r="CI7" s="674"/>
      <c r="CJ7" s="674"/>
      <c r="CK7" s="674"/>
      <c r="CL7" s="674"/>
      <c r="CM7" s="674"/>
      <c r="CN7" s="674"/>
      <c r="CO7" s="674"/>
      <c r="CP7" s="674"/>
      <c r="CQ7" s="675"/>
      <c r="CR7" s="640">
        <v>30329683</v>
      </c>
      <c r="CS7" s="641"/>
      <c r="CT7" s="641"/>
      <c r="CU7" s="641"/>
      <c r="CV7" s="641"/>
      <c r="CW7" s="641"/>
      <c r="CX7" s="641"/>
      <c r="CY7" s="642"/>
      <c r="CZ7" s="677">
        <v>7.6</v>
      </c>
      <c r="DA7" s="677"/>
      <c r="DB7" s="677"/>
      <c r="DC7" s="677"/>
      <c r="DD7" s="646">
        <v>6747731</v>
      </c>
      <c r="DE7" s="641"/>
      <c r="DF7" s="641"/>
      <c r="DG7" s="641"/>
      <c r="DH7" s="641"/>
      <c r="DI7" s="641"/>
      <c r="DJ7" s="641"/>
      <c r="DK7" s="641"/>
      <c r="DL7" s="641"/>
      <c r="DM7" s="641"/>
      <c r="DN7" s="641"/>
      <c r="DO7" s="641"/>
      <c r="DP7" s="642"/>
      <c r="DQ7" s="646">
        <v>21327998</v>
      </c>
      <c r="DR7" s="641"/>
      <c r="DS7" s="641"/>
      <c r="DT7" s="641"/>
      <c r="DU7" s="641"/>
      <c r="DV7" s="641"/>
      <c r="DW7" s="641"/>
      <c r="DX7" s="641"/>
      <c r="DY7" s="641"/>
      <c r="DZ7" s="641"/>
      <c r="EA7" s="641"/>
      <c r="EB7" s="641"/>
      <c r="EC7" s="684"/>
    </row>
    <row r="8" spans="2:143" ht="11.25" customHeight="1" x14ac:dyDescent="0.2">
      <c r="B8" s="637" t="s">
        <v>239</v>
      </c>
      <c r="C8" s="638"/>
      <c r="D8" s="638"/>
      <c r="E8" s="638"/>
      <c r="F8" s="638"/>
      <c r="G8" s="638"/>
      <c r="H8" s="638"/>
      <c r="I8" s="638"/>
      <c r="J8" s="638"/>
      <c r="K8" s="638"/>
      <c r="L8" s="638"/>
      <c r="M8" s="638"/>
      <c r="N8" s="638"/>
      <c r="O8" s="638"/>
      <c r="P8" s="638"/>
      <c r="Q8" s="639"/>
      <c r="R8" s="640">
        <v>426723</v>
      </c>
      <c r="S8" s="641"/>
      <c r="T8" s="641"/>
      <c r="U8" s="641"/>
      <c r="V8" s="641"/>
      <c r="W8" s="641"/>
      <c r="X8" s="641"/>
      <c r="Y8" s="642"/>
      <c r="Z8" s="677">
        <v>0.1</v>
      </c>
      <c r="AA8" s="677"/>
      <c r="AB8" s="677"/>
      <c r="AC8" s="677"/>
      <c r="AD8" s="678">
        <v>426723</v>
      </c>
      <c r="AE8" s="678"/>
      <c r="AF8" s="678"/>
      <c r="AG8" s="678"/>
      <c r="AH8" s="678"/>
      <c r="AI8" s="678"/>
      <c r="AJ8" s="678"/>
      <c r="AK8" s="678"/>
      <c r="AL8" s="643">
        <v>0.2</v>
      </c>
      <c r="AM8" s="644"/>
      <c r="AN8" s="644"/>
      <c r="AO8" s="679"/>
      <c r="AP8" s="637" t="s">
        <v>240</v>
      </c>
      <c r="AQ8" s="638"/>
      <c r="AR8" s="638"/>
      <c r="AS8" s="638"/>
      <c r="AT8" s="638"/>
      <c r="AU8" s="638"/>
      <c r="AV8" s="638"/>
      <c r="AW8" s="638"/>
      <c r="AX8" s="638"/>
      <c r="AY8" s="638"/>
      <c r="AZ8" s="638"/>
      <c r="BA8" s="638"/>
      <c r="BB8" s="638"/>
      <c r="BC8" s="638"/>
      <c r="BD8" s="638"/>
      <c r="BE8" s="638"/>
      <c r="BF8" s="639"/>
      <c r="BG8" s="640">
        <v>1413320</v>
      </c>
      <c r="BH8" s="641"/>
      <c r="BI8" s="641"/>
      <c r="BJ8" s="641"/>
      <c r="BK8" s="641"/>
      <c r="BL8" s="641"/>
      <c r="BM8" s="641"/>
      <c r="BN8" s="642"/>
      <c r="BO8" s="677">
        <v>1</v>
      </c>
      <c r="BP8" s="677"/>
      <c r="BQ8" s="677"/>
      <c r="BR8" s="677"/>
      <c r="BS8" s="646" t="s">
        <v>129</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124641641</v>
      </c>
      <c r="CS8" s="641"/>
      <c r="CT8" s="641"/>
      <c r="CU8" s="641"/>
      <c r="CV8" s="641"/>
      <c r="CW8" s="641"/>
      <c r="CX8" s="641"/>
      <c r="CY8" s="642"/>
      <c r="CZ8" s="677">
        <v>31.4</v>
      </c>
      <c r="DA8" s="677"/>
      <c r="DB8" s="677"/>
      <c r="DC8" s="677"/>
      <c r="DD8" s="646">
        <v>3765206</v>
      </c>
      <c r="DE8" s="641"/>
      <c r="DF8" s="641"/>
      <c r="DG8" s="641"/>
      <c r="DH8" s="641"/>
      <c r="DI8" s="641"/>
      <c r="DJ8" s="641"/>
      <c r="DK8" s="641"/>
      <c r="DL8" s="641"/>
      <c r="DM8" s="641"/>
      <c r="DN8" s="641"/>
      <c r="DO8" s="641"/>
      <c r="DP8" s="642"/>
      <c r="DQ8" s="646">
        <v>62500311</v>
      </c>
      <c r="DR8" s="641"/>
      <c r="DS8" s="641"/>
      <c r="DT8" s="641"/>
      <c r="DU8" s="641"/>
      <c r="DV8" s="641"/>
      <c r="DW8" s="641"/>
      <c r="DX8" s="641"/>
      <c r="DY8" s="641"/>
      <c r="DZ8" s="641"/>
      <c r="EA8" s="641"/>
      <c r="EB8" s="641"/>
      <c r="EC8" s="684"/>
    </row>
    <row r="9" spans="2:143" ht="11.25" customHeight="1" x14ac:dyDescent="0.2">
      <c r="B9" s="637" t="s">
        <v>242</v>
      </c>
      <c r="C9" s="638"/>
      <c r="D9" s="638"/>
      <c r="E9" s="638"/>
      <c r="F9" s="638"/>
      <c r="G9" s="638"/>
      <c r="H9" s="638"/>
      <c r="I9" s="638"/>
      <c r="J9" s="638"/>
      <c r="K9" s="638"/>
      <c r="L9" s="638"/>
      <c r="M9" s="638"/>
      <c r="N9" s="638"/>
      <c r="O9" s="638"/>
      <c r="P9" s="638"/>
      <c r="Q9" s="639"/>
      <c r="R9" s="640">
        <v>231110</v>
      </c>
      <c r="S9" s="641"/>
      <c r="T9" s="641"/>
      <c r="U9" s="641"/>
      <c r="V9" s="641"/>
      <c r="W9" s="641"/>
      <c r="X9" s="641"/>
      <c r="Y9" s="642"/>
      <c r="Z9" s="677">
        <v>0.1</v>
      </c>
      <c r="AA9" s="677"/>
      <c r="AB9" s="677"/>
      <c r="AC9" s="677"/>
      <c r="AD9" s="678">
        <v>231110</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54603197</v>
      </c>
      <c r="BH9" s="641"/>
      <c r="BI9" s="641"/>
      <c r="BJ9" s="641"/>
      <c r="BK9" s="641"/>
      <c r="BL9" s="641"/>
      <c r="BM9" s="641"/>
      <c r="BN9" s="642"/>
      <c r="BO9" s="677">
        <v>40.1</v>
      </c>
      <c r="BP9" s="677"/>
      <c r="BQ9" s="677"/>
      <c r="BR9" s="677"/>
      <c r="BS9" s="646" t="s">
        <v>129</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27297249</v>
      </c>
      <c r="CS9" s="641"/>
      <c r="CT9" s="641"/>
      <c r="CU9" s="641"/>
      <c r="CV9" s="641"/>
      <c r="CW9" s="641"/>
      <c r="CX9" s="641"/>
      <c r="CY9" s="642"/>
      <c r="CZ9" s="677">
        <v>6.9</v>
      </c>
      <c r="DA9" s="677"/>
      <c r="DB9" s="677"/>
      <c r="DC9" s="677"/>
      <c r="DD9" s="646">
        <v>494870</v>
      </c>
      <c r="DE9" s="641"/>
      <c r="DF9" s="641"/>
      <c r="DG9" s="641"/>
      <c r="DH9" s="641"/>
      <c r="DI9" s="641"/>
      <c r="DJ9" s="641"/>
      <c r="DK9" s="641"/>
      <c r="DL9" s="641"/>
      <c r="DM9" s="641"/>
      <c r="DN9" s="641"/>
      <c r="DO9" s="641"/>
      <c r="DP9" s="642"/>
      <c r="DQ9" s="646">
        <v>22502565</v>
      </c>
      <c r="DR9" s="641"/>
      <c r="DS9" s="641"/>
      <c r="DT9" s="641"/>
      <c r="DU9" s="641"/>
      <c r="DV9" s="641"/>
      <c r="DW9" s="641"/>
      <c r="DX9" s="641"/>
      <c r="DY9" s="641"/>
      <c r="DZ9" s="641"/>
      <c r="EA9" s="641"/>
      <c r="EB9" s="641"/>
      <c r="EC9" s="684"/>
    </row>
    <row r="10" spans="2:143" ht="11.25" customHeight="1" x14ac:dyDescent="0.2">
      <c r="B10" s="637" t="s">
        <v>245</v>
      </c>
      <c r="C10" s="638"/>
      <c r="D10" s="638"/>
      <c r="E10" s="638"/>
      <c r="F10" s="638"/>
      <c r="G10" s="638"/>
      <c r="H10" s="638"/>
      <c r="I10" s="638"/>
      <c r="J10" s="638"/>
      <c r="K10" s="638"/>
      <c r="L10" s="638"/>
      <c r="M10" s="638"/>
      <c r="N10" s="638"/>
      <c r="O10" s="638"/>
      <c r="P10" s="638"/>
      <c r="Q10" s="639"/>
      <c r="R10" s="640">
        <v>128229</v>
      </c>
      <c r="S10" s="641"/>
      <c r="T10" s="641"/>
      <c r="U10" s="641"/>
      <c r="V10" s="641"/>
      <c r="W10" s="641"/>
      <c r="X10" s="641"/>
      <c r="Y10" s="642"/>
      <c r="Z10" s="677">
        <v>0</v>
      </c>
      <c r="AA10" s="677"/>
      <c r="AB10" s="677"/>
      <c r="AC10" s="677"/>
      <c r="AD10" s="678">
        <v>128229</v>
      </c>
      <c r="AE10" s="678"/>
      <c r="AF10" s="678"/>
      <c r="AG10" s="678"/>
      <c r="AH10" s="678"/>
      <c r="AI10" s="678"/>
      <c r="AJ10" s="678"/>
      <c r="AK10" s="678"/>
      <c r="AL10" s="643">
        <v>0.1</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2773425</v>
      </c>
      <c r="BH10" s="641"/>
      <c r="BI10" s="641"/>
      <c r="BJ10" s="641"/>
      <c r="BK10" s="641"/>
      <c r="BL10" s="641"/>
      <c r="BM10" s="641"/>
      <c r="BN10" s="642"/>
      <c r="BO10" s="677">
        <v>2</v>
      </c>
      <c r="BP10" s="677"/>
      <c r="BQ10" s="677"/>
      <c r="BR10" s="677"/>
      <c r="BS10" s="646" t="s">
        <v>235</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1268361</v>
      </c>
      <c r="CS10" s="641"/>
      <c r="CT10" s="641"/>
      <c r="CU10" s="641"/>
      <c r="CV10" s="641"/>
      <c r="CW10" s="641"/>
      <c r="CX10" s="641"/>
      <c r="CY10" s="642"/>
      <c r="CZ10" s="677">
        <v>0.3</v>
      </c>
      <c r="DA10" s="677"/>
      <c r="DB10" s="677"/>
      <c r="DC10" s="677"/>
      <c r="DD10" s="646" t="s">
        <v>235</v>
      </c>
      <c r="DE10" s="641"/>
      <c r="DF10" s="641"/>
      <c r="DG10" s="641"/>
      <c r="DH10" s="641"/>
      <c r="DI10" s="641"/>
      <c r="DJ10" s="641"/>
      <c r="DK10" s="641"/>
      <c r="DL10" s="641"/>
      <c r="DM10" s="641"/>
      <c r="DN10" s="641"/>
      <c r="DO10" s="641"/>
      <c r="DP10" s="642"/>
      <c r="DQ10" s="646">
        <v>601951</v>
      </c>
      <c r="DR10" s="641"/>
      <c r="DS10" s="641"/>
      <c r="DT10" s="641"/>
      <c r="DU10" s="641"/>
      <c r="DV10" s="641"/>
      <c r="DW10" s="641"/>
      <c r="DX10" s="641"/>
      <c r="DY10" s="641"/>
      <c r="DZ10" s="641"/>
      <c r="EA10" s="641"/>
      <c r="EB10" s="641"/>
      <c r="EC10" s="684"/>
    </row>
    <row r="11" spans="2:143" ht="11.25" customHeight="1" x14ac:dyDescent="0.2">
      <c r="B11" s="637" t="s">
        <v>248</v>
      </c>
      <c r="C11" s="638"/>
      <c r="D11" s="638"/>
      <c r="E11" s="638"/>
      <c r="F11" s="638"/>
      <c r="G11" s="638"/>
      <c r="H11" s="638"/>
      <c r="I11" s="638"/>
      <c r="J11" s="638"/>
      <c r="K11" s="638"/>
      <c r="L11" s="638"/>
      <c r="M11" s="638"/>
      <c r="N11" s="638"/>
      <c r="O11" s="638"/>
      <c r="P11" s="638"/>
      <c r="Q11" s="639"/>
      <c r="R11" s="640">
        <v>14700194</v>
      </c>
      <c r="S11" s="641"/>
      <c r="T11" s="641"/>
      <c r="U11" s="641"/>
      <c r="V11" s="641"/>
      <c r="W11" s="641"/>
      <c r="X11" s="641"/>
      <c r="Y11" s="642"/>
      <c r="Z11" s="643">
        <v>3.7</v>
      </c>
      <c r="AA11" s="644"/>
      <c r="AB11" s="644"/>
      <c r="AC11" s="645"/>
      <c r="AD11" s="646">
        <v>14700194</v>
      </c>
      <c r="AE11" s="641"/>
      <c r="AF11" s="641"/>
      <c r="AG11" s="641"/>
      <c r="AH11" s="641"/>
      <c r="AI11" s="641"/>
      <c r="AJ11" s="641"/>
      <c r="AK11" s="642"/>
      <c r="AL11" s="643">
        <v>7</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8314602</v>
      </c>
      <c r="BH11" s="641"/>
      <c r="BI11" s="641"/>
      <c r="BJ11" s="641"/>
      <c r="BK11" s="641"/>
      <c r="BL11" s="641"/>
      <c r="BM11" s="641"/>
      <c r="BN11" s="642"/>
      <c r="BO11" s="677">
        <v>6.1</v>
      </c>
      <c r="BP11" s="677"/>
      <c r="BQ11" s="677"/>
      <c r="BR11" s="677"/>
      <c r="BS11" s="646">
        <v>1631194</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7290576</v>
      </c>
      <c r="CS11" s="641"/>
      <c r="CT11" s="641"/>
      <c r="CU11" s="641"/>
      <c r="CV11" s="641"/>
      <c r="CW11" s="641"/>
      <c r="CX11" s="641"/>
      <c r="CY11" s="642"/>
      <c r="CZ11" s="677">
        <v>1.8</v>
      </c>
      <c r="DA11" s="677"/>
      <c r="DB11" s="677"/>
      <c r="DC11" s="677"/>
      <c r="DD11" s="646">
        <v>1284727</v>
      </c>
      <c r="DE11" s="641"/>
      <c r="DF11" s="641"/>
      <c r="DG11" s="641"/>
      <c r="DH11" s="641"/>
      <c r="DI11" s="641"/>
      <c r="DJ11" s="641"/>
      <c r="DK11" s="641"/>
      <c r="DL11" s="641"/>
      <c r="DM11" s="641"/>
      <c r="DN11" s="641"/>
      <c r="DO11" s="641"/>
      <c r="DP11" s="642"/>
      <c r="DQ11" s="646">
        <v>3813297</v>
      </c>
      <c r="DR11" s="641"/>
      <c r="DS11" s="641"/>
      <c r="DT11" s="641"/>
      <c r="DU11" s="641"/>
      <c r="DV11" s="641"/>
      <c r="DW11" s="641"/>
      <c r="DX11" s="641"/>
      <c r="DY11" s="641"/>
      <c r="DZ11" s="641"/>
      <c r="EA11" s="641"/>
      <c r="EB11" s="641"/>
      <c r="EC11" s="684"/>
    </row>
    <row r="12" spans="2:143" ht="11.25" customHeight="1" x14ac:dyDescent="0.2">
      <c r="B12" s="637" t="s">
        <v>251</v>
      </c>
      <c r="C12" s="638"/>
      <c r="D12" s="638"/>
      <c r="E12" s="638"/>
      <c r="F12" s="638"/>
      <c r="G12" s="638"/>
      <c r="H12" s="638"/>
      <c r="I12" s="638"/>
      <c r="J12" s="638"/>
      <c r="K12" s="638"/>
      <c r="L12" s="638"/>
      <c r="M12" s="638"/>
      <c r="N12" s="638"/>
      <c r="O12" s="638"/>
      <c r="P12" s="638"/>
      <c r="Q12" s="639"/>
      <c r="R12" s="640">
        <v>20557</v>
      </c>
      <c r="S12" s="641"/>
      <c r="T12" s="641"/>
      <c r="U12" s="641"/>
      <c r="V12" s="641"/>
      <c r="W12" s="641"/>
      <c r="X12" s="641"/>
      <c r="Y12" s="642"/>
      <c r="Z12" s="677">
        <v>0</v>
      </c>
      <c r="AA12" s="677"/>
      <c r="AB12" s="677"/>
      <c r="AC12" s="677"/>
      <c r="AD12" s="678">
        <v>20557</v>
      </c>
      <c r="AE12" s="678"/>
      <c r="AF12" s="678"/>
      <c r="AG12" s="678"/>
      <c r="AH12" s="678"/>
      <c r="AI12" s="678"/>
      <c r="AJ12" s="678"/>
      <c r="AK12" s="678"/>
      <c r="AL12" s="643">
        <v>0</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49156993</v>
      </c>
      <c r="BH12" s="641"/>
      <c r="BI12" s="641"/>
      <c r="BJ12" s="641"/>
      <c r="BK12" s="641"/>
      <c r="BL12" s="641"/>
      <c r="BM12" s="641"/>
      <c r="BN12" s="642"/>
      <c r="BO12" s="677">
        <v>36.1</v>
      </c>
      <c r="BP12" s="677"/>
      <c r="BQ12" s="677"/>
      <c r="BR12" s="677"/>
      <c r="BS12" s="646" t="s">
        <v>235</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12014259</v>
      </c>
      <c r="CS12" s="641"/>
      <c r="CT12" s="641"/>
      <c r="CU12" s="641"/>
      <c r="CV12" s="641"/>
      <c r="CW12" s="641"/>
      <c r="CX12" s="641"/>
      <c r="CY12" s="642"/>
      <c r="CZ12" s="677">
        <v>3</v>
      </c>
      <c r="DA12" s="677"/>
      <c r="DB12" s="677"/>
      <c r="DC12" s="677"/>
      <c r="DD12" s="646">
        <v>1230145</v>
      </c>
      <c r="DE12" s="641"/>
      <c r="DF12" s="641"/>
      <c r="DG12" s="641"/>
      <c r="DH12" s="641"/>
      <c r="DI12" s="641"/>
      <c r="DJ12" s="641"/>
      <c r="DK12" s="641"/>
      <c r="DL12" s="641"/>
      <c r="DM12" s="641"/>
      <c r="DN12" s="641"/>
      <c r="DO12" s="641"/>
      <c r="DP12" s="642"/>
      <c r="DQ12" s="646">
        <v>3509325</v>
      </c>
      <c r="DR12" s="641"/>
      <c r="DS12" s="641"/>
      <c r="DT12" s="641"/>
      <c r="DU12" s="641"/>
      <c r="DV12" s="641"/>
      <c r="DW12" s="641"/>
      <c r="DX12" s="641"/>
      <c r="DY12" s="641"/>
      <c r="DZ12" s="641"/>
      <c r="EA12" s="641"/>
      <c r="EB12" s="641"/>
      <c r="EC12" s="684"/>
    </row>
    <row r="13" spans="2:143" ht="11.25" customHeight="1" x14ac:dyDescent="0.2">
      <c r="B13" s="637" t="s">
        <v>254</v>
      </c>
      <c r="C13" s="638"/>
      <c r="D13" s="638"/>
      <c r="E13" s="638"/>
      <c r="F13" s="638"/>
      <c r="G13" s="638"/>
      <c r="H13" s="638"/>
      <c r="I13" s="638"/>
      <c r="J13" s="638"/>
      <c r="K13" s="638"/>
      <c r="L13" s="638"/>
      <c r="M13" s="638"/>
      <c r="N13" s="638"/>
      <c r="O13" s="638"/>
      <c r="P13" s="638"/>
      <c r="Q13" s="639"/>
      <c r="R13" s="640" t="s">
        <v>235</v>
      </c>
      <c r="S13" s="641"/>
      <c r="T13" s="641"/>
      <c r="U13" s="641"/>
      <c r="V13" s="641"/>
      <c r="W13" s="641"/>
      <c r="X13" s="641"/>
      <c r="Y13" s="642"/>
      <c r="Z13" s="677" t="s">
        <v>235</v>
      </c>
      <c r="AA13" s="677"/>
      <c r="AB13" s="677"/>
      <c r="AC13" s="677"/>
      <c r="AD13" s="678" t="s">
        <v>235</v>
      </c>
      <c r="AE13" s="678"/>
      <c r="AF13" s="678"/>
      <c r="AG13" s="678"/>
      <c r="AH13" s="678"/>
      <c r="AI13" s="678"/>
      <c r="AJ13" s="678"/>
      <c r="AK13" s="678"/>
      <c r="AL13" s="643" t="s">
        <v>255</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48937382</v>
      </c>
      <c r="BH13" s="641"/>
      <c r="BI13" s="641"/>
      <c r="BJ13" s="641"/>
      <c r="BK13" s="641"/>
      <c r="BL13" s="641"/>
      <c r="BM13" s="641"/>
      <c r="BN13" s="642"/>
      <c r="BO13" s="677">
        <v>36</v>
      </c>
      <c r="BP13" s="677"/>
      <c r="BQ13" s="677"/>
      <c r="BR13" s="677"/>
      <c r="BS13" s="646" t="s">
        <v>235</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60952707</v>
      </c>
      <c r="CS13" s="641"/>
      <c r="CT13" s="641"/>
      <c r="CU13" s="641"/>
      <c r="CV13" s="641"/>
      <c r="CW13" s="641"/>
      <c r="CX13" s="641"/>
      <c r="CY13" s="642"/>
      <c r="CZ13" s="677">
        <v>15.4</v>
      </c>
      <c r="DA13" s="677"/>
      <c r="DB13" s="677"/>
      <c r="DC13" s="677"/>
      <c r="DD13" s="646">
        <v>29215792</v>
      </c>
      <c r="DE13" s="641"/>
      <c r="DF13" s="641"/>
      <c r="DG13" s="641"/>
      <c r="DH13" s="641"/>
      <c r="DI13" s="641"/>
      <c r="DJ13" s="641"/>
      <c r="DK13" s="641"/>
      <c r="DL13" s="641"/>
      <c r="DM13" s="641"/>
      <c r="DN13" s="641"/>
      <c r="DO13" s="641"/>
      <c r="DP13" s="642"/>
      <c r="DQ13" s="646">
        <v>24379359</v>
      </c>
      <c r="DR13" s="641"/>
      <c r="DS13" s="641"/>
      <c r="DT13" s="641"/>
      <c r="DU13" s="641"/>
      <c r="DV13" s="641"/>
      <c r="DW13" s="641"/>
      <c r="DX13" s="641"/>
      <c r="DY13" s="641"/>
      <c r="DZ13" s="641"/>
      <c r="EA13" s="641"/>
      <c r="EB13" s="641"/>
      <c r="EC13" s="684"/>
    </row>
    <row r="14" spans="2:143" ht="11.25" customHeight="1" x14ac:dyDescent="0.2">
      <c r="B14" s="637" t="s">
        <v>258</v>
      </c>
      <c r="C14" s="638"/>
      <c r="D14" s="638"/>
      <c r="E14" s="638"/>
      <c r="F14" s="638"/>
      <c r="G14" s="638"/>
      <c r="H14" s="638"/>
      <c r="I14" s="638"/>
      <c r="J14" s="638"/>
      <c r="K14" s="638"/>
      <c r="L14" s="638"/>
      <c r="M14" s="638"/>
      <c r="N14" s="638"/>
      <c r="O14" s="638"/>
      <c r="P14" s="638"/>
      <c r="Q14" s="639"/>
      <c r="R14" s="640">
        <v>417704</v>
      </c>
      <c r="S14" s="641"/>
      <c r="T14" s="641"/>
      <c r="U14" s="641"/>
      <c r="V14" s="641"/>
      <c r="W14" s="641"/>
      <c r="X14" s="641"/>
      <c r="Y14" s="642"/>
      <c r="Z14" s="677">
        <v>0.1</v>
      </c>
      <c r="AA14" s="677"/>
      <c r="AB14" s="677"/>
      <c r="AC14" s="677"/>
      <c r="AD14" s="678">
        <v>417704</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2025676</v>
      </c>
      <c r="BH14" s="641"/>
      <c r="BI14" s="641"/>
      <c r="BJ14" s="641"/>
      <c r="BK14" s="641"/>
      <c r="BL14" s="641"/>
      <c r="BM14" s="641"/>
      <c r="BN14" s="642"/>
      <c r="BO14" s="677">
        <v>1.5</v>
      </c>
      <c r="BP14" s="677"/>
      <c r="BQ14" s="677"/>
      <c r="BR14" s="677"/>
      <c r="BS14" s="646" t="s">
        <v>235</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11100364</v>
      </c>
      <c r="CS14" s="641"/>
      <c r="CT14" s="641"/>
      <c r="CU14" s="641"/>
      <c r="CV14" s="641"/>
      <c r="CW14" s="641"/>
      <c r="CX14" s="641"/>
      <c r="CY14" s="642"/>
      <c r="CZ14" s="677">
        <v>2.8</v>
      </c>
      <c r="DA14" s="677"/>
      <c r="DB14" s="677"/>
      <c r="DC14" s="677"/>
      <c r="DD14" s="646">
        <v>1623106</v>
      </c>
      <c r="DE14" s="641"/>
      <c r="DF14" s="641"/>
      <c r="DG14" s="641"/>
      <c r="DH14" s="641"/>
      <c r="DI14" s="641"/>
      <c r="DJ14" s="641"/>
      <c r="DK14" s="641"/>
      <c r="DL14" s="641"/>
      <c r="DM14" s="641"/>
      <c r="DN14" s="641"/>
      <c r="DO14" s="641"/>
      <c r="DP14" s="642"/>
      <c r="DQ14" s="646">
        <v>9413462</v>
      </c>
      <c r="DR14" s="641"/>
      <c r="DS14" s="641"/>
      <c r="DT14" s="641"/>
      <c r="DU14" s="641"/>
      <c r="DV14" s="641"/>
      <c r="DW14" s="641"/>
      <c r="DX14" s="641"/>
      <c r="DY14" s="641"/>
      <c r="DZ14" s="641"/>
      <c r="EA14" s="641"/>
      <c r="EB14" s="641"/>
      <c r="EC14" s="684"/>
    </row>
    <row r="15" spans="2:143" ht="11.25" customHeight="1" x14ac:dyDescent="0.2">
      <c r="B15" s="637" t="s">
        <v>261</v>
      </c>
      <c r="C15" s="638"/>
      <c r="D15" s="638"/>
      <c r="E15" s="638"/>
      <c r="F15" s="638"/>
      <c r="G15" s="638"/>
      <c r="H15" s="638"/>
      <c r="I15" s="638"/>
      <c r="J15" s="638"/>
      <c r="K15" s="638"/>
      <c r="L15" s="638"/>
      <c r="M15" s="638"/>
      <c r="N15" s="638"/>
      <c r="O15" s="638"/>
      <c r="P15" s="638"/>
      <c r="Q15" s="639"/>
      <c r="R15" s="640">
        <v>5288813</v>
      </c>
      <c r="S15" s="641"/>
      <c r="T15" s="641"/>
      <c r="U15" s="641"/>
      <c r="V15" s="641"/>
      <c r="W15" s="641"/>
      <c r="X15" s="641"/>
      <c r="Y15" s="642"/>
      <c r="Z15" s="677">
        <v>1.3</v>
      </c>
      <c r="AA15" s="677"/>
      <c r="AB15" s="677"/>
      <c r="AC15" s="677"/>
      <c r="AD15" s="678">
        <v>5288813</v>
      </c>
      <c r="AE15" s="678"/>
      <c r="AF15" s="678"/>
      <c r="AG15" s="678"/>
      <c r="AH15" s="678"/>
      <c r="AI15" s="678"/>
      <c r="AJ15" s="678"/>
      <c r="AK15" s="678"/>
      <c r="AL15" s="643">
        <v>2.5</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5079779</v>
      </c>
      <c r="BH15" s="641"/>
      <c r="BI15" s="641"/>
      <c r="BJ15" s="641"/>
      <c r="BK15" s="641"/>
      <c r="BL15" s="641"/>
      <c r="BM15" s="641"/>
      <c r="BN15" s="642"/>
      <c r="BO15" s="677">
        <v>3.7</v>
      </c>
      <c r="BP15" s="677"/>
      <c r="BQ15" s="677"/>
      <c r="BR15" s="677"/>
      <c r="BS15" s="646" t="s">
        <v>129</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76809879</v>
      </c>
      <c r="CS15" s="641"/>
      <c r="CT15" s="641"/>
      <c r="CU15" s="641"/>
      <c r="CV15" s="641"/>
      <c r="CW15" s="641"/>
      <c r="CX15" s="641"/>
      <c r="CY15" s="642"/>
      <c r="CZ15" s="677">
        <v>19.399999999999999</v>
      </c>
      <c r="DA15" s="677"/>
      <c r="DB15" s="677"/>
      <c r="DC15" s="677"/>
      <c r="DD15" s="646">
        <v>10860628</v>
      </c>
      <c r="DE15" s="641"/>
      <c r="DF15" s="641"/>
      <c r="DG15" s="641"/>
      <c r="DH15" s="641"/>
      <c r="DI15" s="641"/>
      <c r="DJ15" s="641"/>
      <c r="DK15" s="641"/>
      <c r="DL15" s="641"/>
      <c r="DM15" s="641"/>
      <c r="DN15" s="641"/>
      <c r="DO15" s="641"/>
      <c r="DP15" s="642"/>
      <c r="DQ15" s="646">
        <v>55451987</v>
      </c>
      <c r="DR15" s="641"/>
      <c r="DS15" s="641"/>
      <c r="DT15" s="641"/>
      <c r="DU15" s="641"/>
      <c r="DV15" s="641"/>
      <c r="DW15" s="641"/>
      <c r="DX15" s="641"/>
      <c r="DY15" s="641"/>
      <c r="DZ15" s="641"/>
      <c r="EA15" s="641"/>
      <c r="EB15" s="641"/>
      <c r="EC15" s="684"/>
    </row>
    <row r="16" spans="2:143" ht="11.25" customHeight="1" x14ac:dyDescent="0.2">
      <c r="B16" s="637" t="s">
        <v>264</v>
      </c>
      <c r="C16" s="638"/>
      <c r="D16" s="638"/>
      <c r="E16" s="638"/>
      <c r="F16" s="638"/>
      <c r="G16" s="638"/>
      <c r="H16" s="638"/>
      <c r="I16" s="638"/>
      <c r="J16" s="638"/>
      <c r="K16" s="638"/>
      <c r="L16" s="638"/>
      <c r="M16" s="638"/>
      <c r="N16" s="638"/>
      <c r="O16" s="638"/>
      <c r="P16" s="638"/>
      <c r="Q16" s="639"/>
      <c r="R16" s="640">
        <v>129411</v>
      </c>
      <c r="S16" s="641"/>
      <c r="T16" s="641"/>
      <c r="U16" s="641"/>
      <c r="V16" s="641"/>
      <c r="W16" s="641"/>
      <c r="X16" s="641"/>
      <c r="Y16" s="642"/>
      <c r="Z16" s="677">
        <v>0</v>
      </c>
      <c r="AA16" s="677"/>
      <c r="AB16" s="677"/>
      <c r="AC16" s="677"/>
      <c r="AD16" s="678">
        <v>129411</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v>79582</v>
      </c>
      <c r="BH16" s="641"/>
      <c r="BI16" s="641"/>
      <c r="BJ16" s="641"/>
      <c r="BK16" s="641"/>
      <c r="BL16" s="641"/>
      <c r="BM16" s="641"/>
      <c r="BN16" s="642"/>
      <c r="BO16" s="677">
        <v>0.1</v>
      </c>
      <c r="BP16" s="677"/>
      <c r="BQ16" s="677"/>
      <c r="BR16" s="677"/>
      <c r="BS16" s="646" t="s">
        <v>129</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t="s">
        <v>235</v>
      </c>
      <c r="CS16" s="641"/>
      <c r="CT16" s="641"/>
      <c r="CU16" s="641"/>
      <c r="CV16" s="641"/>
      <c r="CW16" s="641"/>
      <c r="CX16" s="641"/>
      <c r="CY16" s="642"/>
      <c r="CZ16" s="677" t="s">
        <v>235</v>
      </c>
      <c r="DA16" s="677"/>
      <c r="DB16" s="677"/>
      <c r="DC16" s="677"/>
      <c r="DD16" s="646" t="s">
        <v>235</v>
      </c>
      <c r="DE16" s="641"/>
      <c r="DF16" s="641"/>
      <c r="DG16" s="641"/>
      <c r="DH16" s="641"/>
      <c r="DI16" s="641"/>
      <c r="DJ16" s="641"/>
      <c r="DK16" s="641"/>
      <c r="DL16" s="641"/>
      <c r="DM16" s="641"/>
      <c r="DN16" s="641"/>
      <c r="DO16" s="641"/>
      <c r="DP16" s="642"/>
      <c r="DQ16" s="646" t="s">
        <v>235</v>
      </c>
      <c r="DR16" s="641"/>
      <c r="DS16" s="641"/>
      <c r="DT16" s="641"/>
      <c r="DU16" s="641"/>
      <c r="DV16" s="641"/>
      <c r="DW16" s="641"/>
      <c r="DX16" s="641"/>
      <c r="DY16" s="641"/>
      <c r="DZ16" s="641"/>
      <c r="EA16" s="641"/>
      <c r="EB16" s="641"/>
      <c r="EC16" s="684"/>
    </row>
    <row r="17" spans="2:133" ht="11.25" customHeight="1" x14ac:dyDescent="0.2">
      <c r="B17" s="637" t="s">
        <v>267</v>
      </c>
      <c r="C17" s="638"/>
      <c r="D17" s="638"/>
      <c r="E17" s="638"/>
      <c r="F17" s="638"/>
      <c r="G17" s="638"/>
      <c r="H17" s="638"/>
      <c r="I17" s="638"/>
      <c r="J17" s="638"/>
      <c r="K17" s="638"/>
      <c r="L17" s="638"/>
      <c r="M17" s="638"/>
      <c r="N17" s="638"/>
      <c r="O17" s="638"/>
      <c r="P17" s="638"/>
      <c r="Q17" s="639"/>
      <c r="R17" s="640">
        <v>2461273</v>
      </c>
      <c r="S17" s="641"/>
      <c r="T17" s="641"/>
      <c r="U17" s="641"/>
      <c r="V17" s="641"/>
      <c r="W17" s="641"/>
      <c r="X17" s="641"/>
      <c r="Y17" s="642"/>
      <c r="Z17" s="677">
        <v>0.6</v>
      </c>
      <c r="AA17" s="677"/>
      <c r="AB17" s="677"/>
      <c r="AC17" s="677"/>
      <c r="AD17" s="678">
        <v>2461273</v>
      </c>
      <c r="AE17" s="678"/>
      <c r="AF17" s="678"/>
      <c r="AG17" s="678"/>
      <c r="AH17" s="678"/>
      <c r="AI17" s="678"/>
      <c r="AJ17" s="678"/>
      <c r="AK17" s="678"/>
      <c r="AL17" s="643">
        <v>1.2</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v>121</v>
      </c>
      <c r="BH17" s="641"/>
      <c r="BI17" s="641"/>
      <c r="BJ17" s="641"/>
      <c r="BK17" s="641"/>
      <c r="BL17" s="641"/>
      <c r="BM17" s="641"/>
      <c r="BN17" s="642"/>
      <c r="BO17" s="677">
        <v>0</v>
      </c>
      <c r="BP17" s="677"/>
      <c r="BQ17" s="677"/>
      <c r="BR17" s="677"/>
      <c r="BS17" s="646" t="s">
        <v>235</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44154901</v>
      </c>
      <c r="CS17" s="641"/>
      <c r="CT17" s="641"/>
      <c r="CU17" s="641"/>
      <c r="CV17" s="641"/>
      <c r="CW17" s="641"/>
      <c r="CX17" s="641"/>
      <c r="CY17" s="642"/>
      <c r="CZ17" s="677">
        <v>11.1</v>
      </c>
      <c r="DA17" s="677"/>
      <c r="DB17" s="677"/>
      <c r="DC17" s="677"/>
      <c r="DD17" s="646" t="s">
        <v>235</v>
      </c>
      <c r="DE17" s="641"/>
      <c r="DF17" s="641"/>
      <c r="DG17" s="641"/>
      <c r="DH17" s="641"/>
      <c r="DI17" s="641"/>
      <c r="DJ17" s="641"/>
      <c r="DK17" s="641"/>
      <c r="DL17" s="641"/>
      <c r="DM17" s="641"/>
      <c r="DN17" s="641"/>
      <c r="DO17" s="641"/>
      <c r="DP17" s="642"/>
      <c r="DQ17" s="646">
        <v>43355460</v>
      </c>
      <c r="DR17" s="641"/>
      <c r="DS17" s="641"/>
      <c r="DT17" s="641"/>
      <c r="DU17" s="641"/>
      <c r="DV17" s="641"/>
      <c r="DW17" s="641"/>
      <c r="DX17" s="641"/>
      <c r="DY17" s="641"/>
      <c r="DZ17" s="641"/>
      <c r="EA17" s="641"/>
      <c r="EB17" s="641"/>
      <c r="EC17" s="684"/>
    </row>
    <row r="18" spans="2:133" ht="11.25" customHeight="1" x14ac:dyDescent="0.2">
      <c r="B18" s="637" t="s">
        <v>270</v>
      </c>
      <c r="C18" s="638"/>
      <c r="D18" s="638"/>
      <c r="E18" s="638"/>
      <c r="F18" s="638"/>
      <c r="G18" s="638"/>
      <c r="H18" s="638"/>
      <c r="I18" s="638"/>
      <c r="J18" s="638"/>
      <c r="K18" s="638"/>
      <c r="L18" s="638"/>
      <c r="M18" s="638"/>
      <c r="N18" s="638"/>
      <c r="O18" s="638"/>
      <c r="P18" s="638"/>
      <c r="Q18" s="639"/>
      <c r="R18" s="640">
        <v>1005510</v>
      </c>
      <c r="S18" s="641"/>
      <c r="T18" s="641"/>
      <c r="U18" s="641"/>
      <c r="V18" s="641"/>
      <c r="W18" s="641"/>
      <c r="X18" s="641"/>
      <c r="Y18" s="642"/>
      <c r="Z18" s="677">
        <v>0.3</v>
      </c>
      <c r="AA18" s="677"/>
      <c r="AB18" s="677"/>
      <c r="AC18" s="677"/>
      <c r="AD18" s="678">
        <v>1005510</v>
      </c>
      <c r="AE18" s="678"/>
      <c r="AF18" s="678"/>
      <c r="AG18" s="678"/>
      <c r="AH18" s="678"/>
      <c r="AI18" s="678"/>
      <c r="AJ18" s="678"/>
      <c r="AK18" s="678"/>
      <c r="AL18" s="643">
        <v>0.5</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235</v>
      </c>
      <c r="BH18" s="641"/>
      <c r="BI18" s="641"/>
      <c r="BJ18" s="641"/>
      <c r="BK18" s="641"/>
      <c r="BL18" s="641"/>
      <c r="BM18" s="641"/>
      <c r="BN18" s="642"/>
      <c r="BO18" s="677" t="s">
        <v>129</v>
      </c>
      <c r="BP18" s="677"/>
      <c r="BQ18" s="677"/>
      <c r="BR18" s="677"/>
      <c r="BS18" s="646" t="s">
        <v>235</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235</v>
      </c>
      <c r="CS18" s="641"/>
      <c r="CT18" s="641"/>
      <c r="CU18" s="641"/>
      <c r="CV18" s="641"/>
      <c r="CW18" s="641"/>
      <c r="CX18" s="641"/>
      <c r="CY18" s="642"/>
      <c r="CZ18" s="677" t="s">
        <v>235</v>
      </c>
      <c r="DA18" s="677"/>
      <c r="DB18" s="677"/>
      <c r="DC18" s="677"/>
      <c r="DD18" s="646" t="s">
        <v>235</v>
      </c>
      <c r="DE18" s="641"/>
      <c r="DF18" s="641"/>
      <c r="DG18" s="641"/>
      <c r="DH18" s="641"/>
      <c r="DI18" s="641"/>
      <c r="DJ18" s="641"/>
      <c r="DK18" s="641"/>
      <c r="DL18" s="641"/>
      <c r="DM18" s="641"/>
      <c r="DN18" s="641"/>
      <c r="DO18" s="641"/>
      <c r="DP18" s="642"/>
      <c r="DQ18" s="646" t="s">
        <v>235</v>
      </c>
      <c r="DR18" s="641"/>
      <c r="DS18" s="641"/>
      <c r="DT18" s="641"/>
      <c r="DU18" s="641"/>
      <c r="DV18" s="641"/>
      <c r="DW18" s="641"/>
      <c r="DX18" s="641"/>
      <c r="DY18" s="641"/>
      <c r="DZ18" s="641"/>
      <c r="EA18" s="641"/>
      <c r="EB18" s="641"/>
      <c r="EC18" s="684"/>
    </row>
    <row r="19" spans="2:133" ht="11.25" customHeight="1" x14ac:dyDescent="0.2">
      <c r="B19" s="637" t="s">
        <v>273</v>
      </c>
      <c r="C19" s="638"/>
      <c r="D19" s="638"/>
      <c r="E19" s="638"/>
      <c r="F19" s="638"/>
      <c r="G19" s="638"/>
      <c r="H19" s="638"/>
      <c r="I19" s="638"/>
      <c r="J19" s="638"/>
      <c r="K19" s="638"/>
      <c r="L19" s="638"/>
      <c r="M19" s="638"/>
      <c r="N19" s="638"/>
      <c r="O19" s="638"/>
      <c r="P19" s="638"/>
      <c r="Q19" s="639"/>
      <c r="R19" s="640" t="s">
        <v>235</v>
      </c>
      <c r="S19" s="641"/>
      <c r="T19" s="641"/>
      <c r="U19" s="641"/>
      <c r="V19" s="641"/>
      <c r="W19" s="641"/>
      <c r="X19" s="641"/>
      <c r="Y19" s="642"/>
      <c r="Z19" s="677" t="s">
        <v>235</v>
      </c>
      <c r="AA19" s="677"/>
      <c r="AB19" s="677"/>
      <c r="AC19" s="677"/>
      <c r="AD19" s="678" t="s">
        <v>235</v>
      </c>
      <c r="AE19" s="678"/>
      <c r="AF19" s="678"/>
      <c r="AG19" s="678"/>
      <c r="AH19" s="678"/>
      <c r="AI19" s="678"/>
      <c r="AJ19" s="678"/>
      <c r="AK19" s="678"/>
      <c r="AL19" s="643" t="s">
        <v>129</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12655796</v>
      </c>
      <c r="BH19" s="641"/>
      <c r="BI19" s="641"/>
      <c r="BJ19" s="641"/>
      <c r="BK19" s="641"/>
      <c r="BL19" s="641"/>
      <c r="BM19" s="641"/>
      <c r="BN19" s="642"/>
      <c r="BO19" s="677">
        <v>9.3000000000000007</v>
      </c>
      <c r="BP19" s="677"/>
      <c r="BQ19" s="677"/>
      <c r="BR19" s="677"/>
      <c r="BS19" s="646" t="s">
        <v>235</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235</v>
      </c>
      <c r="CS19" s="641"/>
      <c r="CT19" s="641"/>
      <c r="CU19" s="641"/>
      <c r="CV19" s="641"/>
      <c r="CW19" s="641"/>
      <c r="CX19" s="641"/>
      <c r="CY19" s="642"/>
      <c r="CZ19" s="677" t="s">
        <v>129</v>
      </c>
      <c r="DA19" s="677"/>
      <c r="DB19" s="677"/>
      <c r="DC19" s="677"/>
      <c r="DD19" s="646" t="s">
        <v>235</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2">
      <c r="B20" s="637" t="s">
        <v>276</v>
      </c>
      <c r="C20" s="638"/>
      <c r="D20" s="638"/>
      <c r="E20" s="638"/>
      <c r="F20" s="638"/>
      <c r="G20" s="638"/>
      <c r="H20" s="638"/>
      <c r="I20" s="638"/>
      <c r="J20" s="638"/>
      <c r="K20" s="638"/>
      <c r="L20" s="638"/>
      <c r="M20" s="638"/>
      <c r="N20" s="638"/>
      <c r="O20" s="638"/>
      <c r="P20" s="638"/>
      <c r="Q20" s="639"/>
      <c r="R20" s="640" t="s">
        <v>129</v>
      </c>
      <c r="S20" s="641"/>
      <c r="T20" s="641"/>
      <c r="U20" s="641"/>
      <c r="V20" s="641"/>
      <c r="W20" s="641"/>
      <c r="X20" s="641"/>
      <c r="Y20" s="642"/>
      <c r="Z20" s="677" t="s">
        <v>129</v>
      </c>
      <c r="AA20" s="677"/>
      <c r="AB20" s="677"/>
      <c r="AC20" s="677"/>
      <c r="AD20" s="678" t="s">
        <v>235</v>
      </c>
      <c r="AE20" s="678"/>
      <c r="AF20" s="678"/>
      <c r="AG20" s="678"/>
      <c r="AH20" s="678"/>
      <c r="AI20" s="678"/>
      <c r="AJ20" s="678"/>
      <c r="AK20" s="678"/>
      <c r="AL20" s="643" t="s">
        <v>235</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12655796</v>
      </c>
      <c r="BH20" s="641"/>
      <c r="BI20" s="641"/>
      <c r="BJ20" s="641"/>
      <c r="BK20" s="641"/>
      <c r="BL20" s="641"/>
      <c r="BM20" s="641"/>
      <c r="BN20" s="642"/>
      <c r="BO20" s="677">
        <v>9.3000000000000007</v>
      </c>
      <c r="BP20" s="677"/>
      <c r="BQ20" s="677"/>
      <c r="BR20" s="677"/>
      <c r="BS20" s="646" t="s">
        <v>129</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396836184</v>
      </c>
      <c r="CS20" s="641"/>
      <c r="CT20" s="641"/>
      <c r="CU20" s="641"/>
      <c r="CV20" s="641"/>
      <c r="CW20" s="641"/>
      <c r="CX20" s="641"/>
      <c r="CY20" s="642"/>
      <c r="CZ20" s="677">
        <v>100</v>
      </c>
      <c r="DA20" s="677"/>
      <c r="DB20" s="677"/>
      <c r="DC20" s="677"/>
      <c r="DD20" s="646">
        <v>55222205</v>
      </c>
      <c r="DE20" s="641"/>
      <c r="DF20" s="641"/>
      <c r="DG20" s="641"/>
      <c r="DH20" s="641"/>
      <c r="DI20" s="641"/>
      <c r="DJ20" s="641"/>
      <c r="DK20" s="641"/>
      <c r="DL20" s="641"/>
      <c r="DM20" s="641"/>
      <c r="DN20" s="641"/>
      <c r="DO20" s="641"/>
      <c r="DP20" s="642"/>
      <c r="DQ20" s="646">
        <v>247832240</v>
      </c>
      <c r="DR20" s="641"/>
      <c r="DS20" s="641"/>
      <c r="DT20" s="641"/>
      <c r="DU20" s="641"/>
      <c r="DV20" s="641"/>
      <c r="DW20" s="641"/>
      <c r="DX20" s="641"/>
      <c r="DY20" s="641"/>
      <c r="DZ20" s="641"/>
      <c r="EA20" s="641"/>
      <c r="EB20" s="641"/>
      <c r="EC20" s="684"/>
    </row>
    <row r="21" spans="2:133" ht="11.25" customHeight="1" x14ac:dyDescent="0.2">
      <c r="B21" s="637" t="s">
        <v>279</v>
      </c>
      <c r="C21" s="638"/>
      <c r="D21" s="638"/>
      <c r="E21" s="638"/>
      <c r="F21" s="638"/>
      <c r="G21" s="638"/>
      <c r="H21" s="638"/>
      <c r="I21" s="638"/>
      <c r="J21" s="638"/>
      <c r="K21" s="638"/>
      <c r="L21" s="638"/>
      <c r="M21" s="638"/>
      <c r="N21" s="638"/>
      <c r="O21" s="638"/>
      <c r="P21" s="638"/>
      <c r="Q21" s="639"/>
      <c r="R21" s="640">
        <v>1455763</v>
      </c>
      <c r="S21" s="641"/>
      <c r="T21" s="641"/>
      <c r="U21" s="641"/>
      <c r="V21" s="641"/>
      <c r="W21" s="641"/>
      <c r="X21" s="641"/>
      <c r="Y21" s="642"/>
      <c r="Z21" s="677">
        <v>0.4</v>
      </c>
      <c r="AA21" s="677"/>
      <c r="AB21" s="677"/>
      <c r="AC21" s="677"/>
      <c r="AD21" s="678">
        <v>1455763</v>
      </c>
      <c r="AE21" s="678"/>
      <c r="AF21" s="678"/>
      <c r="AG21" s="678"/>
      <c r="AH21" s="678"/>
      <c r="AI21" s="678"/>
      <c r="AJ21" s="678"/>
      <c r="AK21" s="678"/>
      <c r="AL21" s="643">
        <v>0.7</v>
      </c>
      <c r="AM21" s="644"/>
      <c r="AN21" s="644"/>
      <c r="AO21" s="679"/>
      <c r="AP21" s="735" t="s">
        <v>280</v>
      </c>
      <c r="AQ21" s="742"/>
      <c r="AR21" s="742"/>
      <c r="AS21" s="742"/>
      <c r="AT21" s="742"/>
      <c r="AU21" s="742"/>
      <c r="AV21" s="742"/>
      <c r="AW21" s="742"/>
      <c r="AX21" s="742"/>
      <c r="AY21" s="742"/>
      <c r="AZ21" s="742"/>
      <c r="BA21" s="742"/>
      <c r="BB21" s="742"/>
      <c r="BC21" s="742"/>
      <c r="BD21" s="742"/>
      <c r="BE21" s="742"/>
      <c r="BF21" s="737"/>
      <c r="BG21" s="640">
        <v>23701</v>
      </c>
      <c r="BH21" s="641"/>
      <c r="BI21" s="641"/>
      <c r="BJ21" s="641"/>
      <c r="BK21" s="641"/>
      <c r="BL21" s="641"/>
      <c r="BM21" s="641"/>
      <c r="BN21" s="642"/>
      <c r="BO21" s="677">
        <v>0</v>
      </c>
      <c r="BP21" s="677"/>
      <c r="BQ21" s="677"/>
      <c r="BR21" s="677"/>
      <c r="BS21" s="646" t="s">
        <v>235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281</v>
      </c>
      <c r="C22" s="638"/>
      <c r="D22" s="638"/>
      <c r="E22" s="638"/>
      <c r="F22" s="638"/>
      <c r="G22" s="638"/>
      <c r="H22" s="638"/>
      <c r="I22" s="638"/>
      <c r="J22" s="638"/>
      <c r="K22" s="638"/>
      <c r="L22" s="638"/>
      <c r="M22" s="638"/>
      <c r="N22" s="638"/>
      <c r="O22" s="638"/>
      <c r="P22" s="638"/>
      <c r="Q22" s="639"/>
      <c r="R22" s="640">
        <v>57230012</v>
      </c>
      <c r="S22" s="641"/>
      <c r="T22" s="641"/>
      <c r="U22" s="641"/>
      <c r="V22" s="641"/>
      <c r="W22" s="641"/>
      <c r="X22" s="641"/>
      <c r="Y22" s="642"/>
      <c r="Z22" s="677">
        <v>14.3</v>
      </c>
      <c r="AA22" s="677"/>
      <c r="AB22" s="677"/>
      <c r="AC22" s="677"/>
      <c r="AD22" s="678">
        <v>54397691</v>
      </c>
      <c r="AE22" s="678"/>
      <c r="AF22" s="678"/>
      <c r="AG22" s="678"/>
      <c r="AH22" s="678"/>
      <c r="AI22" s="678"/>
      <c r="AJ22" s="678"/>
      <c r="AK22" s="678"/>
      <c r="AL22" s="643">
        <v>25.8</v>
      </c>
      <c r="AM22" s="644"/>
      <c r="AN22" s="644"/>
      <c r="AO22" s="679"/>
      <c r="AP22" s="735" t="s">
        <v>282</v>
      </c>
      <c r="AQ22" s="742"/>
      <c r="AR22" s="742"/>
      <c r="AS22" s="742"/>
      <c r="AT22" s="742"/>
      <c r="AU22" s="742"/>
      <c r="AV22" s="742"/>
      <c r="AW22" s="742"/>
      <c r="AX22" s="742"/>
      <c r="AY22" s="742"/>
      <c r="AZ22" s="742"/>
      <c r="BA22" s="742"/>
      <c r="BB22" s="742"/>
      <c r="BC22" s="742"/>
      <c r="BD22" s="742"/>
      <c r="BE22" s="742"/>
      <c r="BF22" s="737"/>
      <c r="BG22" s="640">
        <v>4635668</v>
      </c>
      <c r="BH22" s="641"/>
      <c r="BI22" s="641"/>
      <c r="BJ22" s="641"/>
      <c r="BK22" s="641"/>
      <c r="BL22" s="641"/>
      <c r="BM22" s="641"/>
      <c r="BN22" s="642"/>
      <c r="BO22" s="677">
        <v>3.4</v>
      </c>
      <c r="BP22" s="677"/>
      <c r="BQ22" s="677"/>
      <c r="BR22" s="677"/>
      <c r="BS22" s="646" t="s">
        <v>235</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284</v>
      </c>
      <c r="C23" s="638"/>
      <c r="D23" s="638"/>
      <c r="E23" s="638"/>
      <c r="F23" s="638"/>
      <c r="G23" s="638"/>
      <c r="H23" s="638"/>
      <c r="I23" s="638"/>
      <c r="J23" s="638"/>
      <c r="K23" s="638"/>
      <c r="L23" s="638"/>
      <c r="M23" s="638"/>
      <c r="N23" s="638"/>
      <c r="O23" s="638"/>
      <c r="P23" s="638"/>
      <c r="Q23" s="639"/>
      <c r="R23" s="640">
        <v>54397691</v>
      </c>
      <c r="S23" s="641"/>
      <c r="T23" s="641"/>
      <c r="U23" s="641"/>
      <c r="V23" s="641"/>
      <c r="W23" s="641"/>
      <c r="X23" s="641"/>
      <c r="Y23" s="642"/>
      <c r="Z23" s="677">
        <v>13.6</v>
      </c>
      <c r="AA23" s="677"/>
      <c r="AB23" s="677"/>
      <c r="AC23" s="677"/>
      <c r="AD23" s="678">
        <v>54397691</v>
      </c>
      <c r="AE23" s="678"/>
      <c r="AF23" s="678"/>
      <c r="AG23" s="678"/>
      <c r="AH23" s="678"/>
      <c r="AI23" s="678"/>
      <c r="AJ23" s="678"/>
      <c r="AK23" s="678"/>
      <c r="AL23" s="643">
        <v>25.8</v>
      </c>
      <c r="AM23" s="644"/>
      <c r="AN23" s="644"/>
      <c r="AO23" s="679"/>
      <c r="AP23" s="735" t="s">
        <v>285</v>
      </c>
      <c r="AQ23" s="742"/>
      <c r="AR23" s="742"/>
      <c r="AS23" s="742"/>
      <c r="AT23" s="742"/>
      <c r="AU23" s="742"/>
      <c r="AV23" s="742"/>
      <c r="AW23" s="742"/>
      <c r="AX23" s="742"/>
      <c r="AY23" s="742"/>
      <c r="AZ23" s="742"/>
      <c r="BA23" s="742"/>
      <c r="BB23" s="742"/>
      <c r="BC23" s="742"/>
      <c r="BD23" s="742"/>
      <c r="BE23" s="742"/>
      <c r="BF23" s="737"/>
      <c r="BG23" s="640">
        <v>7996427</v>
      </c>
      <c r="BH23" s="641"/>
      <c r="BI23" s="641"/>
      <c r="BJ23" s="641"/>
      <c r="BK23" s="641"/>
      <c r="BL23" s="641"/>
      <c r="BM23" s="641"/>
      <c r="BN23" s="642"/>
      <c r="BO23" s="677">
        <v>5.9</v>
      </c>
      <c r="BP23" s="677"/>
      <c r="BQ23" s="677"/>
      <c r="BR23" s="677"/>
      <c r="BS23" s="646" t="s">
        <v>129</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2">
      <c r="B24" s="637" t="s">
        <v>291</v>
      </c>
      <c r="C24" s="638"/>
      <c r="D24" s="638"/>
      <c r="E24" s="638"/>
      <c r="F24" s="638"/>
      <c r="G24" s="638"/>
      <c r="H24" s="638"/>
      <c r="I24" s="638"/>
      <c r="J24" s="638"/>
      <c r="K24" s="638"/>
      <c r="L24" s="638"/>
      <c r="M24" s="638"/>
      <c r="N24" s="638"/>
      <c r="O24" s="638"/>
      <c r="P24" s="638"/>
      <c r="Q24" s="639"/>
      <c r="R24" s="640">
        <v>2831046</v>
      </c>
      <c r="S24" s="641"/>
      <c r="T24" s="641"/>
      <c r="U24" s="641"/>
      <c r="V24" s="641"/>
      <c r="W24" s="641"/>
      <c r="X24" s="641"/>
      <c r="Y24" s="642"/>
      <c r="Z24" s="677">
        <v>0.7</v>
      </c>
      <c r="AA24" s="677"/>
      <c r="AB24" s="677"/>
      <c r="AC24" s="677"/>
      <c r="AD24" s="678" t="s">
        <v>235</v>
      </c>
      <c r="AE24" s="678"/>
      <c r="AF24" s="678"/>
      <c r="AG24" s="678"/>
      <c r="AH24" s="678"/>
      <c r="AI24" s="678"/>
      <c r="AJ24" s="678"/>
      <c r="AK24" s="678"/>
      <c r="AL24" s="643" t="s">
        <v>235</v>
      </c>
      <c r="AM24" s="644"/>
      <c r="AN24" s="644"/>
      <c r="AO24" s="679"/>
      <c r="AP24" s="735" t="s">
        <v>292</v>
      </c>
      <c r="AQ24" s="742"/>
      <c r="AR24" s="742"/>
      <c r="AS24" s="742"/>
      <c r="AT24" s="742"/>
      <c r="AU24" s="742"/>
      <c r="AV24" s="742"/>
      <c r="AW24" s="742"/>
      <c r="AX24" s="742"/>
      <c r="AY24" s="742"/>
      <c r="AZ24" s="742"/>
      <c r="BA24" s="742"/>
      <c r="BB24" s="742"/>
      <c r="BC24" s="742"/>
      <c r="BD24" s="742"/>
      <c r="BE24" s="742"/>
      <c r="BF24" s="737"/>
      <c r="BG24" s="640" t="s">
        <v>129</v>
      </c>
      <c r="BH24" s="641"/>
      <c r="BI24" s="641"/>
      <c r="BJ24" s="641"/>
      <c r="BK24" s="641"/>
      <c r="BL24" s="641"/>
      <c r="BM24" s="641"/>
      <c r="BN24" s="642"/>
      <c r="BO24" s="677" t="s">
        <v>235</v>
      </c>
      <c r="BP24" s="677"/>
      <c r="BQ24" s="677"/>
      <c r="BR24" s="677"/>
      <c r="BS24" s="646" t="s">
        <v>235</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213326765</v>
      </c>
      <c r="CS24" s="696"/>
      <c r="CT24" s="696"/>
      <c r="CU24" s="696"/>
      <c r="CV24" s="696"/>
      <c r="CW24" s="696"/>
      <c r="CX24" s="696"/>
      <c r="CY24" s="739"/>
      <c r="CZ24" s="740">
        <v>53.8</v>
      </c>
      <c r="DA24" s="711"/>
      <c r="DB24" s="711"/>
      <c r="DC24" s="743"/>
      <c r="DD24" s="738">
        <v>149404415</v>
      </c>
      <c r="DE24" s="696"/>
      <c r="DF24" s="696"/>
      <c r="DG24" s="696"/>
      <c r="DH24" s="696"/>
      <c r="DI24" s="696"/>
      <c r="DJ24" s="696"/>
      <c r="DK24" s="739"/>
      <c r="DL24" s="738">
        <v>146888394</v>
      </c>
      <c r="DM24" s="696"/>
      <c r="DN24" s="696"/>
      <c r="DO24" s="696"/>
      <c r="DP24" s="696"/>
      <c r="DQ24" s="696"/>
      <c r="DR24" s="696"/>
      <c r="DS24" s="696"/>
      <c r="DT24" s="696"/>
      <c r="DU24" s="696"/>
      <c r="DV24" s="739"/>
      <c r="DW24" s="740">
        <v>62.8</v>
      </c>
      <c r="DX24" s="711"/>
      <c r="DY24" s="711"/>
      <c r="DZ24" s="711"/>
      <c r="EA24" s="711"/>
      <c r="EB24" s="711"/>
      <c r="EC24" s="741"/>
    </row>
    <row r="25" spans="2:133" ht="11.25" customHeight="1" x14ac:dyDescent="0.2">
      <c r="B25" s="637" t="s">
        <v>294</v>
      </c>
      <c r="C25" s="638"/>
      <c r="D25" s="638"/>
      <c r="E25" s="638"/>
      <c r="F25" s="638"/>
      <c r="G25" s="638"/>
      <c r="H25" s="638"/>
      <c r="I25" s="638"/>
      <c r="J25" s="638"/>
      <c r="K25" s="638"/>
      <c r="L25" s="638"/>
      <c r="M25" s="638"/>
      <c r="N25" s="638"/>
      <c r="O25" s="638"/>
      <c r="P25" s="638"/>
      <c r="Q25" s="639"/>
      <c r="R25" s="640">
        <v>1275</v>
      </c>
      <c r="S25" s="641"/>
      <c r="T25" s="641"/>
      <c r="U25" s="641"/>
      <c r="V25" s="641"/>
      <c r="W25" s="641"/>
      <c r="X25" s="641"/>
      <c r="Y25" s="642"/>
      <c r="Z25" s="677">
        <v>0</v>
      </c>
      <c r="AA25" s="677"/>
      <c r="AB25" s="677"/>
      <c r="AC25" s="677"/>
      <c r="AD25" s="678" t="s">
        <v>129</v>
      </c>
      <c r="AE25" s="678"/>
      <c r="AF25" s="678"/>
      <c r="AG25" s="678"/>
      <c r="AH25" s="678"/>
      <c r="AI25" s="678"/>
      <c r="AJ25" s="678"/>
      <c r="AK25" s="678"/>
      <c r="AL25" s="643" t="s">
        <v>129</v>
      </c>
      <c r="AM25" s="644"/>
      <c r="AN25" s="644"/>
      <c r="AO25" s="679"/>
      <c r="AP25" s="735" t="s">
        <v>295</v>
      </c>
      <c r="AQ25" s="742"/>
      <c r="AR25" s="742"/>
      <c r="AS25" s="742"/>
      <c r="AT25" s="742"/>
      <c r="AU25" s="742"/>
      <c r="AV25" s="742"/>
      <c r="AW25" s="742"/>
      <c r="AX25" s="742"/>
      <c r="AY25" s="742"/>
      <c r="AZ25" s="742"/>
      <c r="BA25" s="742"/>
      <c r="BB25" s="742"/>
      <c r="BC25" s="742"/>
      <c r="BD25" s="742"/>
      <c r="BE25" s="742"/>
      <c r="BF25" s="737"/>
      <c r="BG25" s="640" t="s">
        <v>255</v>
      </c>
      <c r="BH25" s="641"/>
      <c r="BI25" s="641"/>
      <c r="BJ25" s="641"/>
      <c r="BK25" s="641"/>
      <c r="BL25" s="641"/>
      <c r="BM25" s="641"/>
      <c r="BN25" s="642"/>
      <c r="BO25" s="677" t="s">
        <v>129</v>
      </c>
      <c r="BP25" s="677"/>
      <c r="BQ25" s="677"/>
      <c r="BR25" s="677"/>
      <c r="BS25" s="646" t="s">
        <v>235</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87930026</v>
      </c>
      <c r="CS25" s="659"/>
      <c r="CT25" s="659"/>
      <c r="CU25" s="659"/>
      <c r="CV25" s="659"/>
      <c r="CW25" s="659"/>
      <c r="CX25" s="659"/>
      <c r="CY25" s="660"/>
      <c r="CZ25" s="643">
        <v>22.2</v>
      </c>
      <c r="DA25" s="661"/>
      <c r="DB25" s="661"/>
      <c r="DC25" s="662"/>
      <c r="DD25" s="646">
        <v>75446531</v>
      </c>
      <c r="DE25" s="659"/>
      <c r="DF25" s="659"/>
      <c r="DG25" s="659"/>
      <c r="DH25" s="659"/>
      <c r="DI25" s="659"/>
      <c r="DJ25" s="659"/>
      <c r="DK25" s="660"/>
      <c r="DL25" s="646">
        <v>73715765</v>
      </c>
      <c r="DM25" s="659"/>
      <c r="DN25" s="659"/>
      <c r="DO25" s="659"/>
      <c r="DP25" s="659"/>
      <c r="DQ25" s="659"/>
      <c r="DR25" s="659"/>
      <c r="DS25" s="659"/>
      <c r="DT25" s="659"/>
      <c r="DU25" s="659"/>
      <c r="DV25" s="660"/>
      <c r="DW25" s="643">
        <v>31.5</v>
      </c>
      <c r="DX25" s="661"/>
      <c r="DY25" s="661"/>
      <c r="DZ25" s="661"/>
      <c r="EA25" s="661"/>
      <c r="EB25" s="661"/>
      <c r="EC25" s="676"/>
    </row>
    <row r="26" spans="2:133" ht="11.25" customHeight="1" x14ac:dyDescent="0.2">
      <c r="B26" s="637" t="s">
        <v>297</v>
      </c>
      <c r="C26" s="638"/>
      <c r="D26" s="638"/>
      <c r="E26" s="638"/>
      <c r="F26" s="638"/>
      <c r="G26" s="638"/>
      <c r="H26" s="638"/>
      <c r="I26" s="638"/>
      <c r="J26" s="638"/>
      <c r="K26" s="638"/>
      <c r="L26" s="638"/>
      <c r="M26" s="638"/>
      <c r="N26" s="638"/>
      <c r="O26" s="638"/>
      <c r="P26" s="638"/>
      <c r="Q26" s="639"/>
      <c r="R26" s="640">
        <v>220475239</v>
      </c>
      <c r="S26" s="641"/>
      <c r="T26" s="641"/>
      <c r="U26" s="641"/>
      <c r="V26" s="641"/>
      <c r="W26" s="641"/>
      <c r="X26" s="641"/>
      <c r="Y26" s="642"/>
      <c r="Z26" s="677">
        <v>54.9</v>
      </c>
      <c r="AA26" s="677"/>
      <c r="AB26" s="677"/>
      <c r="AC26" s="677"/>
      <c r="AD26" s="678">
        <v>209646491</v>
      </c>
      <c r="AE26" s="678"/>
      <c r="AF26" s="678"/>
      <c r="AG26" s="678"/>
      <c r="AH26" s="678"/>
      <c r="AI26" s="678"/>
      <c r="AJ26" s="678"/>
      <c r="AK26" s="678"/>
      <c r="AL26" s="643">
        <v>99.4</v>
      </c>
      <c r="AM26" s="644"/>
      <c r="AN26" s="644"/>
      <c r="AO26" s="679"/>
      <c r="AP26" s="735" t="s">
        <v>298</v>
      </c>
      <c r="AQ26" s="736"/>
      <c r="AR26" s="736"/>
      <c r="AS26" s="736"/>
      <c r="AT26" s="736"/>
      <c r="AU26" s="736"/>
      <c r="AV26" s="736"/>
      <c r="AW26" s="736"/>
      <c r="AX26" s="736"/>
      <c r="AY26" s="736"/>
      <c r="AZ26" s="736"/>
      <c r="BA26" s="736"/>
      <c r="BB26" s="736"/>
      <c r="BC26" s="736"/>
      <c r="BD26" s="736"/>
      <c r="BE26" s="736"/>
      <c r="BF26" s="737"/>
      <c r="BG26" s="640" t="s">
        <v>235</v>
      </c>
      <c r="BH26" s="641"/>
      <c r="BI26" s="641"/>
      <c r="BJ26" s="641"/>
      <c r="BK26" s="641"/>
      <c r="BL26" s="641"/>
      <c r="BM26" s="641"/>
      <c r="BN26" s="642"/>
      <c r="BO26" s="677" t="s">
        <v>235</v>
      </c>
      <c r="BP26" s="677"/>
      <c r="BQ26" s="677"/>
      <c r="BR26" s="677"/>
      <c r="BS26" s="646" t="s">
        <v>129</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62909825</v>
      </c>
      <c r="CS26" s="641"/>
      <c r="CT26" s="641"/>
      <c r="CU26" s="641"/>
      <c r="CV26" s="641"/>
      <c r="CW26" s="641"/>
      <c r="CX26" s="641"/>
      <c r="CY26" s="642"/>
      <c r="CZ26" s="643">
        <v>15.9</v>
      </c>
      <c r="DA26" s="661"/>
      <c r="DB26" s="661"/>
      <c r="DC26" s="662"/>
      <c r="DD26" s="646">
        <v>50816211</v>
      </c>
      <c r="DE26" s="641"/>
      <c r="DF26" s="641"/>
      <c r="DG26" s="641"/>
      <c r="DH26" s="641"/>
      <c r="DI26" s="641"/>
      <c r="DJ26" s="641"/>
      <c r="DK26" s="642"/>
      <c r="DL26" s="646" t="s">
        <v>235</v>
      </c>
      <c r="DM26" s="641"/>
      <c r="DN26" s="641"/>
      <c r="DO26" s="641"/>
      <c r="DP26" s="641"/>
      <c r="DQ26" s="641"/>
      <c r="DR26" s="641"/>
      <c r="DS26" s="641"/>
      <c r="DT26" s="641"/>
      <c r="DU26" s="641"/>
      <c r="DV26" s="642"/>
      <c r="DW26" s="643" t="s">
        <v>235</v>
      </c>
      <c r="DX26" s="661"/>
      <c r="DY26" s="661"/>
      <c r="DZ26" s="661"/>
      <c r="EA26" s="661"/>
      <c r="EB26" s="661"/>
      <c r="EC26" s="676"/>
    </row>
    <row r="27" spans="2:133" ht="11.25" customHeight="1" x14ac:dyDescent="0.2">
      <c r="B27" s="637" t="s">
        <v>300</v>
      </c>
      <c r="C27" s="638"/>
      <c r="D27" s="638"/>
      <c r="E27" s="638"/>
      <c r="F27" s="638"/>
      <c r="G27" s="638"/>
      <c r="H27" s="638"/>
      <c r="I27" s="638"/>
      <c r="J27" s="638"/>
      <c r="K27" s="638"/>
      <c r="L27" s="638"/>
      <c r="M27" s="638"/>
      <c r="N27" s="638"/>
      <c r="O27" s="638"/>
      <c r="P27" s="638"/>
      <c r="Q27" s="639"/>
      <c r="R27" s="640">
        <v>223872</v>
      </c>
      <c r="S27" s="641"/>
      <c r="T27" s="641"/>
      <c r="U27" s="641"/>
      <c r="V27" s="641"/>
      <c r="W27" s="641"/>
      <c r="X27" s="641"/>
      <c r="Y27" s="642"/>
      <c r="Z27" s="677">
        <v>0.1</v>
      </c>
      <c r="AA27" s="677"/>
      <c r="AB27" s="677"/>
      <c r="AC27" s="677"/>
      <c r="AD27" s="678">
        <v>223872</v>
      </c>
      <c r="AE27" s="678"/>
      <c r="AF27" s="678"/>
      <c r="AG27" s="678"/>
      <c r="AH27" s="678"/>
      <c r="AI27" s="678"/>
      <c r="AJ27" s="678"/>
      <c r="AK27" s="678"/>
      <c r="AL27" s="643">
        <v>0.1</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136102491</v>
      </c>
      <c r="BH27" s="641"/>
      <c r="BI27" s="641"/>
      <c r="BJ27" s="641"/>
      <c r="BK27" s="641"/>
      <c r="BL27" s="641"/>
      <c r="BM27" s="641"/>
      <c r="BN27" s="642"/>
      <c r="BO27" s="677">
        <v>100</v>
      </c>
      <c r="BP27" s="677"/>
      <c r="BQ27" s="677"/>
      <c r="BR27" s="677"/>
      <c r="BS27" s="646">
        <v>1631194</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81398182</v>
      </c>
      <c r="CS27" s="659"/>
      <c r="CT27" s="659"/>
      <c r="CU27" s="659"/>
      <c r="CV27" s="659"/>
      <c r="CW27" s="659"/>
      <c r="CX27" s="659"/>
      <c r="CY27" s="660"/>
      <c r="CZ27" s="643">
        <v>20.5</v>
      </c>
      <c r="DA27" s="661"/>
      <c r="DB27" s="661"/>
      <c r="DC27" s="662"/>
      <c r="DD27" s="646">
        <v>30758768</v>
      </c>
      <c r="DE27" s="659"/>
      <c r="DF27" s="659"/>
      <c r="DG27" s="659"/>
      <c r="DH27" s="659"/>
      <c r="DI27" s="659"/>
      <c r="DJ27" s="659"/>
      <c r="DK27" s="660"/>
      <c r="DL27" s="646">
        <v>29973513</v>
      </c>
      <c r="DM27" s="659"/>
      <c r="DN27" s="659"/>
      <c r="DO27" s="659"/>
      <c r="DP27" s="659"/>
      <c r="DQ27" s="659"/>
      <c r="DR27" s="659"/>
      <c r="DS27" s="659"/>
      <c r="DT27" s="659"/>
      <c r="DU27" s="659"/>
      <c r="DV27" s="660"/>
      <c r="DW27" s="643">
        <v>12.8</v>
      </c>
      <c r="DX27" s="661"/>
      <c r="DY27" s="661"/>
      <c r="DZ27" s="661"/>
      <c r="EA27" s="661"/>
      <c r="EB27" s="661"/>
      <c r="EC27" s="676"/>
    </row>
    <row r="28" spans="2:133" ht="11.25" customHeight="1" x14ac:dyDescent="0.2">
      <c r="B28" s="637" t="s">
        <v>303</v>
      </c>
      <c r="C28" s="638"/>
      <c r="D28" s="638"/>
      <c r="E28" s="638"/>
      <c r="F28" s="638"/>
      <c r="G28" s="638"/>
      <c r="H28" s="638"/>
      <c r="I28" s="638"/>
      <c r="J28" s="638"/>
      <c r="K28" s="638"/>
      <c r="L28" s="638"/>
      <c r="M28" s="638"/>
      <c r="N28" s="638"/>
      <c r="O28" s="638"/>
      <c r="P28" s="638"/>
      <c r="Q28" s="639"/>
      <c r="R28" s="640">
        <v>1541366</v>
      </c>
      <c r="S28" s="641"/>
      <c r="T28" s="641"/>
      <c r="U28" s="641"/>
      <c r="V28" s="641"/>
      <c r="W28" s="641"/>
      <c r="X28" s="641"/>
      <c r="Y28" s="642"/>
      <c r="Z28" s="677">
        <v>0.4</v>
      </c>
      <c r="AA28" s="677"/>
      <c r="AB28" s="677"/>
      <c r="AC28" s="677"/>
      <c r="AD28" s="678" t="s">
        <v>255</v>
      </c>
      <c r="AE28" s="678"/>
      <c r="AF28" s="678"/>
      <c r="AG28" s="678"/>
      <c r="AH28" s="678"/>
      <c r="AI28" s="678"/>
      <c r="AJ28" s="678"/>
      <c r="AK28" s="678"/>
      <c r="AL28" s="643" t="s">
        <v>235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43998557</v>
      </c>
      <c r="CS28" s="641"/>
      <c r="CT28" s="641"/>
      <c r="CU28" s="641"/>
      <c r="CV28" s="641"/>
      <c r="CW28" s="641"/>
      <c r="CX28" s="641"/>
      <c r="CY28" s="642"/>
      <c r="CZ28" s="643">
        <v>11.1</v>
      </c>
      <c r="DA28" s="661"/>
      <c r="DB28" s="661"/>
      <c r="DC28" s="662"/>
      <c r="DD28" s="646">
        <v>43199116</v>
      </c>
      <c r="DE28" s="641"/>
      <c r="DF28" s="641"/>
      <c r="DG28" s="641"/>
      <c r="DH28" s="641"/>
      <c r="DI28" s="641"/>
      <c r="DJ28" s="641"/>
      <c r="DK28" s="642"/>
      <c r="DL28" s="646">
        <v>43199116</v>
      </c>
      <c r="DM28" s="641"/>
      <c r="DN28" s="641"/>
      <c r="DO28" s="641"/>
      <c r="DP28" s="641"/>
      <c r="DQ28" s="641"/>
      <c r="DR28" s="641"/>
      <c r="DS28" s="641"/>
      <c r="DT28" s="641"/>
      <c r="DU28" s="641"/>
      <c r="DV28" s="642"/>
      <c r="DW28" s="643">
        <v>18.5</v>
      </c>
      <c r="DX28" s="661"/>
      <c r="DY28" s="661"/>
      <c r="DZ28" s="661"/>
      <c r="EA28" s="661"/>
      <c r="EB28" s="661"/>
      <c r="EC28" s="676"/>
    </row>
    <row r="29" spans="2:133" ht="11.25" customHeight="1" x14ac:dyDescent="0.2">
      <c r="B29" s="637" t="s">
        <v>305</v>
      </c>
      <c r="C29" s="638"/>
      <c r="D29" s="638"/>
      <c r="E29" s="638"/>
      <c r="F29" s="638"/>
      <c r="G29" s="638"/>
      <c r="H29" s="638"/>
      <c r="I29" s="638"/>
      <c r="J29" s="638"/>
      <c r="K29" s="638"/>
      <c r="L29" s="638"/>
      <c r="M29" s="638"/>
      <c r="N29" s="638"/>
      <c r="O29" s="638"/>
      <c r="P29" s="638"/>
      <c r="Q29" s="639"/>
      <c r="R29" s="640">
        <v>5704785</v>
      </c>
      <c r="S29" s="641"/>
      <c r="T29" s="641"/>
      <c r="U29" s="641"/>
      <c r="V29" s="641"/>
      <c r="W29" s="641"/>
      <c r="X29" s="641"/>
      <c r="Y29" s="642"/>
      <c r="Z29" s="677">
        <v>1.4</v>
      </c>
      <c r="AA29" s="677"/>
      <c r="AB29" s="677"/>
      <c r="AC29" s="677"/>
      <c r="AD29" s="678">
        <v>853547</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306</v>
      </c>
      <c r="CE29" s="730"/>
      <c r="CF29" s="673" t="s">
        <v>72</v>
      </c>
      <c r="CG29" s="674"/>
      <c r="CH29" s="674"/>
      <c r="CI29" s="674"/>
      <c r="CJ29" s="674"/>
      <c r="CK29" s="674"/>
      <c r="CL29" s="674"/>
      <c r="CM29" s="674"/>
      <c r="CN29" s="674"/>
      <c r="CO29" s="674"/>
      <c r="CP29" s="674"/>
      <c r="CQ29" s="675"/>
      <c r="CR29" s="640">
        <v>43998557</v>
      </c>
      <c r="CS29" s="659"/>
      <c r="CT29" s="659"/>
      <c r="CU29" s="659"/>
      <c r="CV29" s="659"/>
      <c r="CW29" s="659"/>
      <c r="CX29" s="659"/>
      <c r="CY29" s="660"/>
      <c r="CZ29" s="643">
        <v>11.1</v>
      </c>
      <c r="DA29" s="661"/>
      <c r="DB29" s="661"/>
      <c r="DC29" s="662"/>
      <c r="DD29" s="646">
        <v>43199116</v>
      </c>
      <c r="DE29" s="659"/>
      <c r="DF29" s="659"/>
      <c r="DG29" s="659"/>
      <c r="DH29" s="659"/>
      <c r="DI29" s="659"/>
      <c r="DJ29" s="659"/>
      <c r="DK29" s="660"/>
      <c r="DL29" s="646">
        <v>43199116</v>
      </c>
      <c r="DM29" s="659"/>
      <c r="DN29" s="659"/>
      <c r="DO29" s="659"/>
      <c r="DP29" s="659"/>
      <c r="DQ29" s="659"/>
      <c r="DR29" s="659"/>
      <c r="DS29" s="659"/>
      <c r="DT29" s="659"/>
      <c r="DU29" s="659"/>
      <c r="DV29" s="660"/>
      <c r="DW29" s="643">
        <v>18.5</v>
      </c>
      <c r="DX29" s="661"/>
      <c r="DY29" s="661"/>
      <c r="DZ29" s="661"/>
      <c r="EA29" s="661"/>
      <c r="EB29" s="661"/>
      <c r="EC29" s="676"/>
    </row>
    <row r="30" spans="2:133" ht="11.25" customHeight="1" x14ac:dyDescent="0.2">
      <c r="B30" s="637" t="s">
        <v>307</v>
      </c>
      <c r="C30" s="638"/>
      <c r="D30" s="638"/>
      <c r="E30" s="638"/>
      <c r="F30" s="638"/>
      <c r="G30" s="638"/>
      <c r="H30" s="638"/>
      <c r="I30" s="638"/>
      <c r="J30" s="638"/>
      <c r="K30" s="638"/>
      <c r="L30" s="638"/>
      <c r="M30" s="638"/>
      <c r="N30" s="638"/>
      <c r="O30" s="638"/>
      <c r="P30" s="638"/>
      <c r="Q30" s="639"/>
      <c r="R30" s="640">
        <v>2703798</v>
      </c>
      <c r="S30" s="641"/>
      <c r="T30" s="641"/>
      <c r="U30" s="641"/>
      <c r="V30" s="641"/>
      <c r="W30" s="641"/>
      <c r="X30" s="641"/>
      <c r="Y30" s="642"/>
      <c r="Z30" s="677">
        <v>0.7</v>
      </c>
      <c r="AA30" s="677"/>
      <c r="AB30" s="677"/>
      <c r="AC30" s="677"/>
      <c r="AD30" s="678" t="s">
        <v>235</v>
      </c>
      <c r="AE30" s="678"/>
      <c r="AF30" s="678"/>
      <c r="AG30" s="678"/>
      <c r="AH30" s="678"/>
      <c r="AI30" s="678"/>
      <c r="AJ30" s="678"/>
      <c r="AK30" s="678"/>
      <c r="AL30" s="643" t="s">
        <v>129</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1"/>
      <c r="CE30" s="732"/>
      <c r="CF30" s="673" t="s">
        <v>310</v>
      </c>
      <c r="CG30" s="674"/>
      <c r="CH30" s="674"/>
      <c r="CI30" s="674"/>
      <c r="CJ30" s="674"/>
      <c r="CK30" s="674"/>
      <c r="CL30" s="674"/>
      <c r="CM30" s="674"/>
      <c r="CN30" s="674"/>
      <c r="CO30" s="674"/>
      <c r="CP30" s="674"/>
      <c r="CQ30" s="675"/>
      <c r="CR30" s="640">
        <v>40161286</v>
      </c>
      <c r="CS30" s="641"/>
      <c r="CT30" s="641"/>
      <c r="CU30" s="641"/>
      <c r="CV30" s="641"/>
      <c r="CW30" s="641"/>
      <c r="CX30" s="641"/>
      <c r="CY30" s="642"/>
      <c r="CZ30" s="643">
        <v>10.1</v>
      </c>
      <c r="DA30" s="661"/>
      <c r="DB30" s="661"/>
      <c r="DC30" s="662"/>
      <c r="DD30" s="646">
        <v>39361845</v>
      </c>
      <c r="DE30" s="641"/>
      <c r="DF30" s="641"/>
      <c r="DG30" s="641"/>
      <c r="DH30" s="641"/>
      <c r="DI30" s="641"/>
      <c r="DJ30" s="641"/>
      <c r="DK30" s="642"/>
      <c r="DL30" s="646">
        <v>39361845</v>
      </c>
      <c r="DM30" s="641"/>
      <c r="DN30" s="641"/>
      <c r="DO30" s="641"/>
      <c r="DP30" s="641"/>
      <c r="DQ30" s="641"/>
      <c r="DR30" s="641"/>
      <c r="DS30" s="641"/>
      <c r="DT30" s="641"/>
      <c r="DU30" s="641"/>
      <c r="DV30" s="642"/>
      <c r="DW30" s="643">
        <v>16.8</v>
      </c>
      <c r="DX30" s="661"/>
      <c r="DY30" s="661"/>
      <c r="DZ30" s="661"/>
      <c r="EA30" s="661"/>
      <c r="EB30" s="661"/>
      <c r="EC30" s="676"/>
    </row>
    <row r="31" spans="2:133" ht="11.25" customHeight="1" x14ac:dyDescent="0.2">
      <c r="B31" s="637" t="s">
        <v>311</v>
      </c>
      <c r="C31" s="638"/>
      <c r="D31" s="638"/>
      <c r="E31" s="638"/>
      <c r="F31" s="638"/>
      <c r="G31" s="638"/>
      <c r="H31" s="638"/>
      <c r="I31" s="638"/>
      <c r="J31" s="638"/>
      <c r="K31" s="638"/>
      <c r="L31" s="638"/>
      <c r="M31" s="638"/>
      <c r="N31" s="638"/>
      <c r="O31" s="638"/>
      <c r="P31" s="638"/>
      <c r="Q31" s="639"/>
      <c r="R31" s="640">
        <v>66341606</v>
      </c>
      <c r="S31" s="641"/>
      <c r="T31" s="641"/>
      <c r="U31" s="641"/>
      <c r="V31" s="641"/>
      <c r="W31" s="641"/>
      <c r="X31" s="641"/>
      <c r="Y31" s="642"/>
      <c r="Z31" s="677">
        <v>16.5</v>
      </c>
      <c r="AA31" s="677"/>
      <c r="AB31" s="677"/>
      <c r="AC31" s="677"/>
      <c r="AD31" s="678" t="s">
        <v>129</v>
      </c>
      <c r="AE31" s="678"/>
      <c r="AF31" s="678"/>
      <c r="AG31" s="678"/>
      <c r="AH31" s="678"/>
      <c r="AI31" s="678"/>
      <c r="AJ31" s="678"/>
      <c r="AK31" s="678"/>
      <c r="AL31" s="643" t="s">
        <v>235</v>
      </c>
      <c r="AM31" s="644"/>
      <c r="AN31" s="644"/>
      <c r="AO31" s="679"/>
      <c r="AP31" s="714" t="s">
        <v>312</v>
      </c>
      <c r="AQ31" s="715"/>
      <c r="AR31" s="715"/>
      <c r="AS31" s="715"/>
      <c r="AT31" s="720" t="s">
        <v>313</v>
      </c>
      <c r="AU31" s="231"/>
      <c r="AV31" s="231"/>
      <c r="AW31" s="231"/>
      <c r="AX31" s="706" t="s">
        <v>188</v>
      </c>
      <c r="AY31" s="707"/>
      <c r="AZ31" s="707"/>
      <c r="BA31" s="707"/>
      <c r="BB31" s="707"/>
      <c r="BC31" s="707"/>
      <c r="BD31" s="707"/>
      <c r="BE31" s="707"/>
      <c r="BF31" s="708"/>
      <c r="BG31" s="709">
        <v>99.3</v>
      </c>
      <c r="BH31" s="710"/>
      <c r="BI31" s="710"/>
      <c r="BJ31" s="710"/>
      <c r="BK31" s="710"/>
      <c r="BL31" s="710"/>
      <c r="BM31" s="711">
        <v>97.5</v>
      </c>
      <c r="BN31" s="710"/>
      <c r="BO31" s="710"/>
      <c r="BP31" s="710"/>
      <c r="BQ31" s="712"/>
      <c r="BR31" s="709">
        <v>99.2</v>
      </c>
      <c r="BS31" s="710"/>
      <c r="BT31" s="710"/>
      <c r="BU31" s="710"/>
      <c r="BV31" s="710"/>
      <c r="BW31" s="710"/>
      <c r="BX31" s="711">
        <v>97.4</v>
      </c>
      <c r="BY31" s="710"/>
      <c r="BZ31" s="710"/>
      <c r="CA31" s="710"/>
      <c r="CB31" s="712"/>
      <c r="CD31" s="731"/>
      <c r="CE31" s="732"/>
      <c r="CF31" s="673" t="s">
        <v>314</v>
      </c>
      <c r="CG31" s="674"/>
      <c r="CH31" s="674"/>
      <c r="CI31" s="674"/>
      <c r="CJ31" s="674"/>
      <c r="CK31" s="674"/>
      <c r="CL31" s="674"/>
      <c r="CM31" s="674"/>
      <c r="CN31" s="674"/>
      <c r="CO31" s="674"/>
      <c r="CP31" s="674"/>
      <c r="CQ31" s="675"/>
      <c r="CR31" s="640">
        <v>3837271</v>
      </c>
      <c r="CS31" s="659"/>
      <c r="CT31" s="659"/>
      <c r="CU31" s="659"/>
      <c r="CV31" s="659"/>
      <c r="CW31" s="659"/>
      <c r="CX31" s="659"/>
      <c r="CY31" s="660"/>
      <c r="CZ31" s="643">
        <v>1</v>
      </c>
      <c r="DA31" s="661"/>
      <c r="DB31" s="661"/>
      <c r="DC31" s="662"/>
      <c r="DD31" s="646">
        <v>3837271</v>
      </c>
      <c r="DE31" s="659"/>
      <c r="DF31" s="659"/>
      <c r="DG31" s="659"/>
      <c r="DH31" s="659"/>
      <c r="DI31" s="659"/>
      <c r="DJ31" s="659"/>
      <c r="DK31" s="660"/>
      <c r="DL31" s="646">
        <v>3837271</v>
      </c>
      <c r="DM31" s="659"/>
      <c r="DN31" s="659"/>
      <c r="DO31" s="659"/>
      <c r="DP31" s="659"/>
      <c r="DQ31" s="659"/>
      <c r="DR31" s="659"/>
      <c r="DS31" s="659"/>
      <c r="DT31" s="659"/>
      <c r="DU31" s="659"/>
      <c r="DV31" s="660"/>
      <c r="DW31" s="643">
        <v>1.6</v>
      </c>
      <c r="DX31" s="661"/>
      <c r="DY31" s="661"/>
      <c r="DZ31" s="661"/>
      <c r="EA31" s="661"/>
      <c r="EB31" s="661"/>
      <c r="EC31" s="676"/>
    </row>
    <row r="32" spans="2:133" ht="11.25" customHeight="1" x14ac:dyDescent="0.2">
      <c r="B32" s="723" t="s">
        <v>315</v>
      </c>
      <c r="C32" s="724"/>
      <c r="D32" s="724"/>
      <c r="E32" s="724"/>
      <c r="F32" s="724"/>
      <c r="G32" s="724"/>
      <c r="H32" s="724"/>
      <c r="I32" s="724"/>
      <c r="J32" s="724"/>
      <c r="K32" s="724"/>
      <c r="L32" s="724"/>
      <c r="M32" s="724"/>
      <c r="N32" s="724"/>
      <c r="O32" s="724"/>
      <c r="P32" s="724"/>
      <c r="Q32" s="725"/>
      <c r="R32" s="640">
        <v>9821</v>
      </c>
      <c r="S32" s="641"/>
      <c r="T32" s="641"/>
      <c r="U32" s="641"/>
      <c r="V32" s="641"/>
      <c r="W32" s="641"/>
      <c r="X32" s="641"/>
      <c r="Y32" s="642"/>
      <c r="Z32" s="677">
        <v>0</v>
      </c>
      <c r="AA32" s="677"/>
      <c r="AB32" s="677"/>
      <c r="AC32" s="677"/>
      <c r="AD32" s="678">
        <v>9821</v>
      </c>
      <c r="AE32" s="678"/>
      <c r="AF32" s="678"/>
      <c r="AG32" s="678"/>
      <c r="AH32" s="678"/>
      <c r="AI32" s="678"/>
      <c r="AJ32" s="678"/>
      <c r="AK32" s="678"/>
      <c r="AL32" s="643">
        <v>0</v>
      </c>
      <c r="AM32" s="644"/>
      <c r="AN32" s="644"/>
      <c r="AO32" s="679"/>
      <c r="AP32" s="716"/>
      <c r="AQ32" s="717"/>
      <c r="AR32" s="717"/>
      <c r="AS32" s="717"/>
      <c r="AT32" s="721"/>
      <c r="AU32" s="230" t="s">
        <v>316</v>
      </c>
      <c r="AV32" s="230"/>
      <c r="AW32" s="230"/>
      <c r="AX32" s="637" t="s">
        <v>317</v>
      </c>
      <c r="AY32" s="638"/>
      <c r="AZ32" s="638"/>
      <c r="BA32" s="638"/>
      <c r="BB32" s="638"/>
      <c r="BC32" s="638"/>
      <c r="BD32" s="638"/>
      <c r="BE32" s="638"/>
      <c r="BF32" s="639"/>
      <c r="BG32" s="713">
        <v>99.3</v>
      </c>
      <c r="BH32" s="659"/>
      <c r="BI32" s="659"/>
      <c r="BJ32" s="659"/>
      <c r="BK32" s="659"/>
      <c r="BL32" s="659"/>
      <c r="BM32" s="644">
        <v>97.8</v>
      </c>
      <c r="BN32" s="705"/>
      <c r="BO32" s="705"/>
      <c r="BP32" s="705"/>
      <c r="BQ32" s="683"/>
      <c r="BR32" s="713">
        <v>99.2</v>
      </c>
      <c r="BS32" s="659"/>
      <c r="BT32" s="659"/>
      <c r="BU32" s="659"/>
      <c r="BV32" s="659"/>
      <c r="BW32" s="659"/>
      <c r="BX32" s="644">
        <v>97.7</v>
      </c>
      <c r="BY32" s="705"/>
      <c r="BZ32" s="705"/>
      <c r="CA32" s="705"/>
      <c r="CB32" s="683"/>
      <c r="CD32" s="733"/>
      <c r="CE32" s="734"/>
      <c r="CF32" s="673" t="s">
        <v>318</v>
      </c>
      <c r="CG32" s="674"/>
      <c r="CH32" s="674"/>
      <c r="CI32" s="674"/>
      <c r="CJ32" s="674"/>
      <c r="CK32" s="674"/>
      <c r="CL32" s="674"/>
      <c r="CM32" s="674"/>
      <c r="CN32" s="674"/>
      <c r="CO32" s="674"/>
      <c r="CP32" s="674"/>
      <c r="CQ32" s="675"/>
      <c r="CR32" s="640" t="s">
        <v>235</v>
      </c>
      <c r="CS32" s="641"/>
      <c r="CT32" s="641"/>
      <c r="CU32" s="641"/>
      <c r="CV32" s="641"/>
      <c r="CW32" s="641"/>
      <c r="CX32" s="641"/>
      <c r="CY32" s="642"/>
      <c r="CZ32" s="643" t="s">
        <v>235</v>
      </c>
      <c r="DA32" s="661"/>
      <c r="DB32" s="661"/>
      <c r="DC32" s="662"/>
      <c r="DD32" s="646" t="s">
        <v>129</v>
      </c>
      <c r="DE32" s="641"/>
      <c r="DF32" s="641"/>
      <c r="DG32" s="641"/>
      <c r="DH32" s="641"/>
      <c r="DI32" s="641"/>
      <c r="DJ32" s="641"/>
      <c r="DK32" s="642"/>
      <c r="DL32" s="646" t="s">
        <v>235</v>
      </c>
      <c r="DM32" s="641"/>
      <c r="DN32" s="641"/>
      <c r="DO32" s="641"/>
      <c r="DP32" s="641"/>
      <c r="DQ32" s="641"/>
      <c r="DR32" s="641"/>
      <c r="DS32" s="641"/>
      <c r="DT32" s="641"/>
      <c r="DU32" s="641"/>
      <c r="DV32" s="642"/>
      <c r="DW32" s="643" t="s">
        <v>235</v>
      </c>
      <c r="DX32" s="661"/>
      <c r="DY32" s="661"/>
      <c r="DZ32" s="661"/>
      <c r="EA32" s="661"/>
      <c r="EB32" s="661"/>
      <c r="EC32" s="676"/>
    </row>
    <row r="33" spans="2:133" ht="11.25" customHeight="1" x14ac:dyDescent="0.2">
      <c r="B33" s="637" t="s">
        <v>319</v>
      </c>
      <c r="C33" s="638"/>
      <c r="D33" s="638"/>
      <c r="E33" s="638"/>
      <c r="F33" s="638"/>
      <c r="G33" s="638"/>
      <c r="H33" s="638"/>
      <c r="I33" s="638"/>
      <c r="J33" s="638"/>
      <c r="K33" s="638"/>
      <c r="L33" s="638"/>
      <c r="M33" s="638"/>
      <c r="N33" s="638"/>
      <c r="O33" s="638"/>
      <c r="P33" s="638"/>
      <c r="Q33" s="639"/>
      <c r="R33" s="640">
        <v>19887507</v>
      </c>
      <c r="S33" s="641"/>
      <c r="T33" s="641"/>
      <c r="U33" s="641"/>
      <c r="V33" s="641"/>
      <c r="W33" s="641"/>
      <c r="X33" s="641"/>
      <c r="Y33" s="642"/>
      <c r="Z33" s="677">
        <v>5</v>
      </c>
      <c r="AA33" s="677"/>
      <c r="AB33" s="677"/>
      <c r="AC33" s="677"/>
      <c r="AD33" s="678" t="s">
        <v>129</v>
      </c>
      <c r="AE33" s="678"/>
      <c r="AF33" s="678"/>
      <c r="AG33" s="678"/>
      <c r="AH33" s="678"/>
      <c r="AI33" s="678"/>
      <c r="AJ33" s="678"/>
      <c r="AK33" s="678"/>
      <c r="AL33" s="643" t="s">
        <v>235</v>
      </c>
      <c r="AM33" s="644"/>
      <c r="AN33" s="644"/>
      <c r="AO33" s="679"/>
      <c r="AP33" s="718"/>
      <c r="AQ33" s="719"/>
      <c r="AR33" s="719"/>
      <c r="AS33" s="719"/>
      <c r="AT33" s="722"/>
      <c r="AU33" s="232"/>
      <c r="AV33" s="232"/>
      <c r="AW33" s="232"/>
      <c r="AX33" s="621" t="s">
        <v>320</v>
      </c>
      <c r="AY33" s="622"/>
      <c r="AZ33" s="622"/>
      <c r="BA33" s="622"/>
      <c r="BB33" s="622"/>
      <c r="BC33" s="622"/>
      <c r="BD33" s="622"/>
      <c r="BE33" s="622"/>
      <c r="BF33" s="623"/>
      <c r="BG33" s="704">
        <v>99.1</v>
      </c>
      <c r="BH33" s="625"/>
      <c r="BI33" s="625"/>
      <c r="BJ33" s="625"/>
      <c r="BK33" s="625"/>
      <c r="BL33" s="625"/>
      <c r="BM33" s="668">
        <v>96.8</v>
      </c>
      <c r="BN33" s="625"/>
      <c r="BO33" s="625"/>
      <c r="BP33" s="625"/>
      <c r="BQ33" s="689"/>
      <c r="BR33" s="704">
        <v>99.2</v>
      </c>
      <c r="BS33" s="625"/>
      <c r="BT33" s="625"/>
      <c r="BU33" s="625"/>
      <c r="BV33" s="625"/>
      <c r="BW33" s="625"/>
      <c r="BX33" s="668">
        <v>96.6</v>
      </c>
      <c r="BY33" s="625"/>
      <c r="BZ33" s="625"/>
      <c r="CA33" s="625"/>
      <c r="CB33" s="689"/>
      <c r="CD33" s="673" t="s">
        <v>321</v>
      </c>
      <c r="CE33" s="674"/>
      <c r="CF33" s="674"/>
      <c r="CG33" s="674"/>
      <c r="CH33" s="674"/>
      <c r="CI33" s="674"/>
      <c r="CJ33" s="674"/>
      <c r="CK33" s="674"/>
      <c r="CL33" s="674"/>
      <c r="CM33" s="674"/>
      <c r="CN33" s="674"/>
      <c r="CO33" s="674"/>
      <c r="CP33" s="674"/>
      <c r="CQ33" s="675"/>
      <c r="CR33" s="640">
        <v>128287214</v>
      </c>
      <c r="CS33" s="659"/>
      <c r="CT33" s="659"/>
      <c r="CU33" s="659"/>
      <c r="CV33" s="659"/>
      <c r="CW33" s="659"/>
      <c r="CX33" s="659"/>
      <c r="CY33" s="660"/>
      <c r="CZ33" s="643">
        <v>32.299999999999997</v>
      </c>
      <c r="DA33" s="661"/>
      <c r="DB33" s="661"/>
      <c r="DC33" s="662"/>
      <c r="DD33" s="646">
        <v>93677554</v>
      </c>
      <c r="DE33" s="659"/>
      <c r="DF33" s="659"/>
      <c r="DG33" s="659"/>
      <c r="DH33" s="659"/>
      <c r="DI33" s="659"/>
      <c r="DJ33" s="659"/>
      <c r="DK33" s="660"/>
      <c r="DL33" s="646">
        <v>75031705</v>
      </c>
      <c r="DM33" s="659"/>
      <c r="DN33" s="659"/>
      <c r="DO33" s="659"/>
      <c r="DP33" s="659"/>
      <c r="DQ33" s="659"/>
      <c r="DR33" s="659"/>
      <c r="DS33" s="659"/>
      <c r="DT33" s="659"/>
      <c r="DU33" s="659"/>
      <c r="DV33" s="660"/>
      <c r="DW33" s="643">
        <v>32.1</v>
      </c>
      <c r="DX33" s="661"/>
      <c r="DY33" s="661"/>
      <c r="DZ33" s="661"/>
      <c r="EA33" s="661"/>
      <c r="EB33" s="661"/>
      <c r="EC33" s="676"/>
    </row>
    <row r="34" spans="2:133" ht="11.25" customHeight="1" x14ac:dyDescent="0.2">
      <c r="B34" s="637" t="s">
        <v>322</v>
      </c>
      <c r="C34" s="638"/>
      <c r="D34" s="638"/>
      <c r="E34" s="638"/>
      <c r="F34" s="638"/>
      <c r="G34" s="638"/>
      <c r="H34" s="638"/>
      <c r="I34" s="638"/>
      <c r="J34" s="638"/>
      <c r="K34" s="638"/>
      <c r="L34" s="638"/>
      <c r="M34" s="638"/>
      <c r="N34" s="638"/>
      <c r="O34" s="638"/>
      <c r="P34" s="638"/>
      <c r="Q34" s="639"/>
      <c r="R34" s="640">
        <v>585621</v>
      </c>
      <c r="S34" s="641"/>
      <c r="T34" s="641"/>
      <c r="U34" s="641"/>
      <c r="V34" s="641"/>
      <c r="W34" s="641"/>
      <c r="X34" s="641"/>
      <c r="Y34" s="642"/>
      <c r="Z34" s="677">
        <v>0.1</v>
      </c>
      <c r="AA34" s="677"/>
      <c r="AB34" s="677"/>
      <c r="AC34" s="677"/>
      <c r="AD34" s="678">
        <v>215393</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46842432</v>
      </c>
      <c r="CS34" s="641"/>
      <c r="CT34" s="641"/>
      <c r="CU34" s="641"/>
      <c r="CV34" s="641"/>
      <c r="CW34" s="641"/>
      <c r="CX34" s="641"/>
      <c r="CY34" s="642"/>
      <c r="CZ34" s="643">
        <v>11.8</v>
      </c>
      <c r="DA34" s="661"/>
      <c r="DB34" s="661"/>
      <c r="DC34" s="662"/>
      <c r="DD34" s="646">
        <v>37167414</v>
      </c>
      <c r="DE34" s="641"/>
      <c r="DF34" s="641"/>
      <c r="DG34" s="641"/>
      <c r="DH34" s="641"/>
      <c r="DI34" s="641"/>
      <c r="DJ34" s="641"/>
      <c r="DK34" s="642"/>
      <c r="DL34" s="646">
        <v>28251746</v>
      </c>
      <c r="DM34" s="641"/>
      <c r="DN34" s="641"/>
      <c r="DO34" s="641"/>
      <c r="DP34" s="641"/>
      <c r="DQ34" s="641"/>
      <c r="DR34" s="641"/>
      <c r="DS34" s="641"/>
      <c r="DT34" s="641"/>
      <c r="DU34" s="641"/>
      <c r="DV34" s="642"/>
      <c r="DW34" s="643">
        <v>12.1</v>
      </c>
      <c r="DX34" s="661"/>
      <c r="DY34" s="661"/>
      <c r="DZ34" s="661"/>
      <c r="EA34" s="661"/>
      <c r="EB34" s="661"/>
      <c r="EC34" s="676"/>
    </row>
    <row r="35" spans="2:133" ht="11.25" customHeight="1" x14ac:dyDescent="0.2">
      <c r="B35" s="637" t="s">
        <v>324</v>
      </c>
      <c r="C35" s="638"/>
      <c r="D35" s="638"/>
      <c r="E35" s="638"/>
      <c r="F35" s="638"/>
      <c r="G35" s="638"/>
      <c r="H35" s="638"/>
      <c r="I35" s="638"/>
      <c r="J35" s="638"/>
      <c r="K35" s="638"/>
      <c r="L35" s="638"/>
      <c r="M35" s="638"/>
      <c r="N35" s="638"/>
      <c r="O35" s="638"/>
      <c r="P35" s="638"/>
      <c r="Q35" s="639"/>
      <c r="R35" s="640">
        <v>494285</v>
      </c>
      <c r="S35" s="641"/>
      <c r="T35" s="641"/>
      <c r="U35" s="641"/>
      <c r="V35" s="641"/>
      <c r="W35" s="641"/>
      <c r="X35" s="641"/>
      <c r="Y35" s="642"/>
      <c r="Z35" s="677">
        <v>0.1</v>
      </c>
      <c r="AA35" s="677"/>
      <c r="AB35" s="677"/>
      <c r="AC35" s="677"/>
      <c r="AD35" s="678" t="s">
        <v>129</v>
      </c>
      <c r="AE35" s="678"/>
      <c r="AF35" s="678"/>
      <c r="AG35" s="678"/>
      <c r="AH35" s="678"/>
      <c r="AI35" s="678"/>
      <c r="AJ35" s="678"/>
      <c r="AK35" s="678"/>
      <c r="AL35" s="643" t="s">
        <v>235</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4967706</v>
      </c>
      <c r="CS35" s="659"/>
      <c r="CT35" s="659"/>
      <c r="CU35" s="659"/>
      <c r="CV35" s="659"/>
      <c r="CW35" s="659"/>
      <c r="CX35" s="659"/>
      <c r="CY35" s="660"/>
      <c r="CZ35" s="643">
        <v>1.3</v>
      </c>
      <c r="DA35" s="661"/>
      <c r="DB35" s="661"/>
      <c r="DC35" s="662"/>
      <c r="DD35" s="646">
        <v>4737086</v>
      </c>
      <c r="DE35" s="659"/>
      <c r="DF35" s="659"/>
      <c r="DG35" s="659"/>
      <c r="DH35" s="659"/>
      <c r="DI35" s="659"/>
      <c r="DJ35" s="659"/>
      <c r="DK35" s="660"/>
      <c r="DL35" s="646">
        <v>4737086</v>
      </c>
      <c r="DM35" s="659"/>
      <c r="DN35" s="659"/>
      <c r="DO35" s="659"/>
      <c r="DP35" s="659"/>
      <c r="DQ35" s="659"/>
      <c r="DR35" s="659"/>
      <c r="DS35" s="659"/>
      <c r="DT35" s="659"/>
      <c r="DU35" s="659"/>
      <c r="DV35" s="660"/>
      <c r="DW35" s="643">
        <v>2</v>
      </c>
      <c r="DX35" s="661"/>
      <c r="DY35" s="661"/>
      <c r="DZ35" s="661"/>
      <c r="EA35" s="661"/>
      <c r="EB35" s="661"/>
      <c r="EC35" s="676"/>
    </row>
    <row r="36" spans="2:133" ht="11.25" customHeight="1" x14ac:dyDescent="0.2">
      <c r="B36" s="637" t="s">
        <v>328</v>
      </c>
      <c r="C36" s="638"/>
      <c r="D36" s="638"/>
      <c r="E36" s="638"/>
      <c r="F36" s="638"/>
      <c r="G36" s="638"/>
      <c r="H36" s="638"/>
      <c r="I36" s="638"/>
      <c r="J36" s="638"/>
      <c r="K36" s="638"/>
      <c r="L36" s="638"/>
      <c r="M36" s="638"/>
      <c r="N36" s="638"/>
      <c r="O36" s="638"/>
      <c r="P36" s="638"/>
      <c r="Q36" s="639"/>
      <c r="R36" s="640">
        <v>22715</v>
      </c>
      <c r="S36" s="641"/>
      <c r="T36" s="641"/>
      <c r="U36" s="641"/>
      <c r="V36" s="641"/>
      <c r="W36" s="641"/>
      <c r="X36" s="641"/>
      <c r="Y36" s="642"/>
      <c r="Z36" s="677">
        <v>0</v>
      </c>
      <c r="AA36" s="677"/>
      <c r="AB36" s="677"/>
      <c r="AC36" s="677"/>
      <c r="AD36" s="678" t="s">
        <v>235</v>
      </c>
      <c r="AE36" s="678"/>
      <c r="AF36" s="678"/>
      <c r="AG36" s="678"/>
      <c r="AH36" s="678"/>
      <c r="AI36" s="678"/>
      <c r="AJ36" s="678"/>
      <c r="AK36" s="678"/>
      <c r="AL36" s="643" t="s">
        <v>235</v>
      </c>
      <c r="AM36" s="644"/>
      <c r="AN36" s="644"/>
      <c r="AO36" s="679"/>
      <c r="AP36" s="235"/>
      <c r="AQ36" s="692" t="s">
        <v>329</v>
      </c>
      <c r="AR36" s="693"/>
      <c r="AS36" s="693"/>
      <c r="AT36" s="693"/>
      <c r="AU36" s="693"/>
      <c r="AV36" s="693"/>
      <c r="AW36" s="693"/>
      <c r="AX36" s="693"/>
      <c r="AY36" s="694"/>
      <c r="AZ36" s="695">
        <v>44303201</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265264</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29787946</v>
      </c>
      <c r="CS36" s="641"/>
      <c r="CT36" s="641"/>
      <c r="CU36" s="641"/>
      <c r="CV36" s="641"/>
      <c r="CW36" s="641"/>
      <c r="CX36" s="641"/>
      <c r="CY36" s="642"/>
      <c r="CZ36" s="643">
        <v>7.5</v>
      </c>
      <c r="DA36" s="661"/>
      <c r="DB36" s="661"/>
      <c r="DC36" s="662"/>
      <c r="DD36" s="646">
        <v>26037538</v>
      </c>
      <c r="DE36" s="641"/>
      <c r="DF36" s="641"/>
      <c r="DG36" s="641"/>
      <c r="DH36" s="641"/>
      <c r="DI36" s="641"/>
      <c r="DJ36" s="641"/>
      <c r="DK36" s="642"/>
      <c r="DL36" s="646">
        <v>20196607</v>
      </c>
      <c r="DM36" s="641"/>
      <c r="DN36" s="641"/>
      <c r="DO36" s="641"/>
      <c r="DP36" s="641"/>
      <c r="DQ36" s="641"/>
      <c r="DR36" s="641"/>
      <c r="DS36" s="641"/>
      <c r="DT36" s="641"/>
      <c r="DU36" s="641"/>
      <c r="DV36" s="642"/>
      <c r="DW36" s="643">
        <v>8.6</v>
      </c>
      <c r="DX36" s="661"/>
      <c r="DY36" s="661"/>
      <c r="DZ36" s="661"/>
      <c r="EA36" s="661"/>
      <c r="EB36" s="661"/>
      <c r="EC36" s="676"/>
    </row>
    <row r="37" spans="2:133" ht="11.25" customHeight="1" x14ac:dyDescent="0.2">
      <c r="B37" s="637" t="s">
        <v>332</v>
      </c>
      <c r="C37" s="638"/>
      <c r="D37" s="638"/>
      <c r="E37" s="638"/>
      <c r="F37" s="638"/>
      <c r="G37" s="638"/>
      <c r="H37" s="638"/>
      <c r="I37" s="638"/>
      <c r="J37" s="638"/>
      <c r="K37" s="638"/>
      <c r="L37" s="638"/>
      <c r="M37" s="638"/>
      <c r="N37" s="638"/>
      <c r="O37" s="638"/>
      <c r="P37" s="638"/>
      <c r="Q37" s="639"/>
      <c r="R37" s="640">
        <v>6183333</v>
      </c>
      <c r="S37" s="641"/>
      <c r="T37" s="641"/>
      <c r="U37" s="641"/>
      <c r="V37" s="641"/>
      <c r="W37" s="641"/>
      <c r="X37" s="641"/>
      <c r="Y37" s="642"/>
      <c r="Z37" s="677">
        <v>1.5</v>
      </c>
      <c r="AA37" s="677"/>
      <c r="AB37" s="677"/>
      <c r="AC37" s="677"/>
      <c r="AD37" s="678" t="s">
        <v>235</v>
      </c>
      <c r="AE37" s="678"/>
      <c r="AF37" s="678"/>
      <c r="AG37" s="678"/>
      <c r="AH37" s="678"/>
      <c r="AI37" s="678"/>
      <c r="AJ37" s="678"/>
      <c r="AK37" s="678"/>
      <c r="AL37" s="643" t="s">
        <v>235</v>
      </c>
      <c r="AM37" s="644"/>
      <c r="AN37" s="644"/>
      <c r="AO37" s="679"/>
      <c r="AQ37" s="680" t="s">
        <v>333</v>
      </c>
      <c r="AR37" s="681"/>
      <c r="AS37" s="681"/>
      <c r="AT37" s="681"/>
      <c r="AU37" s="681"/>
      <c r="AV37" s="681"/>
      <c r="AW37" s="681"/>
      <c r="AX37" s="681"/>
      <c r="AY37" s="682"/>
      <c r="AZ37" s="640">
        <v>13037221</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-281814</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1146674</v>
      </c>
      <c r="CS37" s="659"/>
      <c r="CT37" s="659"/>
      <c r="CU37" s="659"/>
      <c r="CV37" s="659"/>
      <c r="CW37" s="659"/>
      <c r="CX37" s="659"/>
      <c r="CY37" s="660"/>
      <c r="CZ37" s="643">
        <v>0.3</v>
      </c>
      <c r="DA37" s="661"/>
      <c r="DB37" s="661"/>
      <c r="DC37" s="662"/>
      <c r="DD37" s="646">
        <v>922558</v>
      </c>
      <c r="DE37" s="659"/>
      <c r="DF37" s="659"/>
      <c r="DG37" s="659"/>
      <c r="DH37" s="659"/>
      <c r="DI37" s="659"/>
      <c r="DJ37" s="659"/>
      <c r="DK37" s="660"/>
      <c r="DL37" s="646">
        <v>752553</v>
      </c>
      <c r="DM37" s="659"/>
      <c r="DN37" s="659"/>
      <c r="DO37" s="659"/>
      <c r="DP37" s="659"/>
      <c r="DQ37" s="659"/>
      <c r="DR37" s="659"/>
      <c r="DS37" s="659"/>
      <c r="DT37" s="659"/>
      <c r="DU37" s="659"/>
      <c r="DV37" s="660"/>
      <c r="DW37" s="643">
        <v>0.3</v>
      </c>
      <c r="DX37" s="661"/>
      <c r="DY37" s="661"/>
      <c r="DZ37" s="661"/>
      <c r="EA37" s="661"/>
      <c r="EB37" s="661"/>
      <c r="EC37" s="676"/>
    </row>
    <row r="38" spans="2:133" ht="11.25" customHeight="1" x14ac:dyDescent="0.2">
      <c r="B38" s="637" t="s">
        <v>336</v>
      </c>
      <c r="C38" s="638"/>
      <c r="D38" s="638"/>
      <c r="E38" s="638"/>
      <c r="F38" s="638"/>
      <c r="G38" s="638"/>
      <c r="H38" s="638"/>
      <c r="I38" s="638"/>
      <c r="J38" s="638"/>
      <c r="K38" s="638"/>
      <c r="L38" s="638"/>
      <c r="M38" s="638"/>
      <c r="N38" s="638"/>
      <c r="O38" s="638"/>
      <c r="P38" s="638"/>
      <c r="Q38" s="639"/>
      <c r="R38" s="640">
        <v>19637576</v>
      </c>
      <c r="S38" s="641"/>
      <c r="T38" s="641"/>
      <c r="U38" s="641"/>
      <c r="V38" s="641"/>
      <c r="W38" s="641"/>
      <c r="X38" s="641"/>
      <c r="Y38" s="642"/>
      <c r="Z38" s="677">
        <v>4.9000000000000004</v>
      </c>
      <c r="AA38" s="677"/>
      <c r="AB38" s="677"/>
      <c r="AC38" s="677"/>
      <c r="AD38" s="678" t="s">
        <v>235</v>
      </c>
      <c r="AE38" s="678"/>
      <c r="AF38" s="678"/>
      <c r="AG38" s="678"/>
      <c r="AH38" s="678"/>
      <c r="AI38" s="678"/>
      <c r="AJ38" s="678"/>
      <c r="AK38" s="678"/>
      <c r="AL38" s="643" t="s">
        <v>235</v>
      </c>
      <c r="AM38" s="644"/>
      <c r="AN38" s="644"/>
      <c r="AO38" s="679"/>
      <c r="AQ38" s="680" t="s">
        <v>337</v>
      </c>
      <c r="AR38" s="681"/>
      <c r="AS38" s="681"/>
      <c r="AT38" s="681"/>
      <c r="AU38" s="681"/>
      <c r="AV38" s="681"/>
      <c r="AW38" s="681"/>
      <c r="AX38" s="681"/>
      <c r="AY38" s="682"/>
      <c r="AZ38" s="640">
        <v>3170565</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100209</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27544498</v>
      </c>
      <c r="CS38" s="641"/>
      <c r="CT38" s="641"/>
      <c r="CU38" s="641"/>
      <c r="CV38" s="641"/>
      <c r="CW38" s="641"/>
      <c r="CX38" s="641"/>
      <c r="CY38" s="642"/>
      <c r="CZ38" s="643">
        <v>6.9</v>
      </c>
      <c r="DA38" s="661"/>
      <c r="DB38" s="661"/>
      <c r="DC38" s="662"/>
      <c r="DD38" s="646">
        <v>23150703</v>
      </c>
      <c r="DE38" s="641"/>
      <c r="DF38" s="641"/>
      <c r="DG38" s="641"/>
      <c r="DH38" s="641"/>
      <c r="DI38" s="641"/>
      <c r="DJ38" s="641"/>
      <c r="DK38" s="642"/>
      <c r="DL38" s="646">
        <v>21846266</v>
      </c>
      <c r="DM38" s="641"/>
      <c r="DN38" s="641"/>
      <c r="DO38" s="641"/>
      <c r="DP38" s="641"/>
      <c r="DQ38" s="641"/>
      <c r="DR38" s="641"/>
      <c r="DS38" s="641"/>
      <c r="DT38" s="641"/>
      <c r="DU38" s="641"/>
      <c r="DV38" s="642"/>
      <c r="DW38" s="643">
        <v>9.3000000000000007</v>
      </c>
      <c r="DX38" s="661"/>
      <c r="DY38" s="661"/>
      <c r="DZ38" s="661"/>
      <c r="EA38" s="661"/>
      <c r="EB38" s="661"/>
      <c r="EC38" s="676"/>
    </row>
    <row r="39" spans="2:133" ht="11.25" customHeight="1" x14ac:dyDescent="0.2">
      <c r="B39" s="637" t="s">
        <v>340</v>
      </c>
      <c r="C39" s="638"/>
      <c r="D39" s="638"/>
      <c r="E39" s="638"/>
      <c r="F39" s="638"/>
      <c r="G39" s="638"/>
      <c r="H39" s="638"/>
      <c r="I39" s="638"/>
      <c r="J39" s="638"/>
      <c r="K39" s="638"/>
      <c r="L39" s="638"/>
      <c r="M39" s="638"/>
      <c r="N39" s="638"/>
      <c r="O39" s="638"/>
      <c r="P39" s="638"/>
      <c r="Q39" s="639"/>
      <c r="R39" s="640">
        <v>57629100</v>
      </c>
      <c r="S39" s="641"/>
      <c r="T39" s="641"/>
      <c r="U39" s="641"/>
      <c r="V39" s="641"/>
      <c r="W39" s="641"/>
      <c r="X39" s="641"/>
      <c r="Y39" s="642"/>
      <c r="Z39" s="677">
        <v>14.4</v>
      </c>
      <c r="AA39" s="677"/>
      <c r="AB39" s="677"/>
      <c r="AC39" s="677"/>
      <c r="AD39" s="678" t="s">
        <v>235</v>
      </c>
      <c r="AE39" s="678"/>
      <c r="AF39" s="678"/>
      <c r="AG39" s="678"/>
      <c r="AH39" s="678"/>
      <c r="AI39" s="678"/>
      <c r="AJ39" s="678"/>
      <c r="AK39" s="678"/>
      <c r="AL39" s="643" t="s">
        <v>235</v>
      </c>
      <c r="AM39" s="644"/>
      <c r="AN39" s="644"/>
      <c r="AO39" s="679"/>
      <c r="AQ39" s="680" t="s">
        <v>341</v>
      </c>
      <c r="AR39" s="681"/>
      <c r="AS39" s="681"/>
      <c r="AT39" s="681"/>
      <c r="AU39" s="681"/>
      <c r="AV39" s="681"/>
      <c r="AW39" s="681"/>
      <c r="AX39" s="681"/>
      <c r="AY39" s="682"/>
      <c r="AZ39" s="640">
        <v>550917</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155344</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2564037</v>
      </c>
      <c r="CS39" s="659"/>
      <c r="CT39" s="659"/>
      <c r="CU39" s="659"/>
      <c r="CV39" s="659"/>
      <c r="CW39" s="659"/>
      <c r="CX39" s="659"/>
      <c r="CY39" s="660"/>
      <c r="CZ39" s="643">
        <v>0.6</v>
      </c>
      <c r="DA39" s="661"/>
      <c r="DB39" s="661"/>
      <c r="DC39" s="662"/>
      <c r="DD39" s="646">
        <v>2538654</v>
      </c>
      <c r="DE39" s="659"/>
      <c r="DF39" s="659"/>
      <c r="DG39" s="659"/>
      <c r="DH39" s="659"/>
      <c r="DI39" s="659"/>
      <c r="DJ39" s="659"/>
      <c r="DK39" s="660"/>
      <c r="DL39" s="646" t="s">
        <v>129</v>
      </c>
      <c r="DM39" s="659"/>
      <c r="DN39" s="659"/>
      <c r="DO39" s="659"/>
      <c r="DP39" s="659"/>
      <c r="DQ39" s="659"/>
      <c r="DR39" s="659"/>
      <c r="DS39" s="659"/>
      <c r="DT39" s="659"/>
      <c r="DU39" s="659"/>
      <c r="DV39" s="660"/>
      <c r="DW39" s="643" t="s">
        <v>235</v>
      </c>
      <c r="DX39" s="661"/>
      <c r="DY39" s="661"/>
      <c r="DZ39" s="661"/>
      <c r="EA39" s="661"/>
      <c r="EB39" s="661"/>
      <c r="EC39" s="676"/>
    </row>
    <row r="40" spans="2:133" ht="11.25" customHeight="1" x14ac:dyDescent="0.2">
      <c r="B40" s="637" t="s">
        <v>344</v>
      </c>
      <c r="C40" s="638"/>
      <c r="D40" s="638"/>
      <c r="E40" s="638"/>
      <c r="F40" s="638"/>
      <c r="G40" s="638"/>
      <c r="H40" s="638"/>
      <c r="I40" s="638"/>
      <c r="J40" s="638"/>
      <c r="K40" s="638"/>
      <c r="L40" s="638"/>
      <c r="M40" s="638"/>
      <c r="N40" s="638"/>
      <c r="O40" s="638"/>
      <c r="P40" s="638"/>
      <c r="Q40" s="639"/>
      <c r="R40" s="640" t="s">
        <v>235</v>
      </c>
      <c r="S40" s="641"/>
      <c r="T40" s="641"/>
      <c r="U40" s="641"/>
      <c r="V40" s="641"/>
      <c r="W40" s="641"/>
      <c r="X40" s="641"/>
      <c r="Y40" s="642"/>
      <c r="Z40" s="677" t="s">
        <v>129</v>
      </c>
      <c r="AA40" s="677"/>
      <c r="AB40" s="677"/>
      <c r="AC40" s="677"/>
      <c r="AD40" s="678" t="s">
        <v>255</v>
      </c>
      <c r="AE40" s="678"/>
      <c r="AF40" s="678"/>
      <c r="AG40" s="678"/>
      <c r="AH40" s="678"/>
      <c r="AI40" s="678"/>
      <c r="AJ40" s="678"/>
      <c r="AK40" s="678"/>
      <c r="AL40" s="643" t="s">
        <v>129</v>
      </c>
      <c r="AM40" s="644"/>
      <c r="AN40" s="644"/>
      <c r="AO40" s="679"/>
      <c r="AQ40" s="680" t="s">
        <v>345</v>
      </c>
      <c r="AR40" s="681"/>
      <c r="AS40" s="681"/>
      <c r="AT40" s="681"/>
      <c r="AU40" s="681"/>
      <c r="AV40" s="681"/>
      <c r="AW40" s="681"/>
      <c r="AX40" s="681"/>
      <c r="AY40" s="682"/>
      <c r="AZ40" s="640">
        <v>550899</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92</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16580595</v>
      </c>
      <c r="CS40" s="641"/>
      <c r="CT40" s="641"/>
      <c r="CU40" s="641"/>
      <c r="CV40" s="641"/>
      <c r="CW40" s="641"/>
      <c r="CX40" s="641"/>
      <c r="CY40" s="642"/>
      <c r="CZ40" s="643">
        <v>4.2</v>
      </c>
      <c r="DA40" s="661"/>
      <c r="DB40" s="661"/>
      <c r="DC40" s="662"/>
      <c r="DD40" s="646">
        <v>46159</v>
      </c>
      <c r="DE40" s="641"/>
      <c r="DF40" s="641"/>
      <c r="DG40" s="641"/>
      <c r="DH40" s="641"/>
      <c r="DI40" s="641"/>
      <c r="DJ40" s="641"/>
      <c r="DK40" s="642"/>
      <c r="DL40" s="646" t="s">
        <v>129</v>
      </c>
      <c r="DM40" s="641"/>
      <c r="DN40" s="641"/>
      <c r="DO40" s="641"/>
      <c r="DP40" s="641"/>
      <c r="DQ40" s="641"/>
      <c r="DR40" s="641"/>
      <c r="DS40" s="641"/>
      <c r="DT40" s="641"/>
      <c r="DU40" s="641"/>
      <c r="DV40" s="642"/>
      <c r="DW40" s="643" t="s">
        <v>235</v>
      </c>
      <c r="DX40" s="661"/>
      <c r="DY40" s="661"/>
      <c r="DZ40" s="661"/>
      <c r="EA40" s="661"/>
      <c r="EB40" s="661"/>
      <c r="EC40" s="676"/>
    </row>
    <row r="41" spans="2:133" ht="11.25" customHeight="1" x14ac:dyDescent="0.2">
      <c r="B41" s="637" t="s">
        <v>349</v>
      </c>
      <c r="C41" s="638"/>
      <c r="D41" s="638"/>
      <c r="E41" s="638"/>
      <c r="F41" s="638"/>
      <c r="G41" s="638"/>
      <c r="H41" s="638"/>
      <c r="I41" s="638"/>
      <c r="J41" s="638"/>
      <c r="K41" s="638"/>
      <c r="L41" s="638"/>
      <c r="M41" s="638"/>
      <c r="N41" s="638"/>
      <c r="O41" s="638"/>
      <c r="P41" s="638"/>
      <c r="Q41" s="639"/>
      <c r="R41" s="640">
        <v>22782000</v>
      </c>
      <c r="S41" s="641"/>
      <c r="T41" s="641"/>
      <c r="U41" s="641"/>
      <c r="V41" s="641"/>
      <c r="W41" s="641"/>
      <c r="X41" s="641"/>
      <c r="Y41" s="642"/>
      <c r="Z41" s="677">
        <v>5.7</v>
      </c>
      <c r="AA41" s="677"/>
      <c r="AB41" s="677"/>
      <c r="AC41" s="677"/>
      <c r="AD41" s="678" t="s">
        <v>235</v>
      </c>
      <c r="AE41" s="678"/>
      <c r="AF41" s="678"/>
      <c r="AG41" s="678"/>
      <c r="AH41" s="678"/>
      <c r="AI41" s="678"/>
      <c r="AJ41" s="678"/>
      <c r="AK41" s="678"/>
      <c r="AL41" s="643" t="s">
        <v>235</v>
      </c>
      <c r="AM41" s="644"/>
      <c r="AN41" s="644"/>
      <c r="AO41" s="679"/>
      <c r="AQ41" s="680" t="s">
        <v>350</v>
      </c>
      <c r="AR41" s="681"/>
      <c r="AS41" s="681"/>
      <c r="AT41" s="681"/>
      <c r="AU41" s="681"/>
      <c r="AV41" s="681"/>
      <c r="AW41" s="681"/>
      <c r="AX41" s="681"/>
      <c r="AY41" s="682"/>
      <c r="AZ41" s="640">
        <v>5816487</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255</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235</v>
      </c>
      <c r="CS41" s="659"/>
      <c r="CT41" s="659"/>
      <c r="CU41" s="659"/>
      <c r="CV41" s="659"/>
      <c r="CW41" s="659"/>
      <c r="CX41" s="659"/>
      <c r="CY41" s="660"/>
      <c r="CZ41" s="643" t="s">
        <v>129</v>
      </c>
      <c r="DA41" s="661"/>
      <c r="DB41" s="661"/>
      <c r="DC41" s="662"/>
      <c r="DD41" s="646" t="s">
        <v>235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353</v>
      </c>
      <c r="C42" s="622"/>
      <c r="D42" s="622"/>
      <c r="E42" s="622"/>
      <c r="F42" s="622"/>
      <c r="G42" s="622"/>
      <c r="H42" s="622"/>
      <c r="I42" s="622"/>
      <c r="J42" s="622"/>
      <c r="K42" s="622"/>
      <c r="L42" s="622"/>
      <c r="M42" s="622"/>
      <c r="N42" s="622"/>
      <c r="O42" s="622"/>
      <c r="P42" s="622"/>
      <c r="Q42" s="623"/>
      <c r="R42" s="624">
        <v>401440624</v>
      </c>
      <c r="S42" s="663"/>
      <c r="T42" s="663"/>
      <c r="U42" s="663"/>
      <c r="V42" s="663"/>
      <c r="W42" s="663"/>
      <c r="X42" s="663"/>
      <c r="Y42" s="665"/>
      <c r="Z42" s="666">
        <v>100</v>
      </c>
      <c r="AA42" s="666"/>
      <c r="AB42" s="666"/>
      <c r="AC42" s="666"/>
      <c r="AD42" s="667">
        <v>210949124</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21177112</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336</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55222205</v>
      </c>
      <c r="CS42" s="641"/>
      <c r="CT42" s="641"/>
      <c r="CU42" s="641"/>
      <c r="CV42" s="641"/>
      <c r="CW42" s="641"/>
      <c r="CX42" s="641"/>
      <c r="CY42" s="642"/>
      <c r="CZ42" s="643">
        <v>13.9</v>
      </c>
      <c r="DA42" s="644"/>
      <c r="DB42" s="644"/>
      <c r="DC42" s="645"/>
      <c r="DD42" s="646">
        <v>4750271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973856</v>
      </c>
      <c r="CS43" s="659"/>
      <c r="CT43" s="659"/>
      <c r="CU43" s="659"/>
      <c r="CV43" s="659"/>
      <c r="CW43" s="659"/>
      <c r="CX43" s="659"/>
      <c r="CY43" s="660"/>
      <c r="CZ43" s="643">
        <v>0.2</v>
      </c>
      <c r="DA43" s="661"/>
      <c r="DB43" s="661"/>
      <c r="DC43" s="662"/>
      <c r="DD43" s="646">
        <v>973657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306</v>
      </c>
      <c r="CE44" s="654"/>
      <c r="CF44" s="637" t="s">
        <v>358</v>
      </c>
      <c r="CG44" s="638"/>
      <c r="CH44" s="638"/>
      <c r="CI44" s="638"/>
      <c r="CJ44" s="638"/>
      <c r="CK44" s="638"/>
      <c r="CL44" s="638"/>
      <c r="CM44" s="638"/>
      <c r="CN44" s="638"/>
      <c r="CO44" s="638"/>
      <c r="CP44" s="638"/>
      <c r="CQ44" s="639"/>
      <c r="CR44" s="640">
        <v>55222205</v>
      </c>
      <c r="CS44" s="641"/>
      <c r="CT44" s="641"/>
      <c r="CU44" s="641"/>
      <c r="CV44" s="641"/>
      <c r="CW44" s="641"/>
      <c r="CX44" s="641"/>
      <c r="CY44" s="642"/>
      <c r="CZ44" s="643">
        <v>13.9</v>
      </c>
      <c r="DA44" s="644"/>
      <c r="DB44" s="644"/>
      <c r="DC44" s="645"/>
      <c r="DD44" s="646">
        <v>4750271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359</v>
      </c>
      <c r="CG45" s="638"/>
      <c r="CH45" s="638"/>
      <c r="CI45" s="638"/>
      <c r="CJ45" s="638"/>
      <c r="CK45" s="638"/>
      <c r="CL45" s="638"/>
      <c r="CM45" s="638"/>
      <c r="CN45" s="638"/>
      <c r="CO45" s="638"/>
      <c r="CP45" s="638"/>
      <c r="CQ45" s="639"/>
      <c r="CR45" s="640">
        <v>29251074</v>
      </c>
      <c r="CS45" s="659"/>
      <c r="CT45" s="659"/>
      <c r="CU45" s="659"/>
      <c r="CV45" s="659"/>
      <c r="CW45" s="659"/>
      <c r="CX45" s="659"/>
      <c r="CY45" s="660"/>
      <c r="CZ45" s="643">
        <v>7.4</v>
      </c>
      <c r="DA45" s="661"/>
      <c r="DB45" s="661"/>
      <c r="DC45" s="662"/>
      <c r="DD45" s="646">
        <v>468019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23705839</v>
      </c>
      <c r="CS46" s="641"/>
      <c r="CT46" s="641"/>
      <c r="CU46" s="641"/>
      <c r="CV46" s="641"/>
      <c r="CW46" s="641"/>
      <c r="CX46" s="641"/>
      <c r="CY46" s="642"/>
      <c r="CZ46" s="643">
        <v>6</v>
      </c>
      <c r="DA46" s="644"/>
      <c r="DB46" s="644"/>
      <c r="DC46" s="645"/>
      <c r="DD46" s="646">
        <v>4233742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t="s">
        <v>235</v>
      </c>
      <c r="CS47" s="659"/>
      <c r="CT47" s="659"/>
      <c r="CU47" s="659"/>
      <c r="CV47" s="659"/>
      <c r="CW47" s="659"/>
      <c r="CX47" s="659"/>
      <c r="CY47" s="660"/>
      <c r="CZ47" s="643" t="s">
        <v>129</v>
      </c>
      <c r="DA47" s="661"/>
      <c r="DB47" s="661"/>
      <c r="DC47" s="662"/>
      <c r="DD47" s="646" t="s">
        <v>235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364</v>
      </c>
      <c r="CD48" s="657"/>
      <c r="CE48" s="658"/>
      <c r="CF48" s="637" t="s">
        <v>365</v>
      </c>
      <c r="CG48" s="638"/>
      <c r="CH48" s="638"/>
      <c r="CI48" s="638"/>
      <c r="CJ48" s="638"/>
      <c r="CK48" s="638"/>
      <c r="CL48" s="638"/>
      <c r="CM48" s="638"/>
      <c r="CN48" s="638"/>
      <c r="CO48" s="638"/>
      <c r="CP48" s="638"/>
      <c r="CQ48" s="639"/>
      <c r="CR48" s="640" t="s">
        <v>129</v>
      </c>
      <c r="CS48" s="641"/>
      <c r="CT48" s="641"/>
      <c r="CU48" s="641"/>
      <c r="CV48" s="641"/>
      <c r="CW48" s="641"/>
      <c r="CX48" s="641"/>
      <c r="CY48" s="642"/>
      <c r="CZ48" s="643" t="s">
        <v>129</v>
      </c>
      <c r="DA48" s="644"/>
      <c r="DB48" s="644"/>
      <c r="DC48" s="645"/>
      <c r="DD48" s="646" t="s">
        <v>129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366</v>
      </c>
      <c r="CE49" s="622"/>
      <c r="CF49" s="622"/>
      <c r="CG49" s="622"/>
      <c r="CH49" s="622"/>
      <c r="CI49" s="622"/>
      <c r="CJ49" s="622"/>
      <c r="CK49" s="622"/>
      <c r="CL49" s="622"/>
      <c r="CM49" s="622"/>
      <c r="CN49" s="622"/>
      <c r="CO49" s="622"/>
      <c r="CP49" s="622"/>
      <c r="CQ49" s="623"/>
      <c r="CR49" s="624">
        <v>396836184</v>
      </c>
      <c r="CS49" s="625"/>
      <c r="CT49" s="625"/>
      <c r="CU49" s="625"/>
      <c r="CV49" s="625"/>
      <c r="CW49" s="625"/>
      <c r="CX49" s="625"/>
      <c r="CY49" s="626"/>
      <c r="CZ49" s="627">
        <v>100</v>
      </c>
      <c r="DA49" s="628"/>
      <c r="DB49" s="628"/>
      <c r="DC49" s="629"/>
      <c r="DD49" s="630">
        <v>247832240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lAij5BTsS8dtQDRzpR7RzNmnv9KGSqIpdzcyjq/3wy/816vAjCTCrttOj9JUKsyvCTC2RAfmcvnWujdhPR1lg==" saltValue="JmU6ZlMJTXWYsNGfocWvh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AK43" sqref="AK43:DF47"/>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88" t="s">
        <v>368</v>
      </c>
      <c r="DK2" s="1189"/>
      <c r="DL2" s="1189"/>
      <c r="DM2" s="1189"/>
      <c r="DN2" s="1189"/>
      <c r="DO2" s="1190"/>
      <c r="DP2" s="250"/>
      <c r="DQ2" s="1188" t="s">
        <v>369</v>
      </c>
      <c r="DR2" s="1189"/>
      <c r="DS2" s="1189"/>
      <c r="DT2" s="1189"/>
      <c r="DU2" s="1189"/>
      <c r="DV2" s="1189"/>
      <c r="DW2" s="1189"/>
      <c r="DX2" s="1189"/>
      <c r="DY2" s="1189"/>
      <c r="DZ2" s="1190"/>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41" t="s">
        <v>370</v>
      </c>
      <c r="B4" s="1141"/>
      <c r="C4" s="1141"/>
      <c r="D4" s="1141"/>
      <c r="E4" s="1141"/>
      <c r="F4" s="1141"/>
      <c r="G4" s="1141"/>
      <c r="H4" s="1141"/>
      <c r="I4" s="1141"/>
      <c r="J4" s="1141"/>
      <c r="K4" s="1141"/>
      <c r="L4" s="1141"/>
      <c r="M4" s="1141"/>
      <c r="N4" s="1141"/>
      <c r="O4" s="1141"/>
      <c r="P4" s="1141"/>
      <c r="Q4" s="1141"/>
      <c r="R4" s="1141"/>
      <c r="S4" s="1141"/>
      <c r="T4" s="1141"/>
      <c r="U4" s="1141"/>
      <c r="V4" s="1141"/>
      <c r="W4" s="1141"/>
      <c r="X4" s="1141"/>
      <c r="Y4" s="1141"/>
      <c r="Z4" s="1141"/>
      <c r="AA4" s="1141"/>
      <c r="AB4" s="1141"/>
      <c r="AC4" s="1141"/>
      <c r="AD4" s="1141"/>
      <c r="AE4" s="1141"/>
      <c r="AF4" s="1141"/>
      <c r="AG4" s="1141"/>
      <c r="AH4" s="1141"/>
      <c r="AI4" s="1141"/>
      <c r="AJ4" s="1141"/>
      <c r="AK4" s="1141"/>
      <c r="AL4" s="1141"/>
      <c r="AM4" s="1141"/>
      <c r="AN4" s="1141"/>
      <c r="AO4" s="1141"/>
      <c r="AP4" s="1141"/>
      <c r="AQ4" s="1141"/>
      <c r="AR4" s="1141"/>
      <c r="AS4" s="1141"/>
      <c r="AT4" s="1141"/>
      <c r="AU4" s="1141"/>
      <c r="AV4" s="1141"/>
      <c r="AW4" s="1141"/>
      <c r="AX4" s="1141"/>
      <c r="AY4" s="1141"/>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9" t="s">
        <v>372</v>
      </c>
      <c r="B5" s="1060"/>
      <c r="C5" s="1060"/>
      <c r="D5" s="1060"/>
      <c r="E5" s="1060"/>
      <c r="F5" s="1060"/>
      <c r="G5" s="1060"/>
      <c r="H5" s="1060"/>
      <c r="I5" s="1060"/>
      <c r="J5" s="1060"/>
      <c r="K5" s="1060"/>
      <c r="L5" s="1060"/>
      <c r="M5" s="1060"/>
      <c r="N5" s="1060"/>
      <c r="O5" s="1060"/>
      <c r="P5" s="1061"/>
      <c r="Q5" s="1065" t="s">
        <v>373</v>
      </c>
      <c r="R5" s="1066"/>
      <c r="S5" s="1066"/>
      <c r="T5" s="1066"/>
      <c r="U5" s="1067"/>
      <c r="V5" s="1065" t="s">
        <v>374</v>
      </c>
      <c r="W5" s="1066"/>
      <c r="X5" s="1066"/>
      <c r="Y5" s="1066"/>
      <c r="Z5" s="1067"/>
      <c r="AA5" s="1065" t="s">
        <v>375</v>
      </c>
      <c r="AB5" s="1066"/>
      <c r="AC5" s="1066"/>
      <c r="AD5" s="1066"/>
      <c r="AE5" s="1066"/>
      <c r="AF5" s="1191" t="s">
        <v>376</v>
      </c>
      <c r="AG5" s="1066"/>
      <c r="AH5" s="1066"/>
      <c r="AI5" s="1066"/>
      <c r="AJ5" s="1081"/>
      <c r="AK5" s="1066" t="s">
        <v>377</v>
      </c>
      <c r="AL5" s="1066"/>
      <c r="AM5" s="1066"/>
      <c r="AN5" s="1066"/>
      <c r="AO5" s="1067"/>
      <c r="AP5" s="1065" t="s">
        <v>378</v>
      </c>
      <c r="AQ5" s="1066"/>
      <c r="AR5" s="1066"/>
      <c r="AS5" s="1066"/>
      <c r="AT5" s="1067"/>
      <c r="AU5" s="1065" t="s">
        <v>379</v>
      </c>
      <c r="AV5" s="1066"/>
      <c r="AW5" s="1066"/>
      <c r="AX5" s="1066"/>
      <c r="AY5" s="1081"/>
      <c r="AZ5" s="257"/>
      <c r="BA5" s="257"/>
      <c r="BB5" s="257"/>
      <c r="BC5" s="257"/>
      <c r="BD5" s="257"/>
      <c r="BE5" s="258"/>
      <c r="BF5" s="258"/>
      <c r="BG5" s="258"/>
      <c r="BH5" s="258"/>
      <c r="BI5" s="258"/>
      <c r="BJ5" s="258"/>
      <c r="BK5" s="258"/>
      <c r="BL5" s="258"/>
      <c r="BM5" s="258"/>
      <c r="BN5" s="258"/>
      <c r="BO5" s="258"/>
      <c r="BP5" s="258"/>
      <c r="BQ5" s="1059" t="s">
        <v>380</v>
      </c>
      <c r="BR5" s="1060"/>
      <c r="BS5" s="1060"/>
      <c r="BT5" s="1060"/>
      <c r="BU5" s="1060"/>
      <c r="BV5" s="1060"/>
      <c r="BW5" s="1060"/>
      <c r="BX5" s="1060"/>
      <c r="BY5" s="1060"/>
      <c r="BZ5" s="1060"/>
      <c r="CA5" s="1060"/>
      <c r="CB5" s="1060"/>
      <c r="CC5" s="1060"/>
      <c r="CD5" s="1060"/>
      <c r="CE5" s="1060"/>
      <c r="CF5" s="1060"/>
      <c r="CG5" s="1061"/>
      <c r="CH5" s="1065" t="s">
        <v>381</v>
      </c>
      <c r="CI5" s="1066"/>
      <c r="CJ5" s="1066"/>
      <c r="CK5" s="1066"/>
      <c r="CL5" s="1067"/>
      <c r="CM5" s="1065" t="s">
        <v>382</v>
      </c>
      <c r="CN5" s="1066"/>
      <c r="CO5" s="1066"/>
      <c r="CP5" s="1066"/>
      <c r="CQ5" s="1067"/>
      <c r="CR5" s="1065" t="s">
        <v>383</v>
      </c>
      <c r="CS5" s="1066"/>
      <c r="CT5" s="1066"/>
      <c r="CU5" s="1066"/>
      <c r="CV5" s="1067"/>
      <c r="CW5" s="1065" t="s">
        <v>384</v>
      </c>
      <c r="CX5" s="1066"/>
      <c r="CY5" s="1066"/>
      <c r="CZ5" s="1066"/>
      <c r="DA5" s="1067"/>
      <c r="DB5" s="1065" t="s">
        <v>385</v>
      </c>
      <c r="DC5" s="1066"/>
      <c r="DD5" s="1066"/>
      <c r="DE5" s="1066"/>
      <c r="DF5" s="1067"/>
      <c r="DG5" s="1182" t="s">
        <v>386</v>
      </c>
      <c r="DH5" s="1183"/>
      <c r="DI5" s="1183"/>
      <c r="DJ5" s="1183"/>
      <c r="DK5" s="1184"/>
      <c r="DL5" s="1182" t="s">
        <v>387</v>
      </c>
      <c r="DM5" s="1183"/>
      <c r="DN5" s="1183"/>
      <c r="DO5" s="1183"/>
      <c r="DP5" s="1184"/>
      <c r="DQ5" s="1065" t="s">
        <v>388</v>
      </c>
      <c r="DR5" s="1066"/>
      <c r="DS5" s="1066"/>
      <c r="DT5" s="1066"/>
      <c r="DU5" s="1067"/>
      <c r="DV5" s="1065" t="s">
        <v>379</v>
      </c>
      <c r="DW5" s="1066"/>
      <c r="DX5" s="1066"/>
      <c r="DY5" s="1066"/>
      <c r="DZ5" s="1081"/>
      <c r="EA5" s="255"/>
    </row>
    <row r="6" spans="1:131" s="256"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92"/>
      <c r="AG6" s="1069"/>
      <c r="AH6" s="1069"/>
      <c r="AI6" s="1069"/>
      <c r="AJ6" s="1082"/>
      <c r="AK6" s="1069"/>
      <c r="AL6" s="1069"/>
      <c r="AM6" s="1069"/>
      <c r="AN6" s="1069"/>
      <c r="AO6" s="1070"/>
      <c r="AP6" s="1068"/>
      <c r="AQ6" s="1069"/>
      <c r="AR6" s="1069"/>
      <c r="AS6" s="1069"/>
      <c r="AT6" s="1070"/>
      <c r="AU6" s="1068"/>
      <c r="AV6" s="1069"/>
      <c r="AW6" s="1069"/>
      <c r="AX6" s="1069"/>
      <c r="AY6" s="1082"/>
      <c r="AZ6" s="253"/>
      <c r="BA6" s="253"/>
      <c r="BB6" s="253"/>
      <c r="BC6" s="253"/>
      <c r="BD6" s="253"/>
      <c r="BE6" s="254"/>
      <c r="BF6" s="254"/>
      <c r="BG6" s="254"/>
      <c r="BH6" s="254"/>
      <c r="BI6" s="254"/>
      <c r="BJ6" s="254"/>
      <c r="BK6" s="254"/>
      <c r="BL6" s="254"/>
      <c r="BM6" s="254"/>
      <c r="BN6" s="254"/>
      <c r="BO6" s="254"/>
      <c r="BP6" s="254"/>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85"/>
      <c r="DH6" s="1186"/>
      <c r="DI6" s="1186"/>
      <c r="DJ6" s="1186"/>
      <c r="DK6" s="1187"/>
      <c r="DL6" s="1185"/>
      <c r="DM6" s="1186"/>
      <c r="DN6" s="1186"/>
      <c r="DO6" s="1186"/>
      <c r="DP6" s="1187"/>
      <c r="DQ6" s="1068"/>
      <c r="DR6" s="1069"/>
      <c r="DS6" s="1069"/>
      <c r="DT6" s="1069"/>
      <c r="DU6" s="1070"/>
      <c r="DV6" s="1068"/>
      <c r="DW6" s="1069"/>
      <c r="DX6" s="1069"/>
      <c r="DY6" s="1069"/>
      <c r="DZ6" s="1082"/>
      <c r="EA6" s="255"/>
    </row>
    <row r="7" spans="1:131" s="256" customFormat="1" ht="26.25" customHeight="1" thickTop="1" x14ac:dyDescent="0.2">
      <c r="A7" s="259">
        <v>1</v>
      </c>
      <c r="B7" s="1127" t="s">
        <v>389</v>
      </c>
      <c r="C7" s="1128"/>
      <c r="D7" s="1128"/>
      <c r="E7" s="1128"/>
      <c r="F7" s="1128"/>
      <c r="G7" s="1128"/>
      <c r="H7" s="1128"/>
      <c r="I7" s="1128"/>
      <c r="J7" s="1128"/>
      <c r="K7" s="1128"/>
      <c r="L7" s="1128"/>
      <c r="M7" s="1128"/>
      <c r="N7" s="1128"/>
      <c r="O7" s="1128"/>
      <c r="P7" s="1129"/>
      <c r="Q7" s="1130">
        <v>400637</v>
      </c>
      <c r="R7" s="1131"/>
      <c r="S7" s="1131"/>
      <c r="T7" s="1131"/>
      <c r="U7" s="1132"/>
      <c r="V7" s="1133">
        <v>396533</v>
      </c>
      <c r="W7" s="1131"/>
      <c r="X7" s="1131"/>
      <c r="Y7" s="1131"/>
      <c r="Z7" s="1132"/>
      <c r="AA7" s="1133">
        <v>4104</v>
      </c>
      <c r="AB7" s="1131"/>
      <c r="AC7" s="1131"/>
      <c r="AD7" s="1131"/>
      <c r="AE7" s="1134"/>
      <c r="AF7" s="1135">
        <v>3441</v>
      </c>
      <c r="AG7" s="1131"/>
      <c r="AH7" s="1131"/>
      <c r="AI7" s="1131"/>
      <c r="AJ7" s="1134"/>
      <c r="AK7" s="1174">
        <v>0</v>
      </c>
      <c r="AL7" s="1172"/>
      <c r="AM7" s="1172"/>
      <c r="AN7" s="1172"/>
      <c r="AO7" s="1175"/>
      <c r="AP7" s="1176">
        <v>651250</v>
      </c>
      <c r="AQ7" s="1172"/>
      <c r="AR7" s="1172"/>
      <c r="AS7" s="1172"/>
      <c r="AT7" s="1175"/>
      <c r="AU7" s="1177"/>
      <c r="AV7" s="1177"/>
      <c r="AW7" s="1177"/>
      <c r="AX7" s="1177"/>
      <c r="AY7" s="1178"/>
      <c r="AZ7" s="253"/>
      <c r="BA7" s="253"/>
      <c r="BB7" s="253"/>
      <c r="BC7" s="253"/>
      <c r="BD7" s="253"/>
      <c r="BE7" s="254"/>
      <c r="BF7" s="254"/>
      <c r="BG7" s="254"/>
      <c r="BH7" s="254"/>
      <c r="BI7" s="254"/>
      <c r="BJ7" s="254"/>
      <c r="BK7" s="254"/>
      <c r="BL7" s="254"/>
      <c r="BM7" s="254"/>
      <c r="BN7" s="254"/>
      <c r="BO7" s="254"/>
      <c r="BP7" s="254"/>
      <c r="BQ7" s="260">
        <v>1</v>
      </c>
      <c r="BR7" s="261"/>
      <c r="BS7" s="1179" t="s">
        <v>593</v>
      </c>
      <c r="BT7" s="1180"/>
      <c r="BU7" s="1180"/>
      <c r="BV7" s="1180"/>
      <c r="BW7" s="1180"/>
      <c r="BX7" s="1180"/>
      <c r="BY7" s="1180"/>
      <c r="BZ7" s="1180"/>
      <c r="CA7" s="1180"/>
      <c r="CB7" s="1180"/>
      <c r="CC7" s="1180"/>
      <c r="CD7" s="1180"/>
      <c r="CE7" s="1180"/>
      <c r="CF7" s="1180"/>
      <c r="CG7" s="1181"/>
      <c r="CH7" s="1171">
        <v>1</v>
      </c>
      <c r="CI7" s="1172"/>
      <c r="CJ7" s="1172"/>
      <c r="CK7" s="1172"/>
      <c r="CL7" s="1173"/>
      <c r="CM7" s="1171">
        <v>1010</v>
      </c>
      <c r="CN7" s="1172"/>
      <c r="CO7" s="1172"/>
      <c r="CP7" s="1172"/>
      <c r="CQ7" s="1173"/>
      <c r="CR7" s="1171">
        <v>1000</v>
      </c>
      <c r="CS7" s="1172"/>
      <c r="CT7" s="1172"/>
      <c r="CU7" s="1172"/>
      <c r="CV7" s="1173"/>
      <c r="CW7" s="1171">
        <v>32</v>
      </c>
      <c r="CX7" s="1172"/>
      <c r="CY7" s="1172"/>
      <c r="CZ7" s="1172"/>
      <c r="DA7" s="1173"/>
      <c r="DB7" s="1171"/>
      <c r="DC7" s="1172"/>
      <c r="DD7" s="1172"/>
      <c r="DE7" s="1172"/>
      <c r="DF7" s="1173"/>
      <c r="DG7" s="1171"/>
      <c r="DH7" s="1172"/>
      <c r="DI7" s="1172"/>
      <c r="DJ7" s="1172"/>
      <c r="DK7" s="1173"/>
      <c r="DL7" s="1171"/>
      <c r="DM7" s="1172"/>
      <c r="DN7" s="1172"/>
      <c r="DO7" s="1172"/>
      <c r="DP7" s="1173"/>
      <c r="DQ7" s="1171"/>
      <c r="DR7" s="1172"/>
      <c r="DS7" s="1172"/>
      <c r="DT7" s="1172"/>
      <c r="DU7" s="1173"/>
      <c r="DV7" s="1193"/>
      <c r="DW7" s="1194"/>
      <c r="DX7" s="1194"/>
      <c r="DY7" s="1194"/>
      <c r="DZ7" s="1195"/>
      <c r="EA7" s="255"/>
    </row>
    <row r="8" spans="1:131" s="256" customFormat="1" ht="26.25" customHeight="1" x14ac:dyDescent="0.2">
      <c r="A8" s="262">
        <v>2</v>
      </c>
      <c r="B8" s="1101" t="s">
        <v>390</v>
      </c>
      <c r="C8" s="1102"/>
      <c r="D8" s="1102"/>
      <c r="E8" s="1102"/>
      <c r="F8" s="1102"/>
      <c r="G8" s="1102"/>
      <c r="H8" s="1102"/>
      <c r="I8" s="1102"/>
      <c r="J8" s="1102"/>
      <c r="K8" s="1102"/>
      <c r="L8" s="1102"/>
      <c r="M8" s="1102"/>
      <c r="N8" s="1102"/>
      <c r="O8" s="1102"/>
      <c r="P8" s="1103"/>
      <c r="Q8" s="1111">
        <v>71991</v>
      </c>
      <c r="R8" s="1084"/>
      <c r="S8" s="1084"/>
      <c r="T8" s="1084"/>
      <c r="U8" s="1112"/>
      <c r="V8" s="1109">
        <v>71991</v>
      </c>
      <c r="W8" s="1084"/>
      <c r="X8" s="1084"/>
      <c r="Y8" s="1084"/>
      <c r="Z8" s="1112"/>
      <c r="AA8" s="1109">
        <v>0</v>
      </c>
      <c r="AB8" s="1084"/>
      <c r="AC8" s="1084"/>
      <c r="AD8" s="1084"/>
      <c r="AE8" s="1085"/>
      <c r="AF8" s="1083">
        <v>0</v>
      </c>
      <c r="AG8" s="1084"/>
      <c r="AH8" s="1084"/>
      <c r="AI8" s="1084"/>
      <c r="AJ8" s="1085"/>
      <c r="AK8" s="1169">
        <v>51725</v>
      </c>
      <c r="AL8" s="1054"/>
      <c r="AM8" s="1054"/>
      <c r="AN8" s="1054"/>
      <c r="AO8" s="1164"/>
      <c r="AP8" s="1170">
        <v>0</v>
      </c>
      <c r="AQ8" s="1054"/>
      <c r="AR8" s="1054"/>
      <c r="AS8" s="1054"/>
      <c r="AT8" s="1164"/>
      <c r="AU8" s="1162"/>
      <c r="AV8" s="1162"/>
      <c r="AW8" s="1162"/>
      <c r="AX8" s="1162"/>
      <c r="AY8" s="1163"/>
      <c r="AZ8" s="253"/>
      <c r="BA8" s="253"/>
      <c r="BB8" s="253"/>
      <c r="BC8" s="253"/>
      <c r="BD8" s="253"/>
      <c r="BE8" s="254"/>
      <c r="BF8" s="254"/>
      <c r="BG8" s="254"/>
      <c r="BH8" s="254"/>
      <c r="BI8" s="254"/>
      <c r="BJ8" s="254"/>
      <c r="BK8" s="254"/>
      <c r="BL8" s="254"/>
      <c r="BM8" s="254"/>
      <c r="BN8" s="254"/>
      <c r="BO8" s="254"/>
      <c r="BP8" s="254"/>
      <c r="BQ8" s="263">
        <v>2</v>
      </c>
      <c r="BR8" s="264"/>
      <c r="BS8" s="1078" t="s">
        <v>594</v>
      </c>
      <c r="BT8" s="1079"/>
      <c r="BU8" s="1079"/>
      <c r="BV8" s="1079"/>
      <c r="BW8" s="1079"/>
      <c r="BX8" s="1079"/>
      <c r="BY8" s="1079"/>
      <c r="BZ8" s="1079"/>
      <c r="CA8" s="1079"/>
      <c r="CB8" s="1079"/>
      <c r="CC8" s="1079"/>
      <c r="CD8" s="1079"/>
      <c r="CE8" s="1079"/>
      <c r="CF8" s="1079"/>
      <c r="CG8" s="1080"/>
      <c r="CH8" s="1053">
        <v>42</v>
      </c>
      <c r="CI8" s="1054"/>
      <c r="CJ8" s="1054"/>
      <c r="CK8" s="1054"/>
      <c r="CL8" s="1055"/>
      <c r="CM8" s="1053">
        <v>1111</v>
      </c>
      <c r="CN8" s="1054"/>
      <c r="CO8" s="1054"/>
      <c r="CP8" s="1054"/>
      <c r="CQ8" s="1055"/>
      <c r="CR8" s="1053">
        <v>1000</v>
      </c>
      <c r="CS8" s="1054"/>
      <c r="CT8" s="1054"/>
      <c r="CU8" s="1054"/>
      <c r="CV8" s="1055"/>
      <c r="CW8" s="1053">
        <v>167</v>
      </c>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55"/>
    </row>
    <row r="9" spans="1:131" s="256" customFormat="1" ht="26.25" customHeight="1" x14ac:dyDescent="0.2">
      <c r="A9" s="262">
        <v>3</v>
      </c>
      <c r="B9" s="1101" t="s">
        <v>391</v>
      </c>
      <c r="C9" s="1102"/>
      <c r="D9" s="1102"/>
      <c r="E9" s="1102"/>
      <c r="F9" s="1102"/>
      <c r="G9" s="1102"/>
      <c r="H9" s="1102"/>
      <c r="I9" s="1102"/>
      <c r="J9" s="1102"/>
      <c r="K9" s="1102"/>
      <c r="L9" s="1102"/>
      <c r="M9" s="1102"/>
      <c r="N9" s="1102"/>
      <c r="O9" s="1102"/>
      <c r="P9" s="1103"/>
      <c r="Q9" s="1111">
        <v>842</v>
      </c>
      <c r="R9" s="1084"/>
      <c r="S9" s="1084"/>
      <c r="T9" s="1084"/>
      <c r="U9" s="1112"/>
      <c r="V9" s="1109">
        <v>342</v>
      </c>
      <c r="W9" s="1084"/>
      <c r="X9" s="1084"/>
      <c r="Y9" s="1084"/>
      <c r="Z9" s="1112"/>
      <c r="AA9" s="1109">
        <v>501</v>
      </c>
      <c r="AB9" s="1084"/>
      <c r="AC9" s="1084"/>
      <c r="AD9" s="1084"/>
      <c r="AE9" s="1085"/>
      <c r="AF9" s="1083">
        <v>501</v>
      </c>
      <c r="AG9" s="1084"/>
      <c r="AH9" s="1084"/>
      <c r="AI9" s="1084"/>
      <c r="AJ9" s="1085"/>
      <c r="AK9" s="1169">
        <v>2</v>
      </c>
      <c r="AL9" s="1054"/>
      <c r="AM9" s="1054"/>
      <c r="AN9" s="1054"/>
      <c r="AO9" s="1164"/>
      <c r="AP9" s="1170">
        <v>3109</v>
      </c>
      <c r="AQ9" s="1054"/>
      <c r="AR9" s="1054"/>
      <c r="AS9" s="1054"/>
      <c r="AT9" s="1164"/>
      <c r="AU9" s="1162"/>
      <c r="AV9" s="1162"/>
      <c r="AW9" s="1162"/>
      <c r="AX9" s="1162"/>
      <c r="AY9" s="1163"/>
      <c r="AZ9" s="253"/>
      <c r="BA9" s="253"/>
      <c r="BB9" s="253"/>
      <c r="BC9" s="253"/>
      <c r="BD9" s="253"/>
      <c r="BE9" s="254"/>
      <c r="BF9" s="254"/>
      <c r="BG9" s="254"/>
      <c r="BH9" s="254"/>
      <c r="BI9" s="254"/>
      <c r="BJ9" s="254"/>
      <c r="BK9" s="254"/>
      <c r="BL9" s="254"/>
      <c r="BM9" s="254"/>
      <c r="BN9" s="254"/>
      <c r="BO9" s="254"/>
      <c r="BP9" s="254"/>
      <c r="BQ9" s="263">
        <v>3</v>
      </c>
      <c r="BR9" s="264"/>
      <c r="BS9" s="1078" t="s">
        <v>595</v>
      </c>
      <c r="BT9" s="1079"/>
      <c r="BU9" s="1079"/>
      <c r="BV9" s="1079"/>
      <c r="BW9" s="1079"/>
      <c r="BX9" s="1079"/>
      <c r="BY9" s="1079"/>
      <c r="BZ9" s="1079"/>
      <c r="CA9" s="1079"/>
      <c r="CB9" s="1079"/>
      <c r="CC9" s="1079"/>
      <c r="CD9" s="1079"/>
      <c r="CE9" s="1079"/>
      <c r="CF9" s="1079"/>
      <c r="CG9" s="1080"/>
      <c r="CH9" s="1053">
        <v>-1</v>
      </c>
      <c r="CI9" s="1054"/>
      <c r="CJ9" s="1054"/>
      <c r="CK9" s="1054"/>
      <c r="CL9" s="1055"/>
      <c r="CM9" s="1053">
        <v>237</v>
      </c>
      <c r="CN9" s="1054"/>
      <c r="CO9" s="1054"/>
      <c r="CP9" s="1054"/>
      <c r="CQ9" s="1055"/>
      <c r="CR9" s="1053">
        <v>100</v>
      </c>
      <c r="CS9" s="1054"/>
      <c r="CT9" s="1054"/>
      <c r="CU9" s="1054"/>
      <c r="CV9" s="1055"/>
      <c r="CW9" s="1053">
        <v>0</v>
      </c>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55"/>
    </row>
    <row r="10" spans="1:131" s="256" customFormat="1" ht="26.25" customHeight="1" x14ac:dyDescent="0.2">
      <c r="A10" s="262">
        <v>4</v>
      </c>
      <c r="B10" s="1101" t="s">
        <v>392</v>
      </c>
      <c r="C10" s="1102"/>
      <c r="D10" s="1102"/>
      <c r="E10" s="1102"/>
      <c r="F10" s="1102"/>
      <c r="G10" s="1102"/>
      <c r="H10" s="1102"/>
      <c r="I10" s="1102"/>
      <c r="J10" s="1102"/>
      <c r="K10" s="1102"/>
      <c r="L10" s="1102"/>
      <c r="M10" s="1102"/>
      <c r="N10" s="1102"/>
      <c r="O10" s="1102"/>
      <c r="P10" s="1103"/>
      <c r="Q10" s="1107"/>
      <c r="R10" s="1108"/>
      <c r="S10" s="1108"/>
      <c r="T10" s="1108"/>
      <c r="U10" s="1108"/>
      <c r="V10" s="1108"/>
      <c r="W10" s="1108"/>
      <c r="X10" s="1108"/>
      <c r="Y10" s="1108"/>
      <c r="Z10" s="1108"/>
      <c r="AA10" s="1108"/>
      <c r="AB10" s="1108"/>
      <c r="AC10" s="1108"/>
      <c r="AD10" s="1108"/>
      <c r="AE10" s="1109"/>
      <c r="AF10" s="1083" t="s">
        <v>129</v>
      </c>
      <c r="AG10" s="1084"/>
      <c r="AH10" s="1084"/>
      <c r="AI10" s="1084"/>
      <c r="AJ10" s="1085"/>
      <c r="AK10" s="1164"/>
      <c r="AL10" s="1165"/>
      <c r="AM10" s="1165"/>
      <c r="AN10" s="1165"/>
      <c r="AO10" s="1165"/>
      <c r="AP10" s="1165"/>
      <c r="AQ10" s="1165"/>
      <c r="AR10" s="1165"/>
      <c r="AS10" s="1165"/>
      <c r="AT10" s="1165"/>
      <c r="AU10" s="1162"/>
      <c r="AV10" s="1162"/>
      <c r="AW10" s="1162"/>
      <c r="AX10" s="1162"/>
      <c r="AY10" s="1163"/>
      <c r="AZ10" s="253"/>
      <c r="BA10" s="253"/>
      <c r="BB10" s="253"/>
      <c r="BC10" s="253"/>
      <c r="BD10" s="253"/>
      <c r="BE10" s="254"/>
      <c r="BF10" s="254"/>
      <c r="BG10" s="254"/>
      <c r="BH10" s="254"/>
      <c r="BI10" s="254"/>
      <c r="BJ10" s="254"/>
      <c r="BK10" s="254"/>
      <c r="BL10" s="254"/>
      <c r="BM10" s="254"/>
      <c r="BN10" s="254"/>
      <c r="BO10" s="254"/>
      <c r="BP10" s="254"/>
      <c r="BQ10" s="263">
        <v>4</v>
      </c>
      <c r="BR10" s="264"/>
      <c r="BS10" s="1078" t="s">
        <v>596</v>
      </c>
      <c r="BT10" s="1079"/>
      <c r="BU10" s="1079"/>
      <c r="BV10" s="1079"/>
      <c r="BW10" s="1079"/>
      <c r="BX10" s="1079"/>
      <c r="BY10" s="1079"/>
      <c r="BZ10" s="1079"/>
      <c r="CA10" s="1079"/>
      <c r="CB10" s="1079"/>
      <c r="CC10" s="1079"/>
      <c r="CD10" s="1079"/>
      <c r="CE10" s="1079"/>
      <c r="CF10" s="1079"/>
      <c r="CG10" s="1080"/>
      <c r="CH10" s="1053">
        <v>5</v>
      </c>
      <c r="CI10" s="1054"/>
      <c r="CJ10" s="1054"/>
      <c r="CK10" s="1054"/>
      <c r="CL10" s="1055"/>
      <c r="CM10" s="1053">
        <v>616</v>
      </c>
      <c r="CN10" s="1054"/>
      <c r="CO10" s="1054"/>
      <c r="CP10" s="1054"/>
      <c r="CQ10" s="1055"/>
      <c r="CR10" s="1053">
        <v>50</v>
      </c>
      <c r="CS10" s="1054"/>
      <c r="CT10" s="1054"/>
      <c r="CU10" s="1054"/>
      <c r="CV10" s="1055"/>
      <c r="CW10" s="1053">
        <v>126</v>
      </c>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55"/>
    </row>
    <row r="11" spans="1:131" s="256" customFormat="1" ht="26.25" customHeight="1" x14ac:dyDescent="0.2">
      <c r="A11" s="262">
        <v>5</v>
      </c>
      <c r="B11" s="1101"/>
      <c r="C11" s="1102"/>
      <c r="D11" s="1102"/>
      <c r="E11" s="1102"/>
      <c r="F11" s="1102"/>
      <c r="G11" s="1102"/>
      <c r="H11" s="1102"/>
      <c r="I11" s="1102"/>
      <c r="J11" s="1102"/>
      <c r="K11" s="1102"/>
      <c r="L11" s="1102"/>
      <c r="M11" s="1102"/>
      <c r="N11" s="1102"/>
      <c r="O11" s="1102"/>
      <c r="P11" s="1103"/>
      <c r="Q11" s="1107"/>
      <c r="R11" s="1108"/>
      <c r="S11" s="1108"/>
      <c r="T11" s="1108"/>
      <c r="U11" s="1108"/>
      <c r="V11" s="1108"/>
      <c r="W11" s="1108"/>
      <c r="X11" s="1108"/>
      <c r="Y11" s="1108"/>
      <c r="Z11" s="1108"/>
      <c r="AA11" s="1108"/>
      <c r="AB11" s="1108"/>
      <c r="AC11" s="1108"/>
      <c r="AD11" s="1108"/>
      <c r="AE11" s="1109"/>
      <c r="AF11" s="1083"/>
      <c r="AG11" s="1084"/>
      <c r="AH11" s="1084"/>
      <c r="AI11" s="1084"/>
      <c r="AJ11" s="1085"/>
      <c r="AK11" s="1164"/>
      <c r="AL11" s="1165"/>
      <c r="AM11" s="1165"/>
      <c r="AN11" s="1165"/>
      <c r="AO11" s="1165"/>
      <c r="AP11" s="1165"/>
      <c r="AQ11" s="1165"/>
      <c r="AR11" s="1165"/>
      <c r="AS11" s="1165"/>
      <c r="AT11" s="1165"/>
      <c r="AU11" s="1162"/>
      <c r="AV11" s="1162"/>
      <c r="AW11" s="1162"/>
      <c r="AX11" s="1162"/>
      <c r="AY11" s="1163"/>
      <c r="AZ11" s="253"/>
      <c r="BA11" s="253"/>
      <c r="BB11" s="253"/>
      <c r="BC11" s="253"/>
      <c r="BD11" s="253"/>
      <c r="BE11" s="254"/>
      <c r="BF11" s="254"/>
      <c r="BG11" s="254"/>
      <c r="BH11" s="254"/>
      <c r="BI11" s="254"/>
      <c r="BJ11" s="254"/>
      <c r="BK11" s="254"/>
      <c r="BL11" s="254"/>
      <c r="BM11" s="254"/>
      <c r="BN11" s="254"/>
      <c r="BO11" s="254"/>
      <c r="BP11" s="254"/>
      <c r="BQ11" s="263">
        <v>5</v>
      </c>
      <c r="BR11" s="264"/>
      <c r="BS11" s="1078" t="s">
        <v>597</v>
      </c>
      <c r="BT11" s="1079"/>
      <c r="BU11" s="1079"/>
      <c r="BV11" s="1079"/>
      <c r="BW11" s="1079"/>
      <c r="BX11" s="1079"/>
      <c r="BY11" s="1079"/>
      <c r="BZ11" s="1079"/>
      <c r="CA11" s="1079"/>
      <c r="CB11" s="1079"/>
      <c r="CC11" s="1079"/>
      <c r="CD11" s="1079"/>
      <c r="CE11" s="1079"/>
      <c r="CF11" s="1079"/>
      <c r="CG11" s="1080"/>
      <c r="CH11" s="1053">
        <v>6</v>
      </c>
      <c r="CI11" s="1054"/>
      <c r="CJ11" s="1054"/>
      <c r="CK11" s="1054"/>
      <c r="CL11" s="1055"/>
      <c r="CM11" s="1053">
        <v>542</v>
      </c>
      <c r="CN11" s="1054"/>
      <c r="CO11" s="1054"/>
      <c r="CP11" s="1054"/>
      <c r="CQ11" s="1055"/>
      <c r="CR11" s="1053">
        <v>301</v>
      </c>
      <c r="CS11" s="1054"/>
      <c r="CT11" s="1054"/>
      <c r="CU11" s="1054"/>
      <c r="CV11" s="1055"/>
      <c r="CW11" s="1053">
        <v>223</v>
      </c>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55"/>
    </row>
    <row r="12" spans="1:131" s="256" customFormat="1" ht="26.25" customHeight="1" x14ac:dyDescent="0.2">
      <c r="A12" s="262">
        <v>6</v>
      </c>
      <c r="B12" s="1101"/>
      <c r="C12" s="1102"/>
      <c r="D12" s="1102"/>
      <c r="E12" s="1102"/>
      <c r="F12" s="1102"/>
      <c r="G12" s="1102"/>
      <c r="H12" s="1102"/>
      <c r="I12" s="1102"/>
      <c r="J12" s="1102"/>
      <c r="K12" s="1102"/>
      <c r="L12" s="1102"/>
      <c r="M12" s="1102"/>
      <c r="N12" s="1102"/>
      <c r="O12" s="1102"/>
      <c r="P12" s="1103"/>
      <c r="Q12" s="1107"/>
      <c r="R12" s="1108"/>
      <c r="S12" s="1108"/>
      <c r="T12" s="1108"/>
      <c r="U12" s="1108"/>
      <c r="V12" s="1108"/>
      <c r="W12" s="1108"/>
      <c r="X12" s="1108"/>
      <c r="Y12" s="1108"/>
      <c r="Z12" s="1108"/>
      <c r="AA12" s="1108"/>
      <c r="AB12" s="1108"/>
      <c r="AC12" s="1108"/>
      <c r="AD12" s="1108"/>
      <c r="AE12" s="1109"/>
      <c r="AF12" s="1083"/>
      <c r="AG12" s="1084"/>
      <c r="AH12" s="1084"/>
      <c r="AI12" s="1084"/>
      <c r="AJ12" s="1085"/>
      <c r="AK12" s="1164"/>
      <c r="AL12" s="1165"/>
      <c r="AM12" s="1165"/>
      <c r="AN12" s="1165"/>
      <c r="AO12" s="1165"/>
      <c r="AP12" s="1165"/>
      <c r="AQ12" s="1165"/>
      <c r="AR12" s="1165"/>
      <c r="AS12" s="1165"/>
      <c r="AT12" s="1165"/>
      <c r="AU12" s="1162"/>
      <c r="AV12" s="1162"/>
      <c r="AW12" s="1162"/>
      <c r="AX12" s="1162"/>
      <c r="AY12" s="1163"/>
      <c r="AZ12" s="253"/>
      <c r="BA12" s="253"/>
      <c r="BB12" s="253"/>
      <c r="BC12" s="253"/>
      <c r="BD12" s="253"/>
      <c r="BE12" s="254"/>
      <c r="BF12" s="254"/>
      <c r="BG12" s="254"/>
      <c r="BH12" s="254"/>
      <c r="BI12" s="254"/>
      <c r="BJ12" s="254"/>
      <c r="BK12" s="254"/>
      <c r="BL12" s="254"/>
      <c r="BM12" s="254"/>
      <c r="BN12" s="254"/>
      <c r="BO12" s="254"/>
      <c r="BP12" s="254"/>
      <c r="BQ12" s="263">
        <v>6</v>
      </c>
      <c r="BR12" s="264"/>
      <c r="BS12" s="1078" t="s">
        <v>598</v>
      </c>
      <c r="BT12" s="1079"/>
      <c r="BU12" s="1079"/>
      <c r="BV12" s="1079"/>
      <c r="BW12" s="1079"/>
      <c r="BX12" s="1079"/>
      <c r="BY12" s="1079"/>
      <c r="BZ12" s="1079"/>
      <c r="CA12" s="1079"/>
      <c r="CB12" s="1079"/>
      <c r="CC12" s="1079"/>
      <c r="CD12" s="1079"/>
      <c r="CE12" s="1079"/>
      <c r="CF12" s="1079"/>
      <c r="CG12" s="1080"/>
      <c r="CH12" s="1053">
        <v>10</v>
      </c>
      <c r="CI12" s="1054"/>
      <c r="CJ12" s="1054"/>
      <c r="CK12" s="1054"/>
      <c r="CL12" s="1055"/>
      <c r="CM12" s="1053">
        <v>265</v>
      </c>
      <c r="CN12" s="1054"/>
      <c r="CO12" s="1054"/>
      <c r="CP12" s="1054"/>
      <c r="CQ12" s="1055"/>
      <c r="CR12" s="1053">
        <v>100</v>
      </c>
      <c r="CS12" s="1054"/>
      <c r="CT12" s="1054"/>
      <c r="CU12" s="1054"/>
      <c r="CV12" s="1055"/>
      <c r="CW12" s="1053">
        <v>13</v>
      </c>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55"/>
    </row>
    <row r="13" spans="1:131" s="256" customFormat="1" ht="26.25" customHeight="1" x14ac:dyDescent="0.2">
      <c r="A13" s="262">
        <v>7</v>
      </c>
      <c r="B13" s="1101"/>
      <c r="C13" s="1102"/>
      <c r="D13" s="1102"/>
      <c r="E13" s="1102"/>
      <c r="F13" s="1102"/>
      <c r="G13" s="1102"/>
      <c r="H13" s="1102"/>
      <c r="I13" s="1102"/>
      <c r="J13" s="1102"/>
      <c r="K13" s="1102"/>
      <c r="L13" s="1102"/>
      <c r="M13" s="1102"/>
      <c r="N13" s="1102"/>
      <c r="O13" s="1102"/>
      <c r="P13" s="1103"/>
      <c r="Q13" s="1107"/>
      <c r="R13" s="1108"/>
      <c r="S13" s="1108"/>
      <c r="T13" s="1108"/>
      <c r="U13" s="1108"/>
      <c r="V13" s="1108"/>
      <c r="W13" s="1108"/>
      <c r="X13" s="1108"/>
      <c r="Y13" s="1108"/>
      <c r="Z13" s="1108"/>
      <c r="AA13" s="1108"/>
      <c r="AB13" s="1108"/>
      <c r="AC13" s="1108"/>
      <c r="AD13" s="1108"/>
      <c r="AE13" s="1109"/>
      <c r="AF13" s="1083"/>
      <c r="AG13" s="1084"/>
      <c r="AH13" s="1084"/>
      <c r="AI13" s="1084"/>
      <c r="AJ13" s="1085"/>
      <c r="AK13" s="1164"/>
      <c r="AL13" s="1165"/>
      <c r="AM13" s="1165"/>
      <c r="AN13" s="1165"/>
      <c r="AO13" s="1165"/>
      <c r="AP13" s="1165"/>
      <c r="AQ13" s="1165"/>
      <c r="AR13" s="1165"/>
      <c r="AS13" s="1165"/>
      <c r="AT13" s="1165"/>
      <c r="AU13" s="1162"/>
      <c r="AV13" s="1162"/>
      <c r="AW13" s="1162"/>
      <c r="AX13" s="1162"/>
      <c r="AY13" s="1163"/>
      <c r="AZ13" s="253"/>
      <c r="BA13" s="253"/>
      <c r="BB13" s="253"/>
      <c r="BC13" s="253"/>
      <c r="BD13" s="253"/>
      <c r="BE13" s="254"/>
      <c r="BF13" s="254"/>
      <c r="BG13" s="254"/>
      <c r="BH13" s="254"/>
      <c r="BI13" s="254"/>
      <c r="BJ13" s="254"/>
      <c r="BK13" s="254"/>
      <c r="BL13" s="254"/>
      <c r="BM13" s="254"/>
      <c r="BN13" s="254"/>
      <c r="BO13" s="254"/>
      <c r="BP13" s="254"/>
      <c r="BQ13" s="263">
        <v>7</v>
      </c>
      <c r="BR13" s="264"/>
      <c r="BS13" s="1078" t="s">
        <v>599</v>
      </c>
      <c r="BT13" s="1079"/>
      <c r="BU13" s="1079"/>
      <c r="BV13" s="1079"/>
      <c r="BW13" s="1079"/>
      <c r="BX13" s="1079"/>
      <c r="BY13" s="1079"/>
      <c r="BZ13" s="1079"/>
      <c r="CA13" s="1079"/>
      <c r="CB13" s="1079"/>
      <c r="CC13" s="1079"/>
      <c r="CD13" s="1079"/>
      <c r="CE13" s="1079"/>
      <c r="CF13" s="1079"/>
      <c r="CG13" s="1080"/>
      <c r="CH13" s="1053">
        <v>1</v>
      </c>
      <c r="CI13" s="1054"/>
      <c r="CJ13" s="1054"/>
      <c r="CK13" s="1054"/>
      <c r="CL13" s="1055"/>
      <c r="CM13" s="1053">
        <v>118</v>
      </c>
      <c r="CN13" s="1054"/>
      <c r="CO13" s="1054"/>
      <c r="CP13" s="1054"/>
      <c r="CQ13" s="1055"/>
      <c r="CR13" s="1053">
        <v>48</v>
      </c>
      <c r="CS13" s="1054"/>
      <c r="CT13" s="1054"/>
      <c r="CU13" s="1054"/>
      <c r="CV13" s="1055"/>
      <c r="CW13" s="1053">
        <v>0</v>
      </c>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55"/>
    </row>
    <row r="14" spans="1:131" s="256" customFormat="1" ht="26.25" customHeight="1" x14ac:dyDescent="0.2">
      <c r="A14" s="262">
        <v>8</v>
      </c>
      <c r="B14" s="1101"/>
      <c r="C14" s="1102"/>
      <c r="D14" s="1102"/>
      <c r="E14" s="1102"/>
      <c r="F14" s="1102"/>
      <c r="G14" s="1102"/>
      <c r="H14" s="1102"/>
      <c r="I14" s="1102"/>
      <c r="J14" s="1102"/>
      <c r="K14" s="1102"/>
      <c r="L14" s="1102"/>
      <c r="M14" s="1102"/>
      <c r="N14" s="1102"/>
      <c r="O14" s="1102"/>
      <c r="P14" s="1103"/>
      <c r="Q14" s="1107"/>
      <c r="R14" s="1108"/>
      <c r="S14" s="1108"/>
      <c r="T14" s="1108"/>
      <c r="U14" s="1108"/>
      <c r="V14" s="1108"/>
      <c r="W14" s="1108"/>
      <c r="X14" s="1108"/>
      <c r="Y14" s="1108"/>
      <c r="Z14" s="1108"/>
      <c r="AA14" s="1108"/>
      <c r="AB14" s="1108"/>
      <c r="AC14" s="1108"/>
      <c r="AD14" s="1108"/>
      <c r="AE14" s="1109"/>
      <c r="AF14" s="1083"/>
      <c r="AG14" s="1084"/>
      <c r="AH14" s="1084"/>
      <c r="AI14" s="1084"/>
      <c r="AJ14" s="1085"/>
      <c r="AK14" s="1164"/>
      <c r="AL14" s="1165"/>
      <c r="AM14" s="1165"/>
      <c r="AN14" s="1165"/>
      <c r="AO14" s="1165"/>
      <c r="AP14" s="1165"/>
      <c r="AQ14" s="1165"/>
      <c r="AR14" s="1165"/>
      <c r="AS14" s="1165"/>
      <c r="AT14" s="1165"/>
      <c r="AU14" s="1162"/>
      <c r="AV14" s="1162"/>
      <c r="AW14" s="1162"/>
      <c r="AX14" s="1162"/>
      <c r="AY14" s="1163"/>
      <c r="AZ14" s="253"/>
      <c r="BA14" s="253"/>
      <c r="BB14" s="253"/>
      <c r="BC14" s="253"/>
      <c r="BD14" s="253"/>
      <c r="BE14" s="254"/>
      <c r="BF14" s="254"/>
      <c r="BG14" s="254"/>
      <c r="BH14" s="254"/>
      <c r="BI14" s="254"/>
      <c r="BJ14" s="254"/>
      <c r="BK14" s="254"/>
      <c r="BL14" s="254"/>
      <c r="BM14" s="254"/>
      <c r="BN14" s="254"/>
      <c r="BO14" s="254"/>
      <c r="BP14" s="254"/>
      <c r="BQ14" s="263">
        <v>8</v>
      </c>
      <c r="BR14" s="264"/>
      <c r="BS14" s="1078" t="s">
        <v>600</v>
      </c>
      <c r="BT14" s="1079"/>
      <c r="BU14" s="1079"/>
      <c r="BV14" s="1079"/>
      <c r="BW14" s="1079"/>
      <c r="BX14" s="1079"/>
      <c r="BY14" s="1079"/>
      <c r="BZ14" s="1079"/>
      <c r="CA14" s="1079"/>
      <c r="CB14" s="1079"/>
      <c r="CC14" s="1079"/>
      <c r="CD14" s="1079"/>
      <c r="CE14" s="1079"/>
      <c r="CF14" s="1079"/>
      <c r="CG14" s="1080"/>
      <c r="CH14" s="1053">
        <v>1</v>
      </c>
      <c r="CI14" s="1054"/>
      <c r="CJ14" s="1054"/>
      <c r="CK14" s="1054"/>
      <c r="CL14" s="1055"/>
      <c r="CM14" s="1053">
        <v>509</v>
      </c>
      <c r="CN14" s="1054"/>
      <c r="CO14" s="1054"/>
      <c r="CP14" s="1054"/>
      <c r="CQ14" s="1055"/>
      <c r="CR14" s="1053">
        <v>501</v>
      </c>
      <c r="CS14" s="1054"/>
      <c r="CT14" s="1054"/>
      <c r="CU14" s="1054"/>
      <c r="CV14" s="1055"/>
      <c r="CW14" s="1053">
        <v>28</v>
      </c>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55"/>
    </row>
    <row r="15" spans="1:131" s="256" customFormat="1" ht="26.25" customHeight="1" x14ac:dyDescent="0.2">
      <c r="A15" s="262">
        <v>9</v>
      </c>
      <c r="B15" s="1101"/>
      <c r="C15" s="1102"/>
      <c r="D15" s="1102"/>
      <c r="E15" s="1102"/>
      <c r="F15" s="1102"/>
      <c r="G15" s="1102"/>
      <c r="H15" s="1102"/>
      <c r="I15" s="1102"/>
      <c r="J15" s="1102"/>
      <c r="K15" s="1102"/>
      <c r="L15" s="1102"/>
      <c r="M15" s="1102"/>
      <c r="N15" s="1102"/>
      <c r="O15" s="1102"/>
      <c r="P15" s="1103"/>
      <c r="Q15" s="1107"/>
      <c r="R15" s="1108"/>
      <c r="S15" s="1108"/>
      <c r="T15" s="1108"/>
      <c r="U15" s="1108"/>
      <c r="V15" s="1108"/>
      <c r="W15" s="1108"/>
      <c r="X15" s="1108"/>
      <c r="Y15" s="1108"/>
      <c r="Z15" s="1108"/>
      <c r="AA15" s="1108"/>
      <c r="AB15" s="1108"/>
      <c r="AC15" s="1108"/>
      <c r="AD15" s="1108"/>
      <c r="AE15" s="1109"/>
      <c r="AF15" s="1083"/>
      <c r="AG15" s="1084"/>
      <c r="AH15" s="1084"/>
      <c r="AI15" s="1084"/>
      <c r="AJ15" s="1085"/>
      <c r="AK15" s="1164"/>
      <c r="AL15" s="1165"/>
      <c r="AM15" s="1165"/>
      <c r="AN15" s="1165"/>
      <c r="AO15" s="1165"/>
      <c r="AP15" s="1165"/>
      <c r="AQ15" s="1165"/>
      <c r="AR15" s="1165"/>
      <c r="AS15" s="1165"/>
      <c r="AT15" s="1165"/>
      <c r="AU15" s="1162"/>
      <c r="AV15" s="1162"/>
      <c r="AW15" s="1162"/>
      <c r="AX15" s="1162"/>
      <c r="AY15" s="1163"/>
      <c r="AZ15" s="253"/>
      <c r="BA15" s="253"/>
      <c r="BB15" s="253"/>
      <c r="BC15" s="253"/>
      <c r="BD15" s="253"/>
      <c r="BE15" s="254"/>
      <c r="BF15" s="254"/>
      <c r="BG15" s="254"/>
      <c r="BH15" s="254"/>
      <c r="BI15" s="254"/>
      <c r="BJ15" s="254"/>
      <c r="BK15" s="254"/>
      <c r="BL15" s="254"/>
      <c r="BM15" s="254"/>
      <c r="BN15" s="254"/>
      <c r="BO15" s="254"/>
      <c r="BP15" s="254"/>
      <c r="BQ15" s="263">
        <v>9</v>
      </c>
      <c r="BR15" s="264"/>
      <c r="BS15" s="1078" t="s">
        <v>601</v>
      </c>
      <c r="BT15" s="1079"/>
      <c r="BU15" s="1079"/>
      <c r="BV15" s="1079"/>
      <c r="BW15" s="1079"/>
      <c r="BX15" s="1079"/>
      <c r="BY15" s="1079"/>
      <c r="BZ15" s="1079"/>
      <c r="CA15" s="1079"/>
      <c r="CB15" s="1079"/>
      <c r="CC15" s="1079"/>
      <c r="CD15" s="1079"/>
      <c r="CE15" s="1079"/>
      <c r="CF15" s="1079"/>
      <c r="CG15" s="1080"/>
      <c r="CH15" s="1053">
        <v>11</v>
      </c>
      <c r="CI15" s="1054"/>
      <c r="CJ15" s="1054"/>
      <c r="CK15" s="1054"/>
      <c r="CL15" s="1055"/>
      <c r="CM15" s="1053">
        <v>22</v>
      </c>
      <c r="CN15" s="1054"/>
      <c r="CO15" s="1054"/>
      <c r="CP15" s="1054"/>
      <c r="CQ15" s="1055"/>
      <c r="CR15" s="1053">
        <v>2</v>
      </c>
      <c r="CS15" s="1054"/>
      <c r="CT15" s="1054"/>
      <c r="CU15" s="1054"/>
      <c r="CV15" s="1055"/>
      <c r="CW15" s="1053">
        <v>1</v>
      </c>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55"/>
    </row>
    <row r="16" spans="1:131" s="256" customFormat="1" ht="26.25" customHeight="1" x14ac:dyDescent="0.2">
      <c r="A16" s="262">
        <v>10</v>
      </c>
      <c r="B16" s="1101"/>
      <c r="C16" s="1102"/>
      <c r="D16" s="1102"/>
      <c r="E16" s="1102"/>
      <c r="F16" s="1102"/>
      <c r="G16" s="1102"/>
      <c r="H16" s="1102"/>
      <c r="I16" s="1102"/>
      <c r="J16" s="1102"/>
      <c r="K16" s="1102"/>
      <c r="L16" s="1102"/>
      <c r="M16" s="1102"/>
      <c r="N16" s="1102"/>
      <c r="O16" s="1102"/>
      <c r="P16" s="1103"/>
      <c r="Q16" s="1107"/>
      <c r="R16" s="1108"/>
      <c r="S16" s="1108"/>
      <c r="T16" s="1108"/>
      <c r="U16" s="1108"/>
      <c r="V16" s="1108"/>
      <c r="W16" s="1108"/>
      <c r="X16" s="1108"/>
      <c r="Y16" s="1108"/>
      <c r="Z16" s="1108"/>
      <c r="AA16" s="1108"/>
      <c r="AB16" s="1108"/>
      <c r="AC16" s="1108"/>
      <c r="AD16" s="1108"/>
      <c r="AE16" s="1109"/>
      <c r="AF16" s="1083"/>
      <c r="AG16" s="1084"/>
      <c r="AH16" s="1084"/>
      <c r="AI16" s="1084"/>
      <c r="AJ16" s="1085"/>
      <c r="AK16" s="1164"/>
      <c r="AL16" s="1165"/>
      <c r="AM16" s="1165"/>
      <c r="AN16" s="1165"/>
      <c r="AO16" s="1165"/>
      <c r="AP16" s="1165"/>
      <c r="AQ16" s="1165"/>
      <c r="AR16" s="1165"/>
      <c r="AS16" s="1165"/>
      <c r="AT16" s="1165"/>
      <c r="AU16" s="1162"/>
      <c r="AV16" s="1162"/>
      <c r="AW16" s="1162"/>
      <c r="AX16" s="1162"/>
      <c r="AY16" s="1163"/>
      <c r="AZ16" s="253"/>
      <c r="BA16" s="253"/>
      <c r="BB16" s="253"/>
      <c r="BC16" s="253"/>
      <c r="BD16" s="253"/>
      <c r="BE16" s="254"/>
      <c r="BF16" s="254"/>
      <c r="BG16" s="254"/>
      <c r="BH16" s="254"/>
      <c r="BI16" s="254"/>
      <c r="BJ16" s="254"/>
      <c r="BK16" s="254"/>
      <c r="BL16" s="254"/>
      <c r="BM16" s="254"/>
      <c r="BN16" s="254"/>
      <c r="BO16" s="254"/>
      <c r="BP16" s="254"/>
      <c r="BQ16" s="263">
        <v>10</v>
      </c>
      <c r="BR16" s="264"/>
      <c r="BS16" s="1078" t="s">
        <v>602</v>
      </c>
      <c r="BT16" s="1079"/>
      <c r="BU16" s="1079"/>
      <c r="BV16" s="1079"/>
      <c r="BW16" s="1079"/>
      <c r="BX16" s="1079"/>
      <c r="BY16" s="1079"/>
      <c r="BZ16" s="1079"/>
      <c r="CA16" s="1079"/>
      <c r="CB16" s="1079"/>
      <c r="CC16" s="1079"/>
      <c r="CD16" s="1079"/>
      <c r="CE16" s="1079"/>
      <c r="CF16" s="1079"/>
      <c r="CG16" s="1080"/>
      <c r="CH16" s="1053">
        <v>27</v>
      </c>
      <c r="CI16" s="1054"/>
      <c r="CJ16" s="1054"/>
      <c r="CK16" s="1054"/>
      <c r="CL16" s="1055"/>
      <c r="CM16" s="1053">
        <v>1299</v>
      </c>
      <c r="CN16" s="1054"/>
      <c r="CO16" s="1054"/>
      <c r="CP16" s="1054"/>
      <c r="CQ16" s="1055"/>
      <c r="CR16" s="1053">
        <v>17</v>
      </c>
      <c r="CS16" s="1054"/>
      <c r="CT16" s="1054"/>
      <c r="CU16" s="1054"/>
      <c r="CV16" s="1055"/>
      <c r="CW16" s="1053">
        <v>0</v>
      </c>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55"/>
    </row>
    <row r="17" spans="1:131" s="256" customFormat="1" ht="26.25" customHeight="1" x14ac:dyDescent="0.2">
      <c r="A17" s="262">
        <v>11</v>
      </c>
      <c r="B17" s="1101"/>
      <c r="C17" s="1102"/>
      <c r="D17" s="1102"/>
      <c r="E17" s="1102"/>
      <c r="F17" s="1102"/>
      <c r="G17" s="1102"/>
      <c r="H17" s="1102"/>
      <c r="I17" s="1102"/>
      <c r="J17" s="1102"/>
      <c r="K17" s="1102"/>
      <c r="L17" s="1102"/>
      <c r="M17" s="1102"/>
      <c r="N17" s="1102"/>
      <c r="O17" s="1102"/>
      <c r="P17" s="1103"/>
      <c r="Q17" s="1107"/>
      <c r="R17" s="1108"/>
      <c r="S17" s="1108"/>
      <c r="T17" s="1108"/>
      <c r="U17" s="1108"/>
      <c r="V17" s="1108"/>
      <c r="W17" s="1108"/>
      <c r="X17" s="1108"/>
      <c r="Y17" s="1108"/>
      <c r="Z17" s="1108"/>
      <c r="AA17" s="1108"/>
      <c r="AB17" s="1108"/>
      <c r="AC17" s="1108"/>
      <c r="AD17" s="1108"/>
      <c r="AE17" s="1109"/>
      <c r="AF17" s="1083"/>
      <c r="AG17" s="1084"/>
      <c r="AH17" s="1084"/>
      <c r="AI17" s="1084"/>
      <c r="AJ17" s="1085"/>
      <c r="AK17" s="1164"/>
      <c r="AL17" s="1165"/>
      <c r="AM17" s="1165"/>
      <c r="AN17" s="1165"/>
      <c r="AO17" s="1165"/>
      <c r="AP17" s="1165"/>
      <c r="AQ17" s="1165"/>
      <c r="AR17" s="1165"/>
      <c r="AS17" s="1165"/>
      <c r="AT17" s="1165"/>
      <c r="AU17" s="1162"/>
      <c r="AV17" s="1162"/>
      <c r="AW17" s="1162"/>
      <c r="AX17" s="1162"/>
      <c r="AY17" s="1163"/>
      <c r="AZ17" s="253"/>
      <c r="BA17" s="253"/>
      <c r="BB17" s="253"/>
      <c r="BC17" s="253"/>
      <c r="BD17" s="253"/>
      <c r="BE17" s="254"/>
      <c r="BF17" s="254"/>
      <c r="BG17" s="254"/>
      <c r="BH17" s="254"/>
      <c r="BI17" s="254"/>
      <c r="BJ17" s="254"/>
      <c r="BK17" s="254"/>
      <c r="BL17" s="254"/>
      <c r="BM17" s="254"/>
      <c r="BN17" s="254"/>
      <c r="BO17" s="254"/>
      <c r="BP17" s="254"/>
      <c r="BQ17" s="263">
        <v>11</v>
      </c>
      <c r="BR17" s="264"/>
      <c r="BS17" s="1078" t="s">
        <v>603</v>
      </c>
      <c r="BT17" s="1079"/>
      <c r="BU17" s="1079"/>
      <c r="BV17" s="1079"/>
      <c r="BW17" s="1079"/>
      <c r="BX17" s="1079"/>
      <c r="BY17" s="1079"/>
      <c r="BZ17" s="1079"/>
      <c r="CA17" s="1079"/>
      <c r="CB17" s="1079"/>
      <c r="CC17" s="1079"/>
      <c r="CD17" s="1079"/>
      <c r="CE17" s="1079"/>
      <c r="CF17" s="1079"/>
      <c r="CG17" s="1080"/>
      <c r="CH17" s="1053">
        <v>33</v>
      </c>
      <c r="CI17" s="1054"/>
      <c r="CJ17" s="1054"/>
      <c r="CK17" s="1054"/>
      <c r="CL17" s="1055"/>
      <c r="CM17" s="1053">
        <v>-347</v>
      </c>
      <c r="CN17" s="1054"/>
      <c r="CO17" s="1054"/>
      <c r="CP17" s="1054"/>
      <c r="CQ17" s="1055"/>
      <c r="CR17" s="1053">
        <v>53</v>
      </c>
      <c r="CS17" s="1054"/>
      <c r="CT17" s="1054"/>
      <c r="CU17" s="1054"/>
      <c r="CV17" s="1055"/>
      <c r="CW17" s="1053">
        <v>0</v>
      </c>
      <c r="CX17" s="1054"/>
      <c r="CY17" s="1054"/>
      <c r="CZ17" s="1054"/>
      <c r="DA17" s="1055"/>
      <c r="DB17" s="1053">
        <v>810</v>
      </c>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55"/>
    </row>
    <row r="18" spans="1:131" s="256" customFormat="1" ht="26.25" customHeight="1" x14ac:dyDescent="0.2">
      <c r="A18" s="262">
        <v>12</v>
      </c>
      <c r="B18" s="1101"/>
      <c r="C18" s="1102"/>
      <c r="D18" s="1102"/>
      <c r="E18" s="1102"/>
      <c r="F18" s="1102"/>
      <c r="G18" s="1102"/>
      <c r="H18" s="1102"/>
      <c r="I18" s="1102"/>
      <c r="J18" s="1102"/>
      <c r="K18" s="1102"/>
      <c r="L18" s="1102"/>
      <c r="M18" s="1102"/>
      <c r="N18" s="1102"/>
      <c r="O18" s="1102"/>
      <c r="P18" s="1103"/>
      <c r="Q18" s="1107"/>
      <c r="R18" s="1108"/>
      <c r="S18" s="1108"/>
      <c r="T18" s="1108"/>
      <c r="U18" s="1108"/>
      <c r="V18" s="1108"/>
      <c r="W18" s="1108"/>
      <c r="X18" s="1108"/>
      <c r="Y18" s="1108"/>
      <c r="Z18" s="1108"/>
      <c r="AA18" s="1108"/>
      <c r="AB18" s="1108"/>
      <c r="AC18" s="1108"/>
      <c r="AD18" s="1108"/>
      <c r="AE18" s="1109"/>
      <c r="AF18" s="1083"/>
      <c r="AG18" s="1084"/>
      <c r="AH18" s="1084"/>
      <c r="AI18" s="1084"/>
      <c r="AJ18" s="1085"/>
      <c r="AK18" s="1164"/>
      <c r="AL18" s="1165"/>
      <c r="AM18" s="1165"/>
      <c r="AN18" s="1165"/>
      <c r="AO18" s="1165"/>
      <c r="AP18" s="1165"/>
      <c r="AQ18" s="1165"/>
      <c r="AR18" s="1165"/>
      <c r="AS18" s="1165"/>
      <c r="AT18" s="1165"/>
      <c r="AU18" s="1162"/>
      <c r="AV18" s="1162"/>
      <c r="AW18" s="1162"/>
      <c r="AX18" s="1162"/>
      <c r="AY18" s="1163"/>
      <c r="AZ18" s="253"/>
      <c r="BA18" s="253"/>
      <c r="BB18" s="253"/>
      <c r="BC18" s="253"/>
      <c r="BD18" s="253"/>
      <c r="BE18" s="254"/>
      <c r="BF18" s="254"/>
      <c r="BG18" s="254"/>
      <c r="BH18" s="254"/>
      <c r="BI18" s="254"/>
      <c r="BJ18" s="254"/>
      <c r="BK18" s="254"/>
      <c r="BL18" s="254"/>
      <c r="BM18" s="254"/>
      <c r="BN18" s="254"/>
      <c r="BO18" s="254"/>
      <c r="BP18" s="254"/>
      <c r="BQ18" s="263">
        <v>12</v>
      </c>
      <c r="BR18" s="264"/>
      <c r="BS18" s="1078" t="s">
        <v>604</v>
      </c>
      <c r="BT18" s="1079"/>
      <c r="BU18" s="1079"/>
      <c r="BV18" s="1079"/>
      <c r="BW18" s="1079"/>
      <c r="BX18" s="1079"/>
      <c r="BY18" s="1079"/>
      <c r="BZ18" s="1079"/>
      <c r="CA18" s="1079"/>
      <c r="CB18" s="1079"/>
      <c r="CC18" s="1079"/>
      <c r="CD18" s="1079"/>
      <c r="CE18" s="1079"/>
      <c r="CF18" s="1079"/>
      <c r="CG18" s="1080"/>
      <c r="CH18" s="1053">
        <v>41</v>
      </c>
      <c r="CI18" s="1054"/>
      <c r="CJ18" s="1054"/>
      <c r="CK18" s="1054"/>
      <c r="CL18" s="1055"/>
      <c r="CM18" s="1053">
        <v>2224</v>
      </c>
      <c r="CN18" s="1054"/>
      <c r="CO18" s="1054"/>
      <c r="CP18" s="1054"/>
      <c r="CQ18" s="1055"/>
      <c r="CR18" s="1053">
        <v>30</v>
      </c>
      <c r="CS18" s="1054"/>
      <c r="CT18" s="1054"/>
      <c r="CU18" s="1054"/>
      <c r="CV18" s="1055"/>
      <c r="CW18" s="1053">
        <v>0</v>
      </c>
      <c r="CX18" s="1054"/>
      <c r="CY18" s="1054"/>
      <c r="CZ18" s="1054"/>
      <c r="DA18" s="1055"/>
      <c r="DB18" s="1053"/>
      <c r="DC18" s="1054"/>
      <c r="DD18" s="1054"/>
      <c r="DE18" s="1054"/>
      <c r="DF18" s="1055"/>
      <c r="DG18" s="1166">
        <v>8281</v>
      </c>
      <c r="DH18" s="1167"/>
      <c r="DI18" s="1167"/>
      <c r="DJ18" s="1167"/>
      <c r="DK18" s="1168"/>
      <c r="DL18" s="1053"/>
      <c r="DM18" s="1054"/>
      <c r="DN18" s="1054"/>
      <c r="DO18" s="1054"/>
      <c r="DP18" s="1055"/>
      <c r="DQ18" s="1053"/>
      <c r="DR18" s="1054"/>
      <c r="DS18" s="1054"/>
      <c r="DT18" s="1054"/>
      <c r="DU18" s="1055"/>
      <c r="DV18" s="1056"/>
      <c r="DW18" s="1057"/>
      <c r="DX18" s="1057"/>
      <c r="DY18" s="1057"/>
      <c r="DZ18" s="1058"/>
      <c r="EA18" s="255"/>
    </row>
    <row r="19" spans="1:131" s="256" customFormat="1" ht="26.25" customHeight="1" x14ac:dyDescent="0.2">
      <c r="A19" s="262">
        <v>13</v>
      </c>
      <c r="B19" s="1101"/>
      <c r="C19" s="1102"/>
      <c r="D19" s="1102"/>
      <c r="E19" s="1102"/>
      <c r="F19" s="1102"/>
      <c r="G19" s="1102"/>
      <c r="H19" s="1102"/>
      <c r="I19" s="1102"/>
      <c r="J19" s="1102"/>
      <c r="K19" s="1102"/>
      <c r="L19" s="1102"/>
      <c r="M19" s="1102"/>
      <c r="N19" s="1102"/>
      <c r="O19" s="1102"/>
      <c r="P19" s="1103"/>
      <c r="Q19" s="1107"/>
      <c r="R19" s="1108"/>
      <c r="S19" s="1108"/>
      <c r="T19" s="1108"/>
      <c r="U19" s="1108"/>
      <c r="V19" s="1108"/>
      <c r="W19" s="1108"/>
      <c r="X19" s="1108"/>
      <c r="Y19" s="1108"/>
      <c r="Z19" s="1108"/>
      <c r="AA19" s="1108"/>
      <c r="AB19" s="1108"/>
      <c r="AC19" s="1108"/>
      <c r="AD19" s="1108"/>
      <c r="AE19" s="1109"/>
      <c r="AF19" s="1083"/>
      <c r="AG19" s="1084"/>
      <c r="AH19" s="1084"/>
      <c r="AI19" s="1084"/>
      <c r="AJ19" s="1085"/>
      <c r="AK19" s="1164"/>
      <c r="AL19" s="1165"/>
      <c r="AM19" s="1165"/>
      <c r="AN19" s="1165"/>
      <c r="AO19" s="1165"/>
      <c r="AP19" s="1165"/>
      <c r="AQ19" s="1165"/>
      <c r="AR19" s="1165"/>
      <c r="AS19" s="1165"/>
      <c r="AT19" s="1165"/>
      <c r="AU19" s="1162"/>
      <c r="AV19" s="1162"/>
      <c r="AW19" s="1162"/>
      <c r="AX19" s="1162"/>
      <c r="AY19" s="1163"/>
      <c r="AZ19" s="253"/>
      <c r="BA19" s="253"/>
      <c r="BB19" s="253"/>
      <c r="BC19" s="253"/>
      <c r="BD19" s="253"/>
      <c r="BE19" s="254"/>
      <c r="BF19" s="254"/>
      <c r="BG19" s="254"/>
      <c r="BH19" s="254"/>
      <c r="BI19" s="254"/>
      <c r="BJ19" s="254"/>
      <c r="BK19" s="254"/>
      <c r="BL19" s="254"/>
      <c r="BM19" s="254"/>
      <c r="BN19" s="254"/>
      <c r="BO19" s="254"/>
      <c r="BP19" s="254"/>
      <c r="BQ19" s="263">
        <v>13</v>
      </c>
      <c r="BR19" s="264"/>
      <c r="BS19" s="1078" t="s">
        <v>605</v>
      </c>
      <c r="BT19" s="1079"/>
      <c r="BU19" s="1079"/>
      <c r="BV19" s="1079"/>
      <c r="BW19" s="1079"/>
      <c r="BX19" s="1079"/>
      <c r="BY19" s="1079"/>
      <c r="BZ19" s="1079"/>
      <c r="CA19" s="1079"/>
      <c r="CB19" s="1079"/>
      <c r="CC19" s="1079"/>
      <c r="CD19" s="1079"/>
      <c r="CE19" s="1079"/>
      <c r="CF19" s="1079"/>
      <c r="CG19" s="1080"/>
      <c r="CH19" s="1053">
        <v>1</v>
      </c>
      <c r="CI19" s="1054"/>
      <c r="CJ19" s="1054"/>
      <c r="CK19" s="1054"/>
      <c r="CL19" s="1055"/>
      <c r="CM19" s="1053">
        <v>37</v>
      </c>
      <c r="CN19" s="1054"/>
      <c r="CO19" s="1054"/>
      <c r="CP19" s="1054"/>
      <c r="CQ19" s="1055"/>
      <c r="CR19" s="1053">
        <v>39</v>
      </c>
      <c r="CS19" s="1054"/>
      <c r="CT19" s="1054"/>
      <c r="CU19" s="1054"/>
      <c r="CV19" s="1055"/>
      <c r="CW19" s="1053">
        <v>0</v>
      </c>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55"/>
    </row>
    <row r="20" spans="1:131" s="256" customFormat="1" ht="26.25" customHeight="1" x14ac:dyDescent="0.2">
      <c r="A20" s="262">
        <v>14</v>
      </c>
      <c r="B20" s="1101"/>
      <c r="C20" s="1102"/>
      <c r="D20" s="1102"/>
      <c r="E20" s="1102"/>
      <c r="F20" s="1102"/>
      <c r="G20" s="1102"/>
      <c r="H20" s="1102"/>
      <c r="I20" s="1102"/>
      <c r="J20" s="1102"/>
      <c r="K20" s="1102"/>
      <c r="L20" s="1102"/>
      <c r="M20" s="1102"/>
      <c r="N20" s="1102"/>
      <c r="O20" s="1102"/>
      <c r="P20" s="1103"/>
      <c r="Q20" s="1107"/>
      <c r="R20" s="1108"/>
      <c r="S20" s="1108"/>
      <c r="T20" s="1108"/>
      <c r="U20" s="1108"/>
      <c r="V20" s="1108"/>
      <c r="W20" s="1108"/>
      <c r="X20" s="1108"/>
      <c r="Y20" s="1108"/>
      <c r="Z20" s="1108"/>
      <c r="AA20" s="1108"/>
      <c r="AB20" s="1108"/>
      <c r="AC20" s="1108"/>
      <c r="AD20" s="1108"/>
      <c r="AE20" s="1109"/>
      <c r="AF20" s="1083"/>
      <c r="AG20" s="1084"/>
      <c r="AH20" s="1084"/>
      <c r="AI20" s="1084"/>
      <c r="AJ20" s="1085"/>
      <c r="AK20" s="1164"/>
      <c r="AL20" s="1165"/>
      <c r="AM20" s="1165"/>
      <c r="AN20" s="1165"/>
      <c r="AO20" s="1165"/>
      <c r="AP20" s="1165"/>
      <c r="AQ20" s="1165"/>
      <c r="AR20" s="1165"/>
      <c r="AS20" s="1165"/>
      <c r="AT20" s="1165"/>
      <c r="AU20" s="1162"/>
      <c r="AV20" s="1162"/>
      <c r="AW20" s="1162"/>
      <c r="AX20" s="1162"/>
      <c r="AY20" s="1163"/>
      <c r="AZ20" s="253"/>
      <c r="BA20" s="253"/>
      <c r="BB20" s="253"/>
      <c r="BC20" s="253"/>
      <c r="BD20" s="253"/>
      <c r="BE20" s="254"/>
      <c r="BF20" s="254"/>
      <c r="BG20" s="254"/>
      <c r="BH20" s="254"/>
      <c r="BI20" s="254"/>
      <c r="BJ20" s="254"/>
      <c r="BK20" s="254"/>
      <c r="BL20" s="254"/>
      <c r="BM20" s="254"/>
      <c r="BN20" s="254"/>
      <c r="BO20" s="254"/>
      <c r="BP20" s="254"/>
      <c r="BQ20" s="263">
        <v>14</v>
      </c>
      <c r="BR20" s="264"/>
      <c r="BS20" s="1078" t="s">
        <v>606</v>
      </c>
      <c r="BT20" s="1079"/>
      <c r="BU20" s="1079"/>
      <c r="BV20" s="1079"/>
      <c r="BW20" s="1079"/>
      <c r="BX20" s="1079"/>
      <c r="BY20" s="1079"/>
      <c r="BZ20" s="1079"/>
      <c r="CA20" s="1079"/>
      <c r="CB20" s="1079"/>
      <c r="CC20" s="1079"/>
      <c r="CD20" s="1079"/>
      <c r="CE20" s="1079"/>
      <c r="CF20" s="1079"/>
      <c r="CG20" s="1080"/>
      <c r="CH20" s="1053">
        <v>1</v>
      </c>
      <c r="CI20" s="1054"/>
      <c r="CJ20" s="1054"/>
      <c r="CK20" s="1054"/>
      <c r="CL20" s="1055"/>
      <c r="CM20" s="1053">
        <v>17</v>
      </c>
      <c r="CN20" s="1054"/>
      <c r="CO20" s="1054"/>
      <c r="CP20" s="1054"/>
      <c r="CQ20" s="1055"/>
      <c r="CR20" s="1053">
        <v>6</v>
      </c>
      <c r="CS20" s="1054"/>
      <c r="CT20" s="1054"/>
      <c r="CU20" s="1054"/>
      <c r="CV20" s="1055"/>
      <c r="CW20" s="1053">
        <v>3</v>
      </c>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55"/>
    </row>
    <row r="21" spans="1:131" s="256" customFormat="1" ht="26.25" customHeight="1" thickBot="1" x14ac:dyDescent="0.25">
      <c r="A21" s="262">
        <v>15</v>
      </c>
      <c r="B21" s="1101"/>
      <c r="C21" s="1102"/>
      <c r="D21" s="1102"/>
      <c r="E21" s="1102"/>
      <c r="F21" s="1102"/>
      <c r="G21" s="1102"/>
      <c r="H21" s="1102"/>
      <c r="I21" s="1102"/>
      <c r="J21" s="1102"/>
      <c r="K21" s="1102"/>
      <c r="L21" s="1102"/>
      <c r="M21" s="1102"/>
      <c r="N21" s="1102"/>
      <c r="O21" s="1102"/>
      <c r="P21" s="1103"/>
      <c r="Q21" s="1107"/>
      <c r="R21" s="1108"/>
      <c r="S21" s="1108"/>
      <c r="T21" s="1108"/>
      <c r="U21" s="1108"/>
      <c r="V21" s="1108"/>
      <c r="W21" s="1108"/>
      <c r="X21" s="1108"/>
      <c r="Y21" s="1108"/>
      <c r="Z21" s="1108"/>
      <c r="AA21" s="1108"/>
      <c r="AB21" s="1108"/>
      <c r="AC21" s="1108"/>
      <c r="AD21" s="1108"/>
      <c r="AE21" s="1109"/>
      <c r="AF21" s="1083"/>
      <c r="AG21" s="1084"/>
      <c r="AH21" s="1084"/>
      <c r="AI21" s="1084"/>
      <c r="AJ21" s="1085"/>
      <c r="AK21" s="1164"/>
      <c r="AL21" s="1165"/>
      <c r="AM21" s="1165"/>
      <c r="AN21" s="1165"/>
      <c r="AO21" s="1165"/>
      <c r="AP21" s="1165"/>
      <c r="AQ21" s="1165"/>
      <c r="AR21" s="1165"/>
      <c r="AS21" s="1165"/>
      <c r="AT21" s="1165"/>
      <c r="AU21" s="1162"/>
      <c r="AV21" s="1162"/>
      <c r="AW21" s="1162"/>
      <c r="AX21" s="1162"/>
      <c r="AY21" s="1163"/>
      <c r="AZ21" s="253"/>
      <c r="BA21" s="253"/>
      <c r="BB21" s="253"/>
      <c r="BC21" s="253"/>
      <c r="BD21" s="253"/>
      <c r="BE21" s="254"/>
      <c r="BF21" s="254"/>
      <c r="BG21" s="254"/>
      <c r="BH21" s="254"/>
      <c r="BI21" s="254"/>
      <c r="BJ21" s="254"/>
      <c r="BK21" s="254"/>
      <c r="BL21" s="254"/>
      <c r="BM21" s="254"/>
      <c r="BN21" s="254"/>
      <c r="BO21" s="254"/>
      <c r="BP21" s="254"/>
      <c r="BQ21" s="263">
        <v>15</v>
      </c>
      <c r="BR21" s="264"/>
      <c r="BS21" s="1078" t="s">
        <v>607</v>
      </c>
      <c r="BT21" s="1079"/>
      <c r="BU21" s="1079"/>
      <c r="BV21" s="1079"/>
      <c r="BW21" s="1079"/>
      <c r="BX21" s="1079"/>
      <c r="BY21" s="1079"/>
      <c r="BZ21" s="1079"/>
      <c r="CA21" s="1079"/>
      <c r="CB21" s="1079"/>
      <c r="CC21" s="1079"/>
      <c r="CD21" s="1079"/>
      <c r="CE21" s="1079"/>
      <c r="CF21" s="1079"/>
      <c r="CG21" s="1080"/>
      <c r="CH21" s="1053">
        <v>1</v>
      </c>
      <c r="CI21" s="1054"/>
      <c r="CJ21" s="1054"/>
      <c r="CK21" s="1054"/>
      <c r="CL21" s="1055"/>
      <c r="CM21" s="1053">
        <v>55</v>
      </c>
      <c r="CN21" s="1054"/>
      <c r="CO21" s="1054"/>
      <c r="CP21" s="1054"/>
      <c r="CQ21" s="1055"/>
      <c r="CR21" s="1053">
        <v>17</v>
      </c>
      <c r="CS21" s="1054"/>
      <c r="CT21" s="1054"/>
      <c r="CU21" s="1054"/>
      <c r="CV21" s="1055"/>
      <c r="CW21" s="1053">
        <v>0</v>
      </c>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55"/>
    </row>
    <row r="22" spans="1:131" s="256" customFormat="1" ht="26.25" customHeight="1" x14ac:dyDescent="0.2">
      <c r="A22" s="262">
        <v>16</v>
      </c>
      <c r="B22" s="1101"/>
      <c r="C22" s="1102"/>
      <c r="D22" s="1102"/>
      <c r="E22" s="1102"/>
      <c r="F22" s="1102"/>
      <c r="G22" s="1102"/>
      <c r="H22" s="1102"/>
      <c r="I22" s="1102"/>
      <c r="J22" s="1102"/>
      <c r="K22" s="1102"/>
      <c r="L22" s="1102"/>
      <c r="M22" s="1102"/>
      <c r="N22" s="1102"/>
      <c r="O22" s="1102"/>
      <c r="P22" s="1103"/>
      <c r="Q22" s="1159"/>
      <c r="R22" s="1160"/>
      <c r="S22" s="1160"/>
      <c r="T22" s="1160"/>
      <c r="U22" s="1160"/>
      <c r="V22" s="1160"/>
      <c r="W22" s="1160"/>
      <c r="X22" s="1160"/>
      <c r="Y22" s="1160"/>
      <c r="Z22" s="1160"/>
      <c r="AA22" s="1160"/>
      <c r="AB22" s="1160"/>
      <c r="AC22" s="1160"/>
      <c r="AD22" s="1160"/>
      <c r="AE22" s="1161"/>
      <c r="AF22" s="1083"/>
      <c r="AG22" s="1084"/>
      <c r="AH22" s="1084"/>
      <c r="AI22" s="1084"/>
      <c r="AJ22" s="1085"/>
      <c r="AK22" s="1155"/>
      <c r="AL22" s="1156"/>
      <c r="AM22" s="1156"/>
      <c r="AN22" s="1156"/>
      <c r="AO22" s="1156"/>
      <c r="AP22" s="1156"/>
      <c r="AQ22" s="1156"/>
      <c r="AR22" s="1156"/>
      <c r="AS22" s="1156"/>
      <c r="AT22" s="1156"/>
      <c r="AU22" s="1157"/>
      <c r="AV22" s="1157"/>
      <c r="AW22" s="1157"/>
      <c r="AX22" s="1157"/>
      <c r="AY22" s="1158"/>
      <c r="AZ22" s="1099" t="s">
        <v>393</v>
      </c>
      <c r="BA22" s="1099"/>
      <c r="BB22" s="1099"/>
      <c r="BC22" s="1099"/>
      <c r="BD22" s="1100"/>
      <c r="BE22" s="254"/>
      <c r="BF22" s="254"/>
      <c r="BG22" s="254"/>
      <c r="BH22" s="254"/>
      <c r="BI22" s="254"/>
      <c r="BJ22" s="254"/>
      <c r="BK22" s="254"/>
      <c r="BL22" s="254"/>
      <c r="BM22" s="254"/>
      <c r="BN22" s="254"/>
      <c r="BO22" s="254"/>
      <c r="BP22" s="254"/>
      <c r="BQ22" s="263">
        <v>16</v>
      </c>
      <c r="BR22" s="264"/>
      <c r="BS22" s="1078" t="s">
        <v>608</v>
      </c>
      <c r="BT22" s="1079"/>
      <c r="BU22" s="1079"/>
      <c r="BV22" s="1079"/>
      <c r="BW22" s="1079"/>
      <c r="BX22" s="1079"/>
      <c r="BY22" s="1079"/>
      <c r="BZ22" s="1079"/>
      <c r="CA22" s="1079"/>
      <c r="CB22" s="1079"/>
      <c r="CC22" s="1079"/>
      <c r="CD22" s="1079"/>
      <c r="CE22" s="1079"/>
      <c r="CF22" s="1079"/>
      <c r="CG22" s="1080"/>
      <c r="CH22" s="1053">
        <v>22</v>
      </c>
      <c r="CI22" s="1054"/>
      <c r="CJ22" s="1054"/>
      <c r="CK22" s="1054"/>
      <c r="CL22" s="1055"/>
      <c r="CM22" s="1053">
        <v>51</v>
      </c>
      <c r="CN22" s="1054"/>
      <c r="CO22" s="1054"/>
      <c r="CP22" s="1054"/>
      <c r="CQ22" s="1055"/>
      <c r="CR22" s="1053">
        <v>10</v>
      </c>
      <c r="CS22" s="1054"/>
      <c r="CT22" s="1054"/>
      <c r="CU22" s="1054"/>
      <c r="CV22" s="1055"/>
      <c r="CW22" s="1053">
        <v>15</v>
      </c>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55"/>
    </row>
    <row r="23" spans="1:131" s="256" customFormat="1" ht="26.25" customHeight="1" thickBot="1" x14ac:dyDescent="0.25">
      <c r="A23" s="265" t="s">
        <v>394</v>
      </c>
      <c r="B23" s="999" t="s">
        <v>395</v>
      </c>
      <c r="C23" s="1000"/>
      <c r="D23" s="1000"/>
      <c r="E23" s="1000"/>
      <c r="F23" s="1000"/>
      <c r="G23" s="1000"/>
      <c r="H23" s="1000"/>
      <c r="I23" s="1000"/>
      <c r="J23" s="1000"/>
      <c r="K23" s="1000"/>
      <c r="L23" s="1000"/>
      <c r="M23" s="1000"/>
      <c r="N23" s="1000"/>
      <c r="O23" s="1000"/>
      <c r="P23" s="1001"/>
      <c r="Q23" s="1146"/>
      <c r="R23" s="1147"/>
      <c r="S23" s="1147"/>
      <c r="T23" s="1147"/>
      <c r="U23" s="1147"/>
      <c r="V23" s="1147"/>
      <c r="W23" s="1147"/>
      <c r="X23" s="1147"/>
      <c r="Y23" s="1147"/>
      <c r="Z23" s="1147"/>
      <c r="AA23" s="1147"/>
      <c r="AB23" s="1147"/>
      <c r="AC23" s="1147"/>
      <c r="AD23" s="1147"/>
      <c r="AE23" s="1148"/>
      <c r="AF23" s="1149">
        <v>3941</v>
      </c>
      <c r="AG23" s="1147"/>
      <c r="AH23" s="1147"/>
      <c r="AI23" s="1147"/>
      <c r="AJ23" s="1150"/>
      <c r="AK23" s="1151"/>
      <c r="AL23" s="1152"/>
      <c r="AM23" s="1152"/>
      <c r="AN23" s="1152"/>
      <c r="AO23" s="1152"/>
      <c r="AP23" s="1147"/>
      <c r="AQ23" s="1147"/>
      <c r="AR23" s="1147"/>
      <c r="AS23" s="1147"/>
      <c r="AT23" s="1147"/>
      <c r="AU23" s="1153"/>
      <c r="AV23" s="1153"/>
      <c r="AW23" s="1153"/>
      <c r="AX23" s="1153"/>
      <c r="AY23" s="1154"/>
      <c r="AZ23" s="1143" t="s">
        <v>129</v>
      </c>
      <c r="BA23" s="1144"/>
      <c r="BB23" s="1144"/>
      <c r="BC23" s="1144"/>
      <c r="BD23" s="1145"/>
      <c r="BE23" s="254"/>
      <c r="BF23" s="254"/>
      <c r="BG23" s="254"/>
      <c r="BH23" s="254"/>
      <c r="BI23" s="254"/>
      <c r="BJ23" s="254"/>
      <c r="BK23" s="254"/>
      <c r="BL23" s="254"/>
      <c r="BM23" s="254"/>
      <c r="BN23" s="254"/>
      <c r="BO23" s="254"/>
      <c r="BP23" s="254"/>
      <c r="BQ23" s="263">
        <v>17</v>
      </c>
      <c r="BR23" s="264"/>
      <c r="BS23" s="1078"/>
      <c r="BT23" s="1079"/>
      <c r="BU23" s="1079"/>
      <c r="BV23" s="1079"/>
      <c r="BW23" s="1079"/>
      <c r="BX23" s="1079"/>
      <c r="BY23" s="1079"/>
      <c r="BZ23" s="1079"/>
      <c r="CA23" s="1079"/>
      <c r="CB23" s="1079"/>
      <c r="CC23" s="1079"/>
      <c r="CD23" s="1079"/>
      <c r="CE23" s="1079"/>
      <c r="CF23" s="1079"/>
      <c r="CG23" s="1080"/>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55"/>
    </row>
    <row r="24" spans="1:131" s="256" customFormat="1" ht="26.25" customHeight="1" x14ac:dyDescent="0.2">
      <c r="A24" s="1142" t="s">
        <v>396</v>
      </c>
      <c r="B24" s="1142"/>
      <c r="C24" s="1142"/>
      <c r="D24" s="1142"/>
      <c r="E24" s="1142"/>
      <c r="F24" s="1142"/>
      <c r="G24" s="1142"/>
      <c r="H24" s="1142"/>
      <c r="I24" s="1142"/>
      <c r="J24" s="1142"/>
      <c r="K24" s="1142"/>
      <c r="L24" s="1142"/>
      <c r="M24" s="1142"/>
      <c r="N24" s="1142"/>
      <c r="O24" s="1142"/>
      <c r="P24" s="1142"/>
      <c r="Q24" s="1142"/>
      <c r="R24" s="1142"/>
      <c r="S24" s="1142"/>
      <c r="T24" s="1142"/>
      <c r="U24" s="1142"/>
      <c r="V24" s="1142"/>
      <c r="W24" s="1142"/>
      <c r="X24" s="1142"/>
      <c r="Y24" s="1142"/>
      <c r="Z24" s="1142"/>
      <c r="AA24" s="1142"/>
      <c r="AB24" s="1142"/>
      <c r="AC24" s="1142"/>
      <c r="AD24" s="1142"/>
      <c r="AE24" s="1142"/>
      <c r="AF24" s="1142"/>
      <c r="AG24" s="1142"/>
      <c r="AH24" s="1142"/>
      <c r="AI24" s="1142"/>
      <c r="AJ24" s="1142"/>
      <c r="AK24" s="1142"/>
      <c r="AL24" s="1142"/>
      <c r="AM24" s="1142"/>
      <c r="AN24" s="1142"/>
      <c r="AO24" s="1142"/>
      <c r="AP24" s="1142"/>
      <c r="AQ24" s="1142"/>
      <c r="AR24" s="1142"/>
      <c r="AS24" s="1142"/>
      <c r="AT24" s="1142"/>
      <c r="AU24" s="1142"/>
      <c r="AV24" s="1142"/>
      <c r="AW24" s="1142"/>
      <c r="AX24" s="1142"/>
      <c r="AY24" s="1142"/>
      <c r="AZ24" s="253"/>
      <c r="BA24" s="253"/>
      <c r="BB24" s="253"/>
      <c r="BC24" s="253"/>
      <c r="BD24" s="253"/>
      <c r="BE24" s="254"/>
      <c r="BF24" s="254"/>
      <c r="BG24" s="254"/>
      <c r="BH24" s="254"/>
      <c r="BI24" s="254"/>
      <c r="BJ24" s="254"/>
      <c r="BK24" s="254"/>
      <c r="BL24" s="254"/>
      <c r="BM24" s="254"/>
      <c r="BN24" s="254"/>
      <c r="BO24" s="254"/>
      <c r="BP24" s="254"/>
      <c r="BQ24" s="263">
        <v>18</v>
      </c>
      <c r="BR24" s="264"/>
      <c r="BS24" s="1078"/>
      <c r="BT24" s="1079"/>
      <c r="BU24" s="1079"/>
      <c r="BV24" s="1079"/>
      <c r="BW24" s="1079"/>
      <c r="BX24" s="1079"/>
      <c r="BY24" s="1079"/>
      <c r="BZ24" s="1079"/>
      <c r="CA24" s="1079"/>
      <c r="CB24" s="1079"/>
      <c r="CC24" s="1079"/>
      <c r="CD24" s="1079"/>
      <c r="CE24" s="1079"/>
      <c r="CF24" s="1079"/>
      <c r="CG24" s="1080"/>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55"/>
    </row>
    <row r="25" spans="1:131" s="248" customFormat="1" ht="26.25" customHeight="1" thickBot="1" x14ac:dyDescent="0.25">
      <c r="A25" s="1141" t="s">
        <v>397</v>
      </c>
      <c r="B25" s="1141"/>
      <c r="C25" s="1141"/>
      <c r="D25" s="1141"/>
      <c r="E25" s="1141"/>
      <c r="F25" s="1141"/>
      <c r="G25" s="1141"/>
      <c r="H25" s="1141"/>
      <c r="I25" s="1141"/>
      <c r="J25" s="1141"/>
      <c r="K25" s="1141"/>
      <c r="L25" s="1141"/>
      <c r="M25" s="1141"/>
      <c r="N25" s="1141"/>
      <c r="O25" s="1141"/>
      <c r="P25" s="1141"/>
      <c r="Q25" s="1141"/>
      <c r="R25" s="1141"/>
      <c r="S25" s="1141"/>
      <c r="T25" s="1141"/>
      <c r="U25" s="1141"/>
      <c r="V25" s="1141"/>
      <c r="W25" s="1141"/>
      <c r="X25" s="1141"/>
      <c r="Y25" s="1141"/>
      <c r="Z25" s="1141"/>
      <c r="AA25" s="1141"/>
      <c r="AB25" s="1141"/>
      <c r="AC25" s="1141"/>
      <c r="AD25" s="1141"/>
      <c r="AE25" s="1141"/>
      <c r="AF25" s="1141"/>
      <c r="AG25" s="1141"/>
      <c r="AH25" s="1141"/>
      <c r="AI25" s="1141"/>
      <c r="AJ25" s="1141"/>
      <c r="AK25" s="1141"/>
      <c r="AL25" s="1141"/>
      <c r="AM25" s="1141"/>
      <c r="AN25" s="1141"/>
      <c r="AO25" s="1141"/>
      <c r="AP25" s="1141"/>
      <c r="AQ25" s="1141"/>
      <c r="AR25" s="1141"/>
      <c r="AS25" s="1141"/>
      <c r="AT25" s="1141"/>
      <c r="AU25" s="1141"/>
      <c r="AV25" s="1141"/>
      <c r="AW25" s="1141"/>
      <c r="AX25" s="1141"/>
      <c r="AY25" s="1141"/>
      <c r="AZ25" s="1141"/>
      <c r="BA25" s="1141"/>
      <c r="BB25" s="1141"/>
      <c r="BC25" s="1141"/>
      <c r="BD25" s="1141"/>
      <c r="BE25" s="1141"/>
      <c r="BF25" s="1141"/>
      <c r="BG25" s="1141"/>
      <c r="BH25" s="1141"/>
      <c r="BI25" s="1141"/>
      <c r="BJ25" s="253"/>
      <c r="BK25" s="253"/>
      <c r="BL25" s="253"/>
      <c r="BM25" s="253"/>
      <c r="BN25" s="253"/>
      <c r="BO25" s="266"/>
      <c r="BP25" s="266"/>
      <c r="BQ25" s="263">
        <v>19</v>
      </c>
      <c r="BR25" s="264"/>
      <c r="BS25" s="1078"/>
      <c r="BT25" s="1079"/>
      <c r="BU25" s="1079"/>
      <c r="BV25" s="1079"/>
      <c r="BW25" s="1079"/>
      <c r="BX25" s="1079"/>
      <c r="BY25" s="1079"/>
      <c r="BZ25" s="1079"/>
      <c r="CA25" s="1079"/>
      <c r="CB25" s="1079"/>
      <c r="CC25" s="1079"/>
      <c r="CD25" s="1079"/>
      <c r="CE25" s="1079"/>
      <c r="CF25" s="1079"/>
      <c r="CG25" s="1080"/>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47"/>
    </row>
    <row r="26" spans="1:131" s="248" customFormat="1" ht="26.25" customHeight="1" x14ac:dyDescent="0.2">
      <c r="A26" s="1059" t="s">
        <v>372</v>
      </c>
      <c r="B26" s="1060"/>
      <c r="C26" s="1060"/>
      <c r="D26" s="1060"/>
      <c r="E26" s="1060"/>
      <c r="F26" s="1060"/>
      <c r="G26" s="1060"/>
      <c r="H26" s="1060"/>
      <c r="I26" s="1060"/>
      <c r="J26" s="1060"/>
      <c r="K26" s="1060"/>
      <c r="L26" s="1060"/>
      <c r="M26" s="1060"/>
      <c r="N26" s="1060"/>
      <c r="O26" s="1060"/>
      <c r="P26" s="1061"/>
      <c r="Q26" s="1065" t="s">
        <v>398</v>
      </c>
      <c r="R26" s="1066"/>
      <c r="S26" s="1066"/>
      <c r="T26" s="1066"/>
      <c r="U26" s="1067"/>
      <c r="V26" s="1065" t="s">
        <v>399</v>
      </c>
      <c r="W26" s="1066"/>
      <c r="X26" s="1066"/>
      <c r="Y26" s="1066"/>
      <c r="Z26" s="1067"/>
      <c r="AA26" s="1065" t="s">
        <v>400</v>
      </c>
      <c r="AB26" s="1066"/>
      <c r="AC26" s="1066"/>
      <c r="AD26" s="1066"/>
      <c r="AE26" s="1066"/>
      <c r="AF26" s="1137" t="s">
        <v>401</v>
      </c>
      <c r="AG26" s="1072"/>
      <c r="AH26" s="1072"/>
      <c r="AI26" s="1072"/>
      <c r="AJ26" s="1138"/>
      <c r="AK26" s="1066" t="s">
        <v>402</v>
      </c>
      <c r="AL26" s="1066"/>
      <c r="AM26" s="1066"/>
      <c r="AN26" s="1066"/>
      <c r="AO26" s="1067"/>
      <c r="AP26" s="1065" t="s">
        <v>403</v>
      </c>
      <c r="AQ26" s="1066"/>
      <c r="AR26" s="1066"/>
      <c r="AS26" s="1066"/>
      <c r="AT26" s="1067"/>
      <c r="AU26" s="1065" t="s">
        <v>404</v>
      </c>
      <c r="AV26" s="1066"/>
      <c r="AW26" s="1066"/>
      <c r="AX26" s="1066"/>
      <c r="AY26" s="1067"/>
      <c r="AZ26" s="1065" t="s">
        <v>405</v>
      </c>
      <c r="BA26" s="1066"/>
      <c r="BB26" s="1066"/>
      <c r="BC26" s="1066"/>
      <c r="BD26" s="1067"/>
      <c r="BE26" s="1065" t="s">
        <v>379</v>
      </c>
      <c r="BF26" s="1066"/>
      <c r="BG26" s="1066"/>
      <c r="BH26" s="1066"/>
      <c r="BI26" s="1081"/>
      <c r="BJ26" s="253"/>
      <c r="BK26" s="253"/>
      <c r="BL26" s="253"/>
      <c r="BM26" s="253"/>
      <c r="BN26" s="253"/>
      <c r="BO26" s="266"/>
      <c r="BP26" s="266"/>
      <c r="BQ26" s="263">
        <v>20</v>
      </c>
      <c r="BR26" s="264"/>
      <c r="BS26" s="1078"/>
      <c r="BT26" s="1079"/>
      <c r="BU26" s="1079"/>
      <c r="BV26" s="1079"/>
      <c r="BW26" s="1079"/>
      <c r="BX26" s="1079"/>
      <c r="BY26" s="1079"/>
      <c r="BZ26" s="1079"/>
      <c r="CA26" s="1079"/>
      <c r="CB26" s="1079"/>
      <c r="CC26" s="1079"/>
      <c r="CD26" s="1079"/>
      <c r="CE26" s="1079"/>
      <c r="CF26" s="1079"/>
      <c r="CG26" s="1080"/>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47"/>
    </row>
    <row r="27" spans="1:131" s="248" customFormat="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39"/>
      <c r="AG27" s="1075"/>
      <c r="AH27" s="1075"/>
      <c r="AI27" s="1075"/>
      <c r="AJ27" s="1140"/>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2"/>
      <c r="BJ27" s="253"/>
      <c r="BK27" s="253"/>
      <c r="BL27" s="253"/>
      <c r="BM27" s="253"/>
      <c r="BN27" s="253"/>
      <c r="BO27" s="266"/>
      <c r="BP27" s="266"/>
      <c r="BQ27" s="263">
        <v>21</v>
      </c>
      <c r="BR27" s="264"/>
      <c r="BS27" s="1078"/>
      <c r="BT27" s="1079"/>
      <c r="BU27" s="1079"/>
      <c r="BV27" s="1079"/>
      <c r="BW27" s="1079"/>
      <c r="BX27" s="1079"/>
      <c r="BY27" s="1079"/>
      <c r="BZ27" s="1079"/>
      <c r="CA27" s="1079"/>
      <c r="CB27" s="1079"/>
      <c r="CC27" s="1079"/>
      <c r="CD27" s="1079"/>
      <c r="CE27" s="1079"/>
      <c r="CF27" s="1079"/>
      <c r="CG27" s="1080"/>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47"/>
    </row>
    <row r="28" spans="1:131" s="248" customFormat="1" ht="26.25" customHeight="1" thickTop="1" x14ac:dyDescent="0.2">
      <c r="A28" s="267">
        <v>1</v>
      </c>
      <c r="B28" s="1127" t="s">
        <v>573</v>
      </c>
      <c r="C28" s="1128"/>
      <c r="D28" s="1128"/>
      <c r="E28" s="1128"/>
      <c r="F28" s="1128"/>
      <c r="G28" s="1128"/>
      <c r="H28" s="1128"/>
      <c r="I28" s="1128"/>
      <c r="J28" s="1128"/>
      <c r="K28" s="1128"/>
      <c r="L28" s="1128"/>
      <c r="M28" s="1128"/>
      <c r="N28" s="1128"/>
      <c r="O28" s="1128"/>
      <c r="P28" s="1129"/>
      <c r="Q28" s="1130">
        <v>74620</v>
      </c>
      <c r="R28" s="1131"/>
      <c r="S28" s="1131"/>
      <c r="T28" s="1131"/>
      <c r="U28" s="1132"/>
      <c r="V28" s="1133">
        <v>74355</v>
      </c>
      <c r="W28" s="1131"/>
      <c r="X28" s="1131"/>
      <c r="Y28" s="1131"/>
      <c r="Z28" s="1132"/>
      <c r="AA28" s="1133">
        <v>265</v>
      </c>
      <c r="AB28" s="1131"/>
      <c r="AC28" s="1131"/>
      <c r="AD28" s="1131"/>
      <c r="AE28" s="1134"/>
      <c r="AF28" s="1135">
        <v>265</v>
      </c>
      <c r="AG28" s="1131"/>
      <c r="AH28" s="1131"/>
      <c r="AI28" s="1131"/>
      <c r="AJ28" s="1134"/>
      <c r="AK28" s="1136">
        <v>6055</v>
      </c>
      <c r="AL28" s="1120"/>
      <c r="AM28" s="1120"/>
      <c r="AN28" s="1120"/>
      <c r="AO28" s="1121"/>
      <c r="AP28" s="1119">
        <v>0</v>
      </c>
      <c r="AQ28" s="1120"/>
      <c r="AR28" s="1120"/>
      <c r="AS28" s="1120"/>
      <c r="AT28" s="1121"/>
      <c r="AU28" s="1119">
        <v>0</v>
      </c>
      <c r="AV28" s="1120"/>
      <c r="AW28" s="1120"/>
      <c r="AX28" s="1120"/>
      <c r="AY28" s="1121"/>
      <c r="AZ28" s="1122" t="s">
        <v>509</v>
      </c>
      <c r="BA28" s="1123"/>
      <c r="BB28" s="1123"/>
      <c r="BC28" s="1123"/>
      <c r="BD28" s="1124"/>
      <c r="BE28" s="1125"/>
      <c r="BF28" s="1125"/>
      <c r="BG28" s="1125"/>
      <c r="BH28" s="1125"/>
      <c r="BI28" s="1126"/>
      <c r="BJ28" s="253"/>
      <c r="BK28" s="253"/>
      <c r="BL28" s="253"/>
      <c r="BM28" s="253"/>
      <c r="BN28" s="253"/>
      <c r="BO28" s="266"/>
      <c r="BP28" s="266"/>
      <c r="BQ28" s="263">
        <v>22</v>
      </c>
      <c r="BR28" s="264"/>
      <c r="BS28" s="1078"/>
      <c r="BT28" s="1079"/>
      <c r="BU28" s="1079"/>
      <c r="BV28" s="1079"/>
      <c r="BW28" s="1079"/>
      <c r="BX28" s="1079"/>
      <c r="BY28" s="1079"/>
      <c r="BZ28" s="1079"/>
      <c r="CA28" s="1079"/>
      <c r="CB28" s="1079"/>
      <c r="CC28" s="1079"/>
      <c r="CD28" s="1079"/>
      <c r="CE28" s="1079"/>
      <c r="CF28" s="1079"/>
      <c r="CG28" s="1080"/>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47"/>
    </row>
    <row r="29" spans="1:131" s="248" customFormat="1" ht="26.25" customHeight="1" x14ac:dyDescent="0.2">
      <c r="A29" s="267">
        <v>2</v>
      </c>
      <c r="B29" s="1101" t="s">
        <v>574</v>
      </c>
      <c r="C29" s="1102"/>
      <c r="D29" s="1102"/>
      <c r="E29" s="1102"/>
      <c r="F29" s="1102"/>
      <c r="G29" s="1102"/>
      <c r="H29" s="1102"/>
      <c r="I29" s="1102"/>
      <c r="J29" s="1102"/>
      <c r="K29" s="1102"/>
      <c r="L29" s="1102"/>
      <c r="M29" s="1102"/>
      <c r="N29" s="1102"/>
      <c r="O29" s="1102"/>
      <c r="P29" s="1103"/>
      <c r="Q29" s="1111">
        <v>81086</v>
      </c>
      <c r="R29" s="1084"/>
      <c r="S29" s="1084"/>
      <c r="T29" s="1084"/>
      <c r="U29" s="1112"/>
      <c r="V29" s="1109">
        <v>80087</v>
      </c>
      <c r="W29" s="1084"/>
      <c r="X29" s="1084"/>
      <c r="Y29" s="1084"/>
      <c r="Z29" s="1112"/>
      <c r="AA29" s="1109">
        <v>999</v>
      </c>
      <c r="AB29" s="1084"/>
      <c r="AC29" s="1084"/>
      <c r="AD29" s="1084"/>
      <c r="AE29" s="1085"/>
      <c r="AF29" s="1083">
        <v>999</v>
      </c>
      <c r="AG29" s="1084"/>
      <c r="AH29" s="1084"/>
      <c r="AI29" s="1084"/>
      <c r="AJ29" s="1085"/>
      <c r="AK29" s="1113">
        <v>10188</v>
      </c>
      <c r="AL29" s="1114"/>
      <c r="AM29" s="1114"/>
      <c r="AN29" s="1114"/>
      <c r="AO29" s="1110"/>
      <c r="AP29" s="1115">
        <v>0</v>
      </c>
      <c r="AQ29" s="1114"/>
      <c r="AR29" s="1114"/>
      <c r="AS29" s="1114"/>
      <c r="AT29" s="1110"/>
      <c r="AU29" s="1115">
        <v>0</v>
      </c>
      <c r="AV29" s="1114"/>
      <c r="AW29" s="1114"/>
      <c r="AX29" s="1114"/>
      <c r="AY29" s="1110"/>
      <c r="AZ29" s="1116" t="s">
        <v>509</v>
      </c>
      <c r="BA29" s="1117"/>
      <c r="BB29" s="1117"/>
      <c r="BC29" s="1117"/>
      <c r="BD29" s="1118"/>
      <c r="BE29" s="1096"/>
      <c r="BF29" s="1096"/>
      <c r="BG29" s="1096"/>
      <c r="BH29" s="1096"/>
      <c r="BI29" s="1097"/>
      <c r="BJ29" s="253"/>
      <c r="BK29" s="253"/>
      <c r="BL29" s="253"/>
      <c r="BM29" s="253"/>
      <c r="BN29" s="253"/>
      <c r="BO29" s="266"/>
      <c r="BP29" s="266"/>
      <c r="BQ29" s="263">
        <v>23</v>
      </c>
      <c r="BR29" s="264"/>
      <c r="BS29" s="1078"/>
      <c r="BT29" s="1079"/>
      <c r="BU29" s="1079"/>
      <c r="BV29" s="1079"/>
      <c r="BW29" s="1079"/>
      <c r="BX29" s="1079"/>
      <c r="BY29" s="1079"/>
      <c r="BZ29" s="1079"/>
      <c r="CA29" s="1079"/>
      <c r="CB29" s="1079"/>
      <c r="CC29" s="1079"/>
      <c r="CD29" s="1079"/>
      <c r="CE29" s="1079"/>
      <c r="CF29" s="1079"/>
      <c r="CG29" s="1080"/>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47"/>
    </row>
    <row r="30" spans="1:131" s="248" customFormat="1" ht="26.25" customHeight="1" x14ac:dyDescent="0.2">
      <c r="A30" s="267">
        <v>3</v>
      </c>
      <c r="B30" s="1101" t="s">
        <v>406</v>
      </c>
      <c r="C30" s="1102"/>
      <c r="D30" s="1102"/>
      <c r="E30" s="1102"/>
      <c r="F30" s="1102"/>
      <c r="G30" s="1102"/>
      <c r="H30" s="1102"/>
      <c r="I30" s="1102"/>
      <c r="J30" s="1102"/>
      <c r="K30" s="1102"/>
      <c r="L30" s="1102"/>
      <c r="M30" s="1102"/>
      <c r="N30" s="1102"/>
      <c r="O30" s="1102"/>
      <c r="P30" s="1103"/>
      <c r="Q30" s="1111">
        <v>8785</v>
      </c>
      <c r="R30" s="1084"/>
      <c r="S30" s="1084"/>
      <c r="T30" s="1084"/>
      <c r="U30" s="1112"/>
      <c r="V30" s="1109">
        <v>8767</v>
      </c>
      <c r="W30" s="1084"/>
      <c r="X30" s="1084"/>
      <c r="Y30" s="1084"/>
      <c r="Z30" s="1112"/>
      <c r="AA30" s="1109">
        <v>18</v>
      </c>
      <c r="AB30" s="1084"/>
      <c r="AC30" s="1084"/>
      <c r="AD30" s="1084"/>
      <c r="AE30" s="1085"/>
      <c r="AF30" s="1083">
        <v>18</v>
      </c>
      <c r="AG30" s="1084"/>
      <c r="AH30" s="1084"/>
      <c r="AI30" s="1084"/>
      <c r="AJ30" s="1085"/>
      <c r="AK30" s="1113">
        <v>1783</v>
      </c>
      <c r="AL30" s="1114"/>
      <c r="AM30" s="1114"/>
      <c r="AN30" s="1114"/>
      <c r="AO30" s="1110"/>
      <c r="AP30" s="1115">
        <v>0</v>
      </c>
      <c r="AQ30" s="1114"/>
      <c r="AR30" s="1114"/>
      <c r="AS30" s="1114"/>
      <c r="AT30" s="1110"/>
      <c r="AU30" s="1115">
        <v>0</v>
      </c>
      <c r="AV30" s="1114"/>
      <c r="AW30" s="1114"/>
      <c r="AX30" s="1114"/>
      <c r="AY30" s="1110"/>
      <c r="AZ30" s="1116" t="s">
        <v>509</v>
      </c>
      <c r="BA30" s="1117"/>
      <c r="BB30" s="1117"/>
      <c r="BC30" s="1117"/>
      <c r="BD30" s="1118"/>
      <c r="BE30" s="1096"/>
      <c r="BF30" s="1096"/>
      <c r="BG30" s="1096"/>
      <c r="BH30" s="1096"/>
      <c r="BI30" s="1097"/>
      <c r="BJ30" s="253"/>
      <c r="BK30" s="253"/>
      <c r="BL30" s="253"/>
      <c r="BM30" s="253"/>
      <c r="BN30" s="253"/>
      <c r="BO30" s="266"/>
      <c r="BP30" s="266"/>
      <c r="BQ30" s="263">
        <v>24</v>
      </c>
      <c r="BR30" s="264"/>
      <c r="BS30" s="1078"/>
      <c r="BT30" s="1079"/>
      <c r="BU30" s="1079"/>
      <c r="BV30" s="1079"/>
      <c r="BW30" s="1079"/>
      <c r="BX30" s="1079"/>
      <c r="BY30" s="1079"/>
      <c r="BZ30" s="1079"/>
      <c r="CA30" s="1079"/>
      <c r="CB30" s="1079"/>
      <c r="CC30" s="1079"/>
      <c r="CD30" s="1079"/>
      <c r="CE30" s="1079"/>
      <c r="CF30" s="1079"/>
      <c r="CG30" s="1080"/>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47"/>
    </row>
    <row r="31" spans="1:131" s="248" customFormat="1" ht="26.25" customHeight="1" x14ac:dyDescent="0.2">
      <c r="A31" s="267">
        <v>4</v>
      </c>
      <c r="B31" s="1101" t="s">
        <v>407</v>
      </c>
      <c r="C31" s="1102"/>
      <c r="D31" s="1102"/>
      <c r="E31" s="1102"/>
      <c r="F31" s="1102"/>
      <c r="G31" s="1102"/>
      <c r="H31" s="1102"/>
      <c r="I31" s="1102"/>
      <c r="J31" s="1102"/>
      <c r="K31" s="1102"/>
      <c r="L31" s="1102"/>
      <c r="M31" s="1102"/>
      <c r="N31" s="1102"/>
      <c r="O31" s="1102"/>
      <c r="P31" s="1103"/>
      <c r="Q31" s="1111">
        <v>12759</v>
      </c>
      <c r="R31" s="1084"/>
      <c r="S31" s="1084"/>
      <c r="T31" s="1084"/>
      <c r="U31" s="1112"/>
      <c r="V31" s="1109">
        <v>5851</v>
      </c>
      <c r="W31" s="1084"/>
      <c r="X31" s="1084"/>
      <c r="Y31" s="1084"/>
      <c r="Z31" s="1112"/>
      <c r="AA31" s="1109">
        <v>6908</v>
      </c>
      <c r="AB31" s="1084"/>
      <c r="AC31" s="1084"/>
      <c r="AD31" s="1084"/>
      <c r="AE31" s="1085"/>
      <c r="AF31" s="1083">
        <v>6908</v>
      </c>
      <c r="AG31" s="1084"/>
      <c r="AH31" s="1084"/>
      <c r="AI31" s="1084"/>
      <c r="AJ31" s="1085"/>
      <c r="AK31" s="1113">
        <v>544</v>
      </c>
      <c r="AL31" s="1114"/>
      <c r="AM31" s="1114"/>
      <c r="AN31" s="1114"/>
      <c r="AO31" s="1110"/>
      <c r="AP31" s="1115">
        <v>48421</v>
      </c>
      <c r="AQ31" s="1114"/>
      <c r="AR31" s="1114"/>
      <c r="AS31" s="1114"/>
      <c r="AT31" s="1110"/>
      <c r="AU31" s="1115">
        <v>823</v>
      </c>
      <c r="AV31" s="1114"/>
      <c r="AW31" s="1114"/>
      <c r="AX31" s="1114"/>
      <c r="AY31" s="1110"/>
      <c r="AZ31" s="1116" t="s">
        <v>509</v>
      </c>
      <c r="BA31" s="1117"/>
      <c r="BB31" s="1117"/>
      <c r="BC31" s="1117"/>
      <c r="BD31" s="1118"/>
      <c r="BE31" s="1096" t="s">
        <v>408</v>
      </c>
      <c r="BF31" s="1096"/>
      <c r="BG31" s="1096"/>
      <c r="BH31" s="1096"/>
      <c r="BI31" s="1097"/>
      <c r="BJ31" s="253"/>
      <c r="BK31" s="253"/>
      <c r="BL31" s="253"/>
      <c r="BM31" s="253"/>
      <c r="BN31" s="253"/>
      <c r="BO31" s="266"/>
      <c r="BP31" s="266"/>
      <c r="BQ31" s="263">
        <v>25</v>
      </c>
      <c r="BR31" s="264"/>
      <c r="BS31" s="1078"/>
      <c r="BT31" s="1079"/>
      <c r="BU31" s="1079"/>
      <c r="BV31" s="1079"/>
      <c r="BW31" s="1079"/>
      <c r="BX31" s="1079"/>
      <c r="BY31" s="1079"/>
      <c r="BZ31" s="1079"/>
      <c r="CA31" s="1079"/>
      <c r="CB31" s="1079"/>
      <c r="CC31" s="1079"/>
      <c r="CD31" s="1079"/>
      <c r="CE31" s="1079"/>
      <c r="CF31" s="1079"/>
      <c r="CG31" s="1080"/>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47"/>
    </row>
    <row r="32" spans="1:131" s="248" customFormat="1" ht="26.25" customHeight="1" x14ac:dyDescent="0.2">
      <c r="A32" s="267">
        <v>5</v>
      </c>
      <c r="B32" s="1101" t="s">
        <v>409</v>
      </c>
      <c r="C32" s="1102"/>
      <c r="D32" s="1102"/>
      <c r="E32" s="1102"/>
      <c r="F32" s="1102"/>
      <c r="G32" s="1102"/>
      <c r="H32" s="1102"/>
      <c r="I32" s="1102"/>
      <c r="J32" s="1102"/>
      <c r="K32" s="1102"/>
      <c r="L32" s="1102"/>
      <c r="M32" s="1102"/>
      <c r="N32" s="1102"/>
      <c r="O32" s="1102"/>
      <c r="P32" s="1103"/>
      <c r="Q32" s="1111">
        <v>12165</v>
      </c>
      <c r="R32" s="1084"/>
      <c r="S32" s="1084"/>
      <c r="T32" s="1084"/>
      <c r="U32" s="1112"/>
      <c r="V32" s="1109">
        <v>2575</v>
      </c>
      <c r="W32" s="1084"/>
      <c r="X32" s="1084"/>
      <c r="Y32" s="1084"/>
      <c r="Z32" s="1112"/>
      <c r="AA32" s="1109">
        <v>9590</v>
      </c>
      <c r="AB32" s="1084"/>
      <c r="AC32" s="1084"/>
      <c r="AD32" s="1084"/>
      <c r="AE32" s="1085"/>
      <c r="AF32" s="1083">
        <v>9590</v>
      </c>
      <c r="AG32" s="1084"/>
      <c r="AH32" s="1084"/>
      <c r="AI32" s="1084"/>
      <c r="AJ32" s="1085"/>
      <c r="AK32" s="1113">
        <v>3171</v>
      </c>
      <c r="AL32" s="1114"/>
      <c r="AM32" s="1114"/>
      <c r="AN32" s="1114"/>
      <c r="AO32" s="1110"/>
      <c r="AP32" s="1115">
        <v>23292</v>
      </c>
      <c r="AQ32" s="1114"/>
      <c r="AR32" s="1114"/>
      <c r="AS32" s="1114"/>
      <c r="AT32" s="1110"/>
      <c r="AU32" s="1115">
        <v>14231</v>
      </c>
      <c r="AV32" s="1114"/>
      <c r="AW32" s="1114"/>
      <c r="AX32" s="1114"/>
      <c r="AY32" s="1110"/>
      <c r="AZ32" s="1116" t="s">
        <v>509</v>
      </c>
      <c r="BA32" s="1117"/>
      <c r="BB32" s="1117"/>
      <c r="BC32" s="1117"/>
      <c r="BD32" s="1118"/>
      <c r="BE32" s="1096" t="s">
        <v>575</v>
      </c>
      <c r="BF32" s="1096"/>
      <c r="BG32" s="1096"/>
      <c r="BH32" s="1096"/>
      <c r="BI32" s="1097"/>
      <c r="BJ32" s="253"/>
      <c r="BK32" s="253"/>
      <c r="BL32" s="253"/>
      <c r="BM32" s="253"/>
      <c r="BN32" s="253"/>
      <c r="BO32" s="266"/>
      <c r="BP32" s="266"/>
      <c r="BQ32" s="263">
        <v>26</v>
      </c>
      <c r="BR32" s="264"/>
      <c r="BS32" s="1078"/>
      <c r="BT32" s="1079"/>
      <c r="BU32" s="1079"/>
      <c r="BV32" s="1079"/>
      <c r="BW32" s="1079"/>
      <c r="BX32" s="1079"/>
      <c r="BY32" s="1079"/>
      <c r="BZ32" s="1079"/>
      <c r="CA32" s="1079"/>
      <c r="CB32" s="1079"/>
      <c r="CC32" s="1079"/>
      <c r="CD32" s="1079"/>
      <c r="CE32" s="1079"/>
      <c r="CF32" s="1079"/>
      <c r="CG32" s="1080"/>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47"/>
    </row>
    <row r="33" spans="1:131" s="248" customFormat="1" ht="26.25" customHeight="1" x14ac:dyDescent="0.2">
      <c r="A33" s="267">
        <v>6</v>
      </c>
      <c r="B33" s="1101" t="s">
        <v>576</v>
      </c>
      <c r="C33" s="1102"/>
      <c r="D33" s="1102"/>
      <c r="E33" s="1102"/>
      <c r="F33" s="1102"/>
      <c r="G33" s="1102"/>
      <c r="H33" s="1102"/>
      <c r="I33" s="1102"/>
      <c r="J33" s="1102"/>
      <c r="K33" s="1102"/>
      <c r="L33" s="1102"/>
      <c r="M33" s="1102"/>
      <c r="N33" s="1102"/>
      <c r="O33" s="1102"/>
      <c r="P33" s="1103"/>
      <c r="Q33" s="1111">
        <v>6381</v>
      </c>
      <c r="R33" s="1084"/>
      <c r="S33" s="1084"/>
      <c r="T33" s="1084"/>
      <c r="U33" s="1112"/>
      <c r="V33" s="1109">
        <v>5106</v>
      </c>
      <c r="W33" s="1084"/>
      <c r="X33" s="1084"/>
      <c r="Y33" s="1084"/>
      <c r="Z33" s="1112"/>
      <c r="AA33" s="1109">
        <v>1275</v>
      </c>
      <c r="AB33" s="1084"/>
      <c r="AC33" s="1084"/>
      <c r="AD33" s="1084"/>
      <c r="AE33" s="1085"/>
      <c r="AF33" s="1083">
        <v>1275</v>
      </c>
      <c r="AG33" s="1084"/>
      <c r="AH33" s="1084"/>
      <c r="AI33" s="1084"/>
      <c r="AJ33" s="1085"/>
      <c r="AK33" s="1113">
        <v>13037</v>
      </c>
      <c r="AL33" s="1114"/>
      <c r="AM33" s="1114"/>
      <c r="AN33" s="1114"/>
      <c r="AO33" s="1110"/>
      <c r="AP33" s="1115">
        <v>316188</v>
      </c>
      <c r="AQ33" s="1114"/>
      <c r="AR33" s="1114"/>
      <c r="AS33" s="1114"/>
      <c r="AT33" s="1110"/>
      <c r="AU33" s="1115">
        <v>162521</v>
      </c>
      <c r="AV33" s="1114"/>
      <c r="AW33" s="1114"/>
      <c r="AX33" s="1114"/>
      <c r="AY33" s="1110"/>
      <c r="AZ33" s="1116" t="s">
        <v>509</v>
      </c>
      <c r="BA33" s="1117"/>
      <c r="BB33" s="1117"/>
      <c r="BC33" s="1117"/>
      <c r="BD33" s="1118"/>
      <c r="BE33" s="1096" t="s">
        <v>575</v>
      </c>
      <c r="BF33" s="1096"/>
      <c r="BG33" s="1096"/>
      <c r="BH33" s="1096"/>
      <c r="BI33" s="1097"/>
      <c r="BJ33" s="253"/>
      <c r="BK33" s="253"/>
      <c r="BL33" s="253"/>
      <c r="BM33" s="253"/>
      <c r="BN33" s="253"/>
      <c r="BO33" s="266"/>
      <c r="BP33" s="266"/>
      <c r="BQ33" s="263">
        <v>27</v>
      </c>
      <c r="BR33" s="264"/>
      <c r="BS33" s="1078"/>
      <c r="BT33" s="1079"/>
      <c r="BU33" s="1079"/>
      <c r="BV33" s="1079"/>
      <c r="BW33" s="1079"/>
      <c r="BX33" s="1079"/>
      <c r="BY33" s="1079"/>
      <c r="BZ33" s="1079"/>
      <c r="CA33" s="1079"/>
      <c r="CB33" s="1079"/>
      <c r="CC33" s="1079"/>
      <c r="CD33" s="1079"/>
      <c r="CE33" s="1079"/>
      <c r="CF33" s="1079"/>
      <c r="CG33" s="1080"/>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47"/>
    </row>
    <row r="34" spans="1:131" s="248" customFormat="1" ht="26.25" customHeight="1" x14ac:dyDescent="0.2">
      <c r="A34" s="267">
        <v>7</v>
      </c>
      <c r="B34" s="1101" t="s">
        <v>577</v>
      </c>
      <c r="C34" s="1102"/>
      <c r="D34" s="1102"/>
      <c r="E34" s="1102"/>
      <c r="F34" s="1102"/>
      <c r="G34" s="1102"/>
      <c r="H34" s="1102"/>
      <c r="I34" s="1102"/>
      <c r="J34" s="1102"/>
      <c r="K34" s="1102"/>
      <c r="L34" s="1102"/>
      <c r="M34" s="1102"/>
      <c r="N34" s="1102"/>
      <c r="O34" s="1102"/>
      <c r="P34" s="1103"/>
      <c r="Q34" s="1111">
        <v>1238</v>
      </c>
      <c r="R34" s="1084"/>
      <c r="S34" s="1084"/>
      <c r="T34" s="1084"/>
      <c r="U34" s="1112"/>
      <c r="V34" s="1109">
        <v>1238</v>
      </c>
      <c r="W34" s="1084"/>
      <c r="X34" s="1084"/>
      <c r="Y34" s="1084"/>
      <c r="Z34" s="1112"/>
      <c r="AA34" s="1109">
        <v>0</v>
      </c>
      <c r="AB34" s="1084"/>
      <c r="AC34" s="1084"/>
      <c r="AD34" s="1084"/>
      <c r="AE34" s="1085"/>
      <c r="AF34" s="1083">
        <v>0</v>
      </c>
      <c r="AG34" s="1084"/>
      <c r="AH34" s="1084"/>
      <c r="AI34" s="1084"/>
      <c r="AJ34" s="1085"/>
      <c r="AK34" s="1113">
        <v>551</v>
      </c>
      <c r="AL34" s="1114"/>
      <c r="AM34" s="1114"/>
      <c r="AN34" s="1114"/>
      <c r="AO34" s="1110"/>
      <c r="AP34" s="1115">
        <v>4709</v>
      </c>
      <c r="AQ34" s="1114"/>
      <c r="AR34" s="1114"/>
      <c r="AS34" s="1114"/>
      <c r="AT34" s="1110"/>
      <c r="AU34" s="1115">
        <v>2679</v>
      </c>
      <c r="AV34" s="1114"/>
      <c r="AW34" s="1114"/>
      <c r="AX34" s="1114"/>
      <c r="AY34" s="1110"/>
      <c r="AZ34" s="1116" t="s">
        <v>509</v>
      </c>
      <c r="BA34" s="1117"/>
      <c r="BB34" s="1117"/>
      <c r="BC34" s="1117"/>
      <c r="BD34" s="1118"/>
      <c r="BE34" s="1096" t="s">
        <v>578</v>
      </c>
      <c r="BF34" s="1096"/>
      <c r="BG34" s="1096"/>
      <c r="BH34" s="1096"/>
      <c r="BI34" s="1097"/>
      <c r="BJ34" s="253"/>
      <c r="BK34" s="253"/>
      <c r="BL34" s="253"/>
      <c r="BM34" s="253"/>
      <c r="BN34" s="253"/>
      <c r="BO34" s="266"/>
      <c r="BP34" s="266"/>
      <c r="BQ34" s="263">
        <v>28</v>
      </c>
      <c r="BR34" s="264"/>
      <c r="BS34" s="1078"/>
      <c r="BT34" s="1079"/>
      <c r="BU34" s="1079"/>
      <c r="BV34" s="1079"/>
      <c r="BW34" s="1079"/>
      <c r="BX34" s="1079"/>
      <c r="BY34" s="1079"/>
      <c r="BZ34" s="1079"/>
      <c r="CA34" s="1079"/>
      <c r="CB34" s="1079"/>
      <c r="CC34" s="1079"/>
      <c r="CD34" s="1079"/>
      <c r="CE34" s="1079"/>
      <c r="CF34" s="1079"/>
      <c r="CG34" s="1080"/>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47"/>
    </row>
    <row r="35" spans="1:131" s="248" customFormat="1" ht="26.25" customHeight="1" x14ac:dyDescent="0.2">
      <c r="A35" s="267">
        <v>8</v>
      </c>
      <c r="B35" s="1101" t="s">
        <v>579</v>
      </c>
      <c r="C35" s="1102"/>
      <c r="D35" s="1102"/>
      <c r="E35" s="1102"/>
      <c r="F35" s="1102"/>
      <c r="G35" s="1102"/>
      <c r="H35" s="1102"/>
      <c r="I35" s="1102"/>
      <c r="J35" s="1102"/>
      <c r="K35" s="1102"/>
      <c r="L35" s="1102"/>
      <c r="M35" s="1102"/>
      <c r="N35" s="1102"/>
      <c r="O35" s="1102"/>
      <c r="P35" s="1103"/>
      <c r="Q35" s="1111">
        <v>234</v>
      </c>
      <c r="R35" s="1084"/>
      <c r="S35" s="1084"/>
      <c r="T35" s="1084"/>
      <c r="U35" s="1112"/>
      <c r="V35" s="1109">
        <v>234</v>
      </c>
      <c r="W35" s="1084"/>
      <c r="X35" s="1084"/>
      <c r="Y35" s="1084"/>
      <c r="Z35" s="1112"/>
      <c r="AA35" s="1109">
        <v>0</v>
      </c>
      <c r="AB35" s="1084"/>
      <c r="AC35" s="1084"/>
      <c r="AD35" s="1084"/>
      <c r="AE35" s="1085"/>
      <c r="AF35" s="1083">
        <v>0</v>
      </c>
      <c r="AG35" s="1084"/>
      <c r="AH35" s="1084"/>
      <c r="AI35" s="1084"/>
      <c r="AJ35" s="1085"/>
      <c r="AK35" s="1113">
        <v>81</v>
      </c>
      <c r="AL35" s="1114"/>
      <c r="AM35" s="1114"/>
      <c r="AN35" s="1114"/>
      <c r="AO35" s="1110"/>
      <c r="AP35" s="1115">
        <v>609</v>
      </c>
      <c r="AQ35" s="1114"/>
      <c r="AR35" s="1114"/>
      <c r="AS35" s="1114"/>
      <c r="AT35" s="1110"/>
      <c r="AU35" s="1115">
        <v>222</v>
      </c>
      <c r="AV35" s="1114"/>
      <c r="AW35" s="1114"/>
      <c r="AX35" s="1114"/>
      <c r="AY35" s="1110"/>
      <c r="AZ35" s="1116" t="s">
        <v>509</v>
      </c>
      <c r="BA35" s="1117"/>
      <c r="BB35" s="1117"/>
      <c r="BC35" s="1117"/>
      <c r="BD35" s="1118"/>
      <c r="BE35" s="1096" t="s">
        <v>578</v>
      </c>
      <c r="BF35" s="1096"/>
      <c r="BG35" s="1096"/>
      <c r="BH35" s="1096"/>
      <c r="BI35" s="1097"/>
      <c r="BJ35" s="253"/>
      <c r="BK35" s="253"/>
      <c r="BL35" s="253"/>
      <c r="BM35" s="253"/>
      <c r="BN35" s="253"/>
      <c r="BO35" s="266"/>
      <c r="BP35" s="266"/>
      <c r="BQ35" s="263">
        <v>29</v>
      </c>
      <c r="BR35" s="264"/>
      <c r="BS35" s="1078"/>
      <c r="BT35" s="1079"/>
      <c r="BU35" s="1079"/>
      <c r="BV35" s="1079"/>
      <c r="BW35" s="1079"/>
      <c r="BX35" s="1079"/>
      <c r="BY35" s="1079"/>
      <c r="BZ35" s="1079"/>
      <c r="CA35" s="1079"/>
      <c r="CB35" s="1079"/>
      <c r="CC35" s="1079"/>
      <c r="CD35" s="1079"/>
      <c r="CE35" s="1079"/>
      <c r="CF35" s="1079"/>
      <c r="CG35" s="1080"/>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47"/>
    </row>
    <row r="36" spans="1:131" s="248" customFormat="1" ht="26.25" customHeight="1" x14ac:dyDescent="0.2">
      <c r="A36" s="267">
        <v>9</v>
      </c>
      <c r="B36" s="1101"/>
      <c r="C36" s="1102"/>
      <c r="D36" s="1102"/>
      <c r="E36" s="1102"/>
      <c r="F36" s="1102"/>
      <c r="G36" s="1102"/>
      <c r="H36" s="1102"/>
      <c r="I36" s="1102"/>
      <c r="J36" s="1102"/>
      <c r="K36" s="1102"/>
      <c r="L36" s="1102"/>
      <c r="M36" s="1102"/>
      <c r="N36" s="1102"/>
      <c r="O36" s="1102"/>
      <c r="P36" s="1103"/>
      <c r="Q36" s="1107"/>
      <c r="R36" s="1108"/>
      <c r="S36" s="1108"/>
      <c r="T36" s="1108"/>
      <c r="U36" s="1108"/>
      <c r="V36" s="1108"/>
      <c r="W36" s="1108"/>
      <c r="X36" s="1108"/>
      <c r="Y36" s="1108"/>
      <c r="Z36" s="1108"/>
      <c r="AA36" s="1108"/>
      <c r="AB36" s="1108"/>
      <c r="AC36" s="1108"/>
      <c r="AD36" s="1108"/>
      <c r="AE36" s="1109"/>
      <c r="AF36" s="1083"/>
      <c r="AG36" s="1084"/>
      <c r="AH36" s="1084"/>
      <c r="AI36" s="1084"/>
      <c r="AJ36" s="1085"/>
      <c r="AK36" s="1110"/>
      <c r="AL36" s="1026"/>
      <c r="AM36" s="1026"/>
      <c r="AN36" s="1026"/>
      <c r="AO36" s="1026"/>
      <c r="AP36" s="1026"/>
      <c r="AQ36" s="1026"/>
      <c r="AR36" s="1026"/>
      <c r="AS36" s="1026"/>
      <c r="AT36" s="1026"/>
      <c r="AU36" s="1026"/>
      <c r="AV36" s="1026"/>
      <c r="AW36" s="1026"/>
      <c r="AX36" s="1026"/>
      <c r="AY36" s="1026"/>
      <c r="AZ36" s="1106"/>
      <c r="BA36" s="1106"/>
      <c r="BB36" s="1106"/>
      <c r="BC36" s="1106"/>
      <c r="BD36" s="1106"/>
      <c r="BE36" s="1096"/>
      <c r="BF36" s="1096"/>
      <c r="BG36" s="1096"/>
      <c r="BH36" s="1096"/>
      <c r="BI36" s="1097"/>
      <c r="BJ36" s="253"/>
      <c r="BK36" s="253"/>
      <c r="BL36" s="253"/>
      <c r="BM36" s="253"/>
      <c r="BN36" s="253"/>
      <c r="BO36" s="266"/>
      <c r="BP36" s="266"/>
      <c r="BQ36" s="263">
        <v>30</v>
      </c>
      <c r="BR36" s="264"/>
      <c r="BS36" s="1078"/>
      <c r="BT36" s="1079"/>
      <c r="BU36" s="1079"/>
      <c r="BV36" s="1079"/>
      <c r="BW36" s="1079"/>
      <c r="BX36" s="1079"/>
      <c r="BY36" s="1079"/>
      <c r="BZ36" s="1079"/>
      <c r="CA36" s="1079"/>
      <c r="CB36" s="1079"/>
      <c r="CC36" s="1079"/>
      <c r="CD36" s="1079"/>
      <c r="CE36" s="1079"/>
      <c r="CF36" s="1079"/>
      <c r="CG36" s="1080"/>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47"/>
    </row>
    <row r="37" spans="1:131" s="248" customFormat="1" ht="26.25" customHeight="1" x14ac:dyDescent="0.2">
      <c r="A37" s="267">
        <v>10</v>
      </c>
      <c r="B37" s="1101"/>
      <c r="C37" s="1102"/>
      <c r="D37" s="1102"/>
      <c r="E37" s="1102"/>
      <c r="F37" s="1102"/>
      <c r="G37" s="1102"/>
      <c r="H37" s="1102"/>
      <c r="I37" s="1102"/>
      <c r="J37" s="1102"/>
      <c r="K37" s="1102"/>
      <c r="L37" s="1102"/>
      <c r="M37" s="1102"/>
      <c r="N37" s="1102"/>
      <c r="O37" s="1102"/>
      <c r="P37" s="1103"/>
      <c r="Q37" s="1107"/>
      <c r="R37" s="1108"/>
      <c r="S37" s="1108"/>
      <c r="T37" s="1108"/>
      <c r="U37" s="1108"/>
      <c r="V37" s="1108"/>
      <c r="W37" s="1108"/>
      <c r="X37" s="1108"/>
      <c r="Y37" s="1108"/>
      <c r="Z37" s="1108"/>
      <c r="AA37" s="1108"/>
      <c r="AB37" s="1108"/>
      <c r="AC37" s="1108"/>
      <c r="AD37" s="1108"/>
      <c r="AE37" s="1109"/>
      <c r="AF37" s="1083"/>
      <c r="AG37" s="1084"/>
      <c r="AH37" s="1084"/>
      <c r="AI37" s="1084"/>
      <c r="AJ37" s="1085"/>
      <c r="AK37" s="1110"/>
      <c r="AL37" s="1026"/>
      <c r="AM37" s="1026"/>
      <c r="AN37" s="1026"/>
      <c r="AO37" s="1026"/>
      <c r="AP37" s="1026"/>
      <c r="AQ37" s="1026"/>
      <c r="AR37" s="1026"/>
      <c r="AS37" s="1026"/>
      <c r="AT37" s="1026"/>
      <c r="AU37" s="1026"/>
      <c r="AV37" s="1026"/>
      <c r="AW37" s="1026"/>
      <c r="AX37" s="1026"/>
      <c r="AY37" s="1026"/>
      <c r="AZ37" s="1106"/>
      <c r="BA37" s="1106"/>
      <c r="BB37" s="1106"/>
      <c r="BC37" s="1106"/>
      <c r="BD37" s="1106"/>
      <c r="BE37" s="1096"/>
      <c r="BF37" s="1096"/>
      <c r="BG37" s="1096"/>
      <c r="BH37" s="1096"/>
      <c r="BI37" s="1097"/>
      <c r="BJ37" s="253"/>
      <c r="BK37" s="253"/>
      <c r="BL37" s="253"/>
      <c r="BM37" s="253"/>
      <c r="BN37" s="253"/>
      <c r="BO37" s="266"/>
      <c r="BP37" s="266"/>
      <c r="BQ37" s="263">
        <v>31</v>
      </c>
      <c r="BR37" s="264"/>
      <c r="BS37" s="1078"/>
      <c r="BT37" s="1079"/>
      <c r="BU37" s="1079"/>
      <c r="BV37" s="1079"/>
      <c r="BW37" s="1079"/>
      <c r="BX37" s="1079"/>
      <c r="BY37" s="1079"/>
      <c r="BZ37" s="1079"/>
      <c r="CA37" s="1079"/>
      <c r="CB37" s="1079"/>
      <c r="CC37" s="1079"/>
      <c r="CD37" s="1079"/>
      <c r="CE37" s="1079"/>
      <c r="CF37" s="1079"/>
      <c r="CG37" s="1080"/>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47"/>
    </row>
    <row r="38" spans="1:131" s="248" customFormat="1" ht="26.25" customHeight="1" x14ac:dyDescent="0.2">
      <c r="A38" s="267">
        <v>11</v>
      </c>
      <c r="B38" s="1101"/>
      <c r="C38" s="1102"/>
      <c r="D38" s="1102"/>
      <c r="E38" s="1102"/>
      <c r="F38" s="1102"/>
      <c r="G38" s="1102"/>
      <c r="H38" s="1102"/>
      <c r="I38" s="1102"/>
      <c r="J38" s="1102"/>
      <c r="K38" s="1102"/>
      <c r="L38" s="1102"/>
      <c r="M38" s="1102"/>
      <c r="N38" s="1102"/>
      <c r="O38" s="1102"/>
      <c r="P38" s="1103"/>
      <c r="Q38" s="1107"/>
      <c r="R38" s="1108"/>
      <c r="S38" s="1108"/>
      <c r="T38" s="1108"/>
      <c r="U38" s="1108"/>
      <c r="V38" s="1108"/>
      <c r="W38" s="1108"/>
      <c r="X38" s="1108"/>
      <c r="Y38" s="1108"/>
      <c r="Z38" s="1108"/>
      <c r="AA38" s="1108"/>
      <c r="AB38" s="1108"/>
      <c r="AC38" s="1108"/>
      <c r="AD38" s="1108"/>
      <c r="AE38" s="1109"/>
      <c r="AF38" s="1083"/>
      <c r="AG38" s="1084"/>
      <c r="AH38" s="1084"/>
      <c r="AI38" s="1084"/>
      <c r="AJ38" s="1085"/>
      <c r="AK38" s="1110"/>
      <c r="AL38" s="1026"/>
      <c r="AM38" s="1026"/>
      <c r="AN38" s="1026"/>
      <c r="AO38" s="1026"/>
      <c r="AP38" s="1026"/>
      <c r="AQ38" s="1026"/>
      <c r="AR38" s="1026"/>
      <c r="AS38" s="1026"/>
      <c r="AT38" s="1026"/>
      <c r="AU38" s="1026"/>
      <c r="AV38" s="1026"/>
      <c r="AW38" s="1026"/>
      <c r="AX38" s="1026"/>
      <c r="AY38" s="1026"/>
      <c r="AZ38" s="1106"/>
      <c r="BA38" s="1106"/>
      <c r="BB38" s="1106"/>
      <c r="BC38" s="1106"/>
      <c r="BD38" s="1106"/>
      <c r="BE38" s="1096"/>
      <c r="BF38" s="1096"/>
      <c r="BG38" s="1096"/>
      <c r="BH38" s="1096"/>
      <c r="BI38" s="1097"/>
      <c r="BJ38" s="253"/>
      <c r="BK38" s="253"/>
      <c r="BL38" s="253"/>
      <c r="BM38" s="253"/>
      <c r="BN38" s="253"/>
      <c r="BO38" s="266"/>
      <c r="BP38" s="266"/>
      <c r="BQ38" s="263">
        <v>32</v>
      </c>
      <c r="BR38" s="264"/>
      <c r="BS38" s="1078"/>
      <c r="BT38" s="1079"/>
      <c r="BU38" s="1079"/>
      <c r="BV38" s="1079"/>
      <c r="BW38" s="1079"/>
      <c r="BX38" s="1079"/>
      <c r="BY38" s="1079"/>
      <c r="BZ38" s="1079"/>
      <c r="CA38" s="1079"/>
      <c r="CB38" s="1079"/>
      <c r="CC38" s="1079"/>
      <c r="CD38" s="1079"/>
      <c r="CE38" s="1079"/>
      <c r="CF38" s="1079"/>
      <c r="CG38" s="1080"/>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47"/>
    </row>
    <row r="39" spans="1:131" s="248" customFormat="1" ht="26.25" customHeight="1" x14ac:dyDescent="0.2">
      <c r="A39" s="267">
        <v>12</v>
      </c>
      <c r="B39" s="1101"/>
      <c r="C39" s="1102"/>
      <c r="D39" s="1102"/>
      <c r="E39" s="1102"/>
      <c r="F39" s="1102"/>
      <c r="G39" s="1102"/>
      <c r="H39" s="1102"/>
      <c r="I39" s="1102"/>
      <c r="J39" s="1102"/>
      <c r="K39" s="1102"/>
      <c r="L39" s="1102"/>
      <c r="M39" s="1102"/>
      <c r="N39" s="1102"/>
      <c r="O39" s="1102"/>
      <c r="P39" s="1103"/>
      <c r="Q39" s="1107"/>
      <c r="R39" s="1108"/>
      <c r="S39" s="1108"/>
      <c r="T39" s="1108"/>
      <c r="U39" s="1108"/>
      <c r="V39" s="1108"/>
      <c r="W39" s="1108"/>
      <c r="X39" s="1108"/>
      <c r="Y39" s="1108"/>
      <c r="Z39" s="1108"/>
      <c r="AA39" s="1108"/>
      <c r="AB39" s="1108"/>
      <c r="AC39" s="1108"/>
      <c r="AD39" s="1108"/>
      <c r="AE39" s="1109"/>
      <c r="AF39" s="1083"/>
      <c r="AG39" s="1084"/>
      <c r="AH39" s="1084"/>
      <c r="AI39" s="1084"/>
      <c r="AJ39" s="1085"/>
      <c r="AK39" s="1110"/>
      <c r="AL39" s="1026"/>
      <c r="AM39" s="1026"/>
      <c r="AN39" s="1026"/>
      <c r="AO39" s="1026"/>
      <c r="AP39" s="1026"/>
      <c r="AQ39" s="1026"/>
      <c r="AR39" s="1026"/>
      <c r="AS39" s="1026"/>
      <c r="AT39" s="1026"/>
      <c r="AU39" s="1026"/>
      <c r="AV39" s="1026"/>
      <c r="AW39" s="1026"/>
      <c r="AX39" s="1026"/>
      <c r="AY39" s="1026"/>
      <c r="AZ39" s="1106"/>
      <c r="BA39" s="1106"/>
      <c r="BB39" s="1106"/>
      <c r="BC39" s="1106"/>
      <c r="BD39" s="1106"/>
      <c r="BE39" s="1096"/>
      <c r="BF39" s="1096"/>
      <c r="BG39" s="1096"/>
      <c r="BH39" s="1096"/>
      <c r="BI39" s="1097"/>
      <c r="BJ39" s="253"/>
      <c r="BK39" s="253"/>
      <c r="BL39" s="253"/>
      <c r="BM39" s="253"/>
      <c r="BN39" s="253"/>
      <c r="BO39" s="266"/>
      <c r="BP39" s="266"/>
      <c r="BQ39" s="263">
        <v>33</v>
      </c>
      <c r="BR39" s="264"/>
      <c r="BS39" s="1078"/>
      <c r="BT39" s="1079"/>
      <c r="BU39" s="1079"/>
      <c r="BV39" s="1079"/>
      <c r="BW39" s="1079"/>
      <c r="BX39" s="1079"/>
      <c r="BY39" s="1079"/>
      <c r="BZ39" s="1079"/>
      <c r="CA39" s="1079"/>
      <c r="CB39" s="1079"/>
      <c r="CC39" s="1079"/>
      <c r="CD39" s="1079"/>
      <c r="CE39" s="1079"/>
      <c r="CF39" s="1079"/>
      <c r="CG39" s="1080"/>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47"/>
    </row>
    <row r="40" spans="1:131" s="248" customFormat="1" ht="26.25" customHeight="1" x14ac:dyDescent="0.2">
      <c r="A40" s="262">
        <v>13</v>
      </c>
      <c r="B40" s="1101"/>
      <c r="C40" s="1102"/>
      <c r="D40" s="1102"/>
      <c r="E40" s="1102"/>
      <c r="F40" s="1102"/>
      <c r="G40" s="1102"/>
      <c r="H40" s="1102"/>
      <c r="I40" s="1102"/>
      <c r="J40" s="1102"/>
      <c r="K40" s="1102"/>
      <c r="L40" s="1102"/>
      <c r="M40" s="1102"/>
      <c r="N40" s="1102"/>
      <c r="O40" s="1102"/>
      <c r="P40" s="1103"/>
      <c r="Q40" s="1107"/>
      <c r="R40" s="1108"/>
      <c r="S40" s="1108"/>
      <c r="T40" s="1108"/>
      <c r="U40" s="1108"/>
      <c r="V40" s="1108"/>
      <c r="W40" s="1108"/>
      <c r="X40" s="1108"/>
      <c r="Y40" s="1108"/>
      <c r="Z40" s="1108"/>
      <c r="AA40" s="1108"/>
      <c r="AB40" s="1108"/>
      <c r="AC40" s="1108"/>
      <c r="AD40" s="1108"/>
      <c r="AE40" s="1109"/>
      <c r="AF40" s="1083"/>
      <c r="AG40" s="1084"/>
      <c r="AH40" s="1084"/>
      <c r="AI40" s="1084"/>
      <c r="AJ40" s="1085"/>
      <c r="AK40" s="1110"/>
      <c r="AL40" s="1026"/>
      <c r="AM40" s="1026"/>
      <c r="AN40" s="1026"/>
      <c r="AO40" s="1026"/>
      <c r="AP40" s="1026"/>
      <c r="AQ40" s="1026"/>
      <c r="AR40" s="1026"/>
      <c r="AS40" s="1026"/>
      <c r="AT40" s="1026"/>
      <c r="AU40" s="1026"/>
      <c r="AV40" s="1026"/>
      <c r="AW40" s="1026"/>
      <c r="AX40" s="1026"/>
      <c r="AY40" s="1026"/>
      <c r="AZ40" s="1106"/>
      <c r="BA40" s="1106"/>
      <c r="BB40" s="1106"/>
      <c r="BC40" s="1106"/>
      <c r="BD40" s="1106"/>
      <c r="BE40" s="1096"/>
      <c r="BF40" s="1096"/>
      <c r="BG40" s="1096"/>
      <c r="BH40" s="1096"/>
      <c r="BI40" s="1097"/>
      <c r="BJ40" s="253"/>
      <c r="BK40" s="253"/>
      <c r="BL40" s="253"/>
      <c r="BM40" s="253"/>
      <c r="BN40" s="253"/>
      <c r="BO40" s="266"/>
      <c r="BP40" s="266"/>
      <c r="BQ40" s="263">
        <v>34</v>
      </c>
      <c r="BR40" s="264"/>
      <c r="BS40" s="1078"/>
      <c r="BT40" s="1079"/>
      <c r="BU40" s="1079"/>
      <c r="BV40" s="1079"/>
      <c r="BW40" s="1079"/>
      <c r="BX40" s="1079"/>
      <c r="BY40" s="1079"/>
      <c r="BZ40" s="1079"/>
      <c r="CA40" s="1079"/>
      <c r="CB40" s="1079"/>
      <c r="CC40" s="1079"/>
      <c r="CD40" s="1079"/>
      <c r="CE40" s="1079"/>
      <c r="CF40" s="1079"/>
      <c r="CG40" s="1080"/>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47"/>
    </row>
    <row r="41" spans="1:131" s="248" customFormat="1" ht="26.25" customHeight="1" x14ac:dyDescent="0.2">
      <c r="A41" s="262">
        <v>14</v>
      </c>
      <c r="B41" s="1101"/>
      <c r="C41" s="1102"/>
      <c r="D41" s="1102"/>
      <c r="E41" s="1102"/>
      <c r="F41" s="1102"/>
      <c r="G41" s="1102"/>
      <c r="H41" s="1102"/>
      <c r="I41" s="1102"/>
      <c r="J41" s="1102"/>
      <c r="K41" s="1102"/>
      <c r="L41" s="1102"/>
      <c r="M41" s="1102"/>
      <c r="N41" s="1102"/>
      <c r="O41" s="1102"/>
      <c r="P41" s="1103"/>
      <c r="Q41" s="1107"/>
      <c r="R41" s="1108"/>
      <c r="S41" s="1108"/>
      <c r="T41" s="1108"/>
      <c r="U41" s="1108"/>
      <c r="V41" s="1108"/>
      <c r="W41" s="1108"/>
      <c r="X41" s="1108"/>
      <c r="Y41" s="1108"/>
      <c r="Z41" s="1108"/>
      <c r="AA41" s="1108"/>
      <c r="AB41" s="1108"/>
      <c r="AC41" s="1108"/>
      <c r="AD41" s="1108"/>
      <c r="AE41" s="1109"/>
      <c r="AF41" s="1083"/>
      <c r="AG41" s="1084"/>
      <c r="AH41" s="1084"/>
      <c r="AI41" s="1084"/>
      <c r="AJ41" s="1085"/>
      <c r="AK41" s="1110"/>
      <c r="AL41" s="1026"/>
      <c r="AM41" s="1026"/>
      <c r="AN41" s="1026"/>
      <c r="AO41" s="1026"/>
      <c r="AP41" s="1026"/>
      <c r="AQ41" s="1026"/>
      <c r="AR41" s="1026"/>
      <c r="AS41" s="1026"/>
      <c r="AT41" s="1026"/>
      <c r="AU41" s="1026"/>
      <c r="AV41" s="1026"/>
      <c r="AW41" s="1026"/>
      <c r="AX41" s="1026"/>
      <c r="AY41" s="1026"/>
      <c r="AZ41" s="1106"/>
      <c r="BA41" s="1106"/>
      <c r="BB41" s="1106"/>
      <c r="BC41" s="1106"/>
      <c r="BD41" s="1106"/>
      <c r="BE41" s="1096"/>
      <c r="BF41" s="1096"/>
      <c r="BG41" s="1096"/>
      <c r="BH41" s="1096"/>
      <c r="BI41" s="1097"/>
      <c r="BJ41" s="253"/>
      <c r="BK41" s="253"/>
      <c r="BL41" s="253"/>
      <c r="BM41" s="253"/>
      <c r="BN41" s="253"/>
      <c r="BO41" s="266"/>
      <c r="BP41" s="266"/>
      <c r="BQ41" s="263">
        <v>35</v>
      </c>
      <c r="BR41" s="264"/>
      <c r="BS41" s="1078"/>
      <c r="BT41" s="1079"/>
      <c r="BU41" s="1079"/>
      <c r="BV41" s="1079"/>
      <c r="BW41" s="1079"/>
      <c r="BX41" s="1079"/>
      <c r="BY41" s="1079"/>
      <c r="BZ41" s="1079"/>
      <c r="CA41" s="1079"/>
      <c r="CB41" s="1079"/>
      <c r="CC41" s="1079"/>
      <c r="CD41" s="1079"/>
      <c r="CE41" s="1079"/>
      <c r="CF41" s="1079"/>
      <c r="CG41" s="1080"/>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47"/>
    </row>
    <row r="42" spans="1:131" s="248" customFormat="1" ht="26.25" customHeight="1" x14ac:dyDescent="0.2">
      <c r="A42" s="262">
        <v>15</v>
      </c>
      <c r="B42" s="1101"/>
      <c r="C42" s="1102"/>
      <c r="D42" s="1102"/>
      <c r="E42" s="1102"/>
      <c r="F42" s="1102"/>
      <c r="G42" s="1102"/>
      <c r="H42" s="1102"/>
      <c r="I42" s="1102"/>
      <c r="J42" s="1102"/>
      <c r="K42" s="1102"/>
      <c r="L42" s="1102"/>
      <c r="M42" s="1102"/>
      <c r="N42" s="1102"/>
      <c r="O42" s="1102"/>
      <c r="P42" s="1103"/>
      <c r="Q42" s="1107"/>
      <c r="R42" s="1108"/>
      <c r="S42" s="1108"/>
      <c r="T42" s="1108"/>
      <c r="U42" s="1108"/>
      <c r="V42" s="1108"/>
      <c r="W42" s="1108"/>
      <c r="X42" s="1108"/>
      <c r="Y42" s="1108"/>
      <c r="Z42" s="1108"/>
      <c r="AA42" s="1108"/>
      <c r="AB42" s="1108"/>
      <c r="AC42" s="1108"/>
      <c r="AD42" s="1108"/>
      <c r="AE42" s="1109"/>
      <c r="AF42" s="1083"/>
      <c r="AG42" s="1084"/>
      <c r="AH42" s="1084"/>
      <c r="AI42" s="1084"/>
      <c r="AJ42" s="1085"/>
      <c r="AK42" s="1110"/>
      <c r="AL42" s="1026"/>
      <c r="AM42" s="1026"/>
      <c r="AN42" s="1026"/>
      <c r="AO42" s="1026"/>
      <c r="AP42" s="1026"/>
      <c r="AQ42" s="1026"/>
      <c r="AR42" s="1026"/>
      <c r="AS42" s="1026"/>
      <c r="AT42" s="1026"/>
      <c r="AU42" s="1026"/>
      <c r="AV42" s="1026"/>
      <c r="AW42" s="1026"/>
      <c r="AX42" s="1026"/>
      <c r="AY42" s="1026"/>
      <c r="AZ42" s="1106"/>
      <c r="BA42" s="1106"/>
      <c r="BB42" s="1106"/>
      <c r="BC42" s="1106"/>
      <c r="BD42" s="1106"/>
      <c r="BE42" s="1096"/>
      <c r="BF42" s="1096"/>
      <c r="BG42" s="1096"/>
      <c r="BH42" s="1096"/>
      <c r="BI42" s="1097"/>
      <c r="BJ42" s="253"/>
      <c r="BK42" s="253"/>
      <c r="BL42" s="253"/>
      <c r="BM42" s="253"/>
      <c r="BN42" s="253"/>
      <c r="BO42" s="266"/>
      <c r="BP42" s="266"/>
      <c r="BQ42" s="263">
        <v>36</v>
      </c>
      <c r="BR42" s="264"/>
      <c r="BS42" s="1078"/>
      <c r="BT42" s="1079"/>
      <c r="BU42" s="1079"/>
      <c r="BV42" s="1079"/>
      <c r="BW42" s="1079"/>
      <c r="BX42" s="1079"/>
      <c r="BY42" s="1079"/>
      <c r="BZ42" s="1079"/>
      <c r="CA42" s="1079"/>
      <c r="CB42" s="1079"/>
      <c r="CC42" s="1079"/>
      <c r="CD42" s="1079"/>
      <c r="CE42" s="1079"/>
      <c r="CF42" s="1079"/>
      <c r="CG42" s="1080"/>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47"/>
    </row>
    <row r="43" spans="1:131" s="248" customFormat="1" ht="26.25" customHeight="1" x14ac:dyDescent="0.2">
      <c r="A43" s="262">
        <v>16</v>
      </c>
      <c r="B43" s="1101"/>
      <c r="C43" s="1102"/>
      <c r="D43" s="1102"/>
      <c r="E43" s="1102"/>
      <c r="F43" s="1102"/>
      <c r="G43" s="1102"/>
      <c r="H43" s="1102"/>
      <c r="I43" s="1102"/>
      <c r="J43" s="1102"/>
      <c r="K43" s="1102"/>
      <c r="L43" s="1102"/>
      <c r="M43" s="1102"/>
      <c r="N43" s="1102"/>
      <c r="O43" s="1102"/>
      <c r="P43" s="1103"/>
      <c r="Q43" s="1107"/>
      <c r="R43" s="1108"/>
      <c r="S43" s="1108"/>
      <c r="T43" s="1108"/>
      <c r="U43" s="1108"/>
      <c r="V43" s="1108"/>
      <c r="W43" s="1108"/>
      <c r="X43" s="1108"/>
      <c r="Y43" s="1108"/>
      <c r="Z43" s="1108"/>
      <c r="AA43" s="1108"/>
      <c r="AB43" s="1108"/>
      <c r="AC43" s="1108"/>
      <c r="AD43" s="1108"/>
      <c r="AE43" s="1109"/>
      <c r="AF43" s="1083"/>
      <c r="AG43" s="1084"/>
      <c r="AH43" s="1084"/>
      <c r="AI43" s="1084"/>
      <c r="AJ43" s="1085"/>
      <c r="AK43" s="1110"/>
      <c r="AL43" s="1026"/>
      <c r="AM43" s="1026"/>
      <c r="AN43" s="1026"/>
      <c r="AO43" s="1026"/>
      <c r="AP43" s="1026"/>
      <c r="AQ43" s="1026"/>
      <c r="AR43" s="1026"/>
      <c r="AS43" s="1026"/>
      <c r="AT43" s="1026"/>
      <c r="AU43" s="1026"/>
      <c r="AV43" s="1026"/>
      <c r="AW43" s="1026"/>
      <c r="AX43" s="1026"/>
      <c r="AY43" s="1026"/>
      <c r="AZ43" s="1106"/>
      <c r="BA43" s="1106"/>
      <c r="BB43" s="1106"/>
      <c r="BC43" s="1106"/>
      <c r="BD43" s="1106"/>
      <c r="BE43" s="1096"/>
      <c r="BF43" s="1096"/>
      <c r="BG43" s="1096"/>
      <c r="BH43" s="1096"/>
      <c r="BI43" s="1097"/>
      <c r="BJ43" s="253"/>
      <c r="BK43" s="253"/>
      <c r="BL43" s="253"/>
      <c r="BM43" s="253"/>
      <c r="BN43" s="253"/>
      <c r="BO43" s="266"/>
      <c r="BP43" s="266"/>
      <c r="BQ43" s="263">
        <v>37</v>
      </c>
      <c r="BR43" s="264"/>
      <c r="BS43" s="1078"/>
      <c r="BT43" s="1079"/>
      <c r="BU43" s="1079"/>
      <c r="BV43" s="1079"/>
      <c r="BW43" s="1079"/>
      <c r="BX43" s="1079"/>
      <c r="BY43" s="1079"/>
      <c r="BZ43" s="1079"/>
      <c r="CA43" s="1079"/>
      <c r="CB43" s="1079"/>
      <c r="CC43" s="1079"/>
      <c r="CD43" s="1079"/>
      <c r="CE43" s="1079"/>
      <c r="CF43" s="1079"/>
      <c r="CG43" s="1080"/>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47"/>
    </row>
    <row r="44" spans="1:131" s="248" customFormat="1" ht="26.25" customHeight="1" x14ac:dyDescent="0.2">
      <c r="A44" s="262">
        <v>17</v>
      </c>
      <c r="B44" s="1101"/>
      <c r="C44" s="1102"/>
      <c r="D44" s="1102"/>
      <c r="E44" s="1102"/>
      <c r="F44" s="1102"/>
      <c r="G44" s="1102"/>
      <c r="H44" s="1102"/>
      <c r="I44" s="1102"/>
      <c r="J44" s="1102"/>
      <c r="K44" s="1102"/>
      <c r="L44" s="1102"/>
      <c r="M44" s="1102"/>
      <c r="N44" s="1102"/>
      <c r="O44" s="1102"/>
      <c r="P44" s="1103"/>
      <c r="Q44" s="1107"/>
      <c r="R44" s="1108"/>
      <c r="S44" s="1108"/>
      <c r="T44" s="1108"/>
      <c r="U44" s="1108"/>
      <c r="V44" s="1108"/>
      <c r="W44" s="1108"/>
      <c r="X44" s="1108"/>
      <c r="Y44" s="1108"/>
      <c r="Z44" s="1108"/>
      <c r="AA44" s="1108"/>
      <c r="AB44" s="1108"/>
      <c r="AC44" s="1108"/>
      <c r="AD44" s="1108"/>
      <c r="AE44" s="1109"/>
      <c r="AF44" s="1083"/>
      <c r="AG44" s="1084"/>
      <c r="AH44" s="1084"/>
      <c r="AI44" s="1084"/>
      <c r="AJ44" s="1085"/>
      <c r="AK44" s="1110"/>
      <c r="AL44" s="1026"/>
      <c r="AM44" s="1026"/>
      <c r="AN44" s="1026"/>
      <c r="AO44" s="1026"/>
      <c r="AP44" s="1026"/>
      <c r="AQ44" s="1026"/>
      <c r="AR44" s="1026"/>
      <c r="AS44" s="1026"/>
      <c r="AT44" s="1026"/>
      <c r="AU44" s="1026"/>
      <c r="AV44" s="1026"/>
      <c r="AW44" s="1026"/>
      <c r="AX44" s="1026"/>
      <c r="AY44" s="1026"/>
      <c r="AZ44" s="1106"/>
      <c r="BA44" s="1106"/>
      <c r="BB44" s="1106"/>
      <c r="BC44" s="1106"/>
      <c r="BD44" s="1106"/>
      <c r="BE44" s="1096"/>
      <c r="BF44" s="1096"/>
      <c r="BG44" s="1096"/>
      <c r="BH44" s="1096"/>
      <c r="BI44" s="1097"/>
      <c r="BJ44" s="253"/>
      <c r="BK44" s="253"/>
      <c r="BL44" s="253"/>
      <c r="BM44" s="253"/>
      <c r="BN44" s="253"/>
      <c r="BO44" s="266"/>
      <c r="BP44" s="266"/>
      <c r="BQ44" s="263">
        <v>38</v>
      </c>
      <c r="BR44" s="264"/>
      <c r="BS44" s="1078"/>
      <c r="BT44" s="1079"/>
      <c r="BU44" s="1079"/>
      <c r="BV44" s="1079"/>
      <c r="BW44" s="1079"/>
      <c r="BX44" s="1079"/>
      <c r="BY44" s="1079"/>
      <c r="BZ44" s="1079"/>
      <c r="CA44" s="1079"/>
      <c r="CB44" s="1079"/>
      <c r="CC44" s="1079"/>
      <c r="CD44" s="1079"/>
      <c r="CE44" s="1079"/>
      <c r="CF44" s="1079"/>
      <c r="CG44" s="1080"/>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47"/>
    </row>
    <row r="45" spans="1:131" s="248" customFormat="1" ht="26.25" customHeight="1" x14ac:dyDescent="0.2">
      <c r="A45" s="262">
        <v>18</v>
      </c>
      <c r="B45" s="1101"/>
      <c r="C45" s="1102"/>
      <c r="D45" s="1102"/>
      <c r="E45" s="1102"/>
      <c r="F45" s="1102"/>
      <c r="G45" s="1102"/>
      <c r="H45" s="1102"/>
      <c r="I45" s="1102"/>
      <c r="J45" s="1102"/>
      <c r="K45" s="1102"/>
      <c r="L45" s="1102"/>
      <c r="M45" s="1102"/>
      <c r="N45" s="1102"/>
      <c r="O45" s="1102"/>
      <c r="P45" s="1103"/>
      <c r="Q45" s="1107"/>
      <c r="R45" s="1108"/>
      <c r="S45" s="1108"/>
      <c r="T45" s="1108"/>
      <c r="U45" s="1108"/>
      <c r="V45" s="1108"/>
      <c r="W45" s="1108"/>
      <c r="X45" s="1108"/>
      <c r="Y45" s="1108"/>
      <c r="Z45" s="1108"/>
      <c r="AA45" s="1108"/>
      <c r="AB45" s="1108"/>
      <c r="AC45" s="1108"/>
      <c r="AD45" s="1108"/>
      <c r="AE45" s="1109"/>
      <c r="AF45" s="1083"/>
      <c r="AG45" s="1084"/>
      <c r="AH45" s="1084"/>
      <c r="AI45" s="1084"/>
      <c r="AJ45" s="1085"/>
      <c r="AK45" s="1110"/>
      <c r="AL45" s="1026"/>
      <c r="AM45" s="1026"/>
      <c r="AN45" s="1026"/>
      <c r="AO45" s="1026"/>
      <c r="AP45" s="1026"/>
      <c r="AQ45" s="1026"/>
      <c r="AR45" s="1026"/>
      <c r="AS45" s="1026"/>
      <c r="AT45" s="1026"/>
      <c r="AU45" s="1026"/>
      <c r="AV45" s="1026"/>
      <c r="AW45" s="1026"/>
      <c r="AX45" s="1026"/>
      <c r="AY45" s="1026"/>
      <c r="AZ45" s="1106"/>
      <c r="BA45" s="1106"/>
      <c r="BB45" s="1106"/>
      <c r="BC45" s="1106"/>
      <c r="BD45" s="1106"/>
      <c r="BE45" s="1096"/>
      <c r="BF45" s="1096"/>
      <c r="BG45" s="1096"/>
      <c r="BH45" s="1096"/>
      <c r="BI45" s="1097"/>
      <c r="BJ45" s="253"/>
      <c r="BK45" s="253"/>
      <c r="BL45" s="253"/>
      <c r="BM45" s="253"/>
      <c r="BN45" s="253"/>
      <c r="BO45" s="266"/>
      <c r="BP45" s="266"/>
      <c r="BQ45" s="263">
        <v>39</v>
      </c>
      <c r="BR45" s="264"/>
      <c r="BS45" s="1078"/>
      <c r="BT45" s="1079"/>
      <c r="BU45" s="1079"/>
      <c r="BV45" s="1079"/>
      <c r="BW45" s="1079"/>
      <c r="BX45" s="1079"/>
      <c r="BY45" s="1079"/>
      <c r="BZ45" s="1079"/>
      <c r="CA45" s="1079"/>
      <c r="CB45" s="1079"/>
      <c r="CC45" s="1079"/>
      <c r="CD45" s="1079"/>
      <c r="CE45" s="1079"/>
      <c r="CF45" s="1079"/>
      <c r="CG45" s="1080"/>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47"/>
    </row>
    <row r="46" spans="1:131" s="248" customFormat="1" ht="26.25" customHeight="1" x14ac:dyDescent="0.2">
      <c r="A46" s="262">
        <v>19</v>
      </c>
      <c r="B46" s="1101"/>
      <c r="C46" s="1102"/>
      <c r="D46" s="1102"/>
      <c r="E46" s="1102"/>
      <c r="F46" s="1102"/>
      <c r="G46" s="1102"/>
      <c r="H46" s="1102"/>
      <c r="I46" s="1102"/>
      <c r="J46" s="1102"/>
      <c r="K46" s="1102"/>
      <c r="L46" s="1102"/>
      <c r="M46" s="1102"/>
      <c r="N46" s="1102"/>
      <c r="O46" s="1102"/>
      <c r="P46" s="1103"/>
      <c r="Q46" s="1107"/>
      <c r="R46" s="1108"/>
      <c r="S46" s="1108"/>
      <c r="T46" s="1108"/>
      <c r="U46" s="1108"/>
      <c r="V46" s="1108"/>
      <c r="W46" s="1108"/>
      <c r="X46" s="1108"/>
      <c r="Y46" s="1108"/>
      <c r="Z46" s="1108"/>
      <c r="AA46" s="1108"/>
      <c r="AB46" s="1108"/>
      <c r="AC46" s="1108"/>
      <c r="AD46" s="1108"/>
      <c r="AE46" s="1109"/>
      <c r="AF46" s="1083"/>
      <c r="AG46" s="1084"/>
      <c r="AH46" s="1084"/>
      <c r="AI46" s="1084"/>
      <c r="AJ46" s="1085"/>
      <c r="AK46" s="1110"/>
      <c r="AL46" s="1026"/>
      <c r="AM46" s="1026"/>
      <c r="AN46" s="1026"/>
      <c r="AO46" s="1026"/>
      <c r="AP46" s="1026"/>
      <c r="AQ46" s="1026"/>
      <c r="AR46" s="1026"/>
      <c r="AS46" s="1026"/>
      <c r="AT46" s="1026"/>
      <c r="AU46" s="1026"/>
      <c r="AV46" s="1026"/>
      <c r="AW46" s="1026"/>
      <c r="AX46" s="1026"/>
      <c r="AY46" s="1026"/>
      <c r="AZ46" s="1106"/>
      <c r="BA46" s="1106"/>
      <c r="BB46" s="1106"/>
      <c r="BC46" s="1106"/>
      <c r="BD46" s="1106"/>
      <c r="BE46" s="1096"/>
      <c r="BF46" s="1096"/>
      <c r="BG46" s="1096"/>
      <c r="BH46" s="1096"/>
      <c r="BI46" s="1097"/>
      <c r="BJ46" s="253"/>
      <c r="BK46" s="253"/>
      <c r="BL46" s="253"/>
      <c r="BM46" s="253"/>
      <c r="BN46" s="253"/>
      <c r="BO46" s="266"/>
      <c r="BP46" s="266"/>
      <c r="BQ46" s="263">
        <v>40</v>
      </c>
      <c r="BR46" s="264"/>
      <c r="BS46" s="1078"/>
      <c r="BT46" s="1079"/>
      <c r="BU46" s="1079"/>
      <c r="BV46" s="1079"/>
      <c r="BW46" s="1079"/>
      <c r="BX46" s="1079"/>
      <c r="BY46" s="1079"/>
      <c r="BZ46" s="1079"/>
      <c r="CA46" s="1079"/>
      <c r="CB46" s="1079"/>
      <c r="CC46" s="1079"/>
      <c r="CD46" s="1079"/>
      <c r="CE46" s="1079"/>
      <c r="CF46" s="1079"/>
      <c r="CG46" s="1080"/>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47"/>
    </row>
    <row r="47" spans="1:131" s="248" customFormat="1" ht="26.25" customHeight="1" x14ac:dyDescent="0.2">
      <c r="A47" s="262">
        <v>20</v>
      </c>
      <c r="B47" s="1101"/>
      <c r="C47" s="1102"/>
      <c r="D47" s="1102"/>
      <c r="E47" s="1102"/>
      <c r="F47" s="1102"/>
      <c r="G47" s="1102"/>
      <c r="H47" s="1102"/>
      <c r="I47" s="1102"/>
      <c r="J47" s="1102"/>
      <c r="K47" s="1102"/>
      <c r="L47" s="1102"/>
      <c r="M47" s="1102"/>
      <c r="N47" s="1102"/>
      <c r="O47" s="1102"/>
      <c r="P47" s="1103"/>
      <c r="Q47" s="1107"/>
      <c r="R47" s="1108"/>
      <c r="S47" s="1108"/>
      <c r="T47" s="1108"/>
      <c r="U47" s="1108"/>
      <c r="V47" s="1108"/>
      <c r="W47" s="1108"/>
      <c r="X47" s="1108"/>
      <c r="Y47" s="1108"/>
      <c r="Z47" s="1108"/>
      <c r="AA47" s="1108"/>
      <c r="AB47" s="1108"/>
      <c r="AC47" s="1108"/>
      <c r="AD47" s="1108"/>
      <c r="AE47" s="1109"/>
      <c r="AF47" s="1083"/>
      <c r="AG47" s="1084"/>
      <c r="AH47" s="1084"/>
      <c r="AI47" s="1084"/>
      <c r="AJ47" s="1085"/>
      <c r="AK47" s="1110"/>
      <c r="AL47" s="1026"/>
      <c r="AM47" s="1026"/>
      <c r="AN47" s="1026"/>
      <c r="AO47" s="1026"/>
      <c r="AP47" s="1026"/>
      <c r="AQ47" s="1026"/>
      <c r="AR47" s="1026"/>
      <c r="AS47" s="1026"/>
      <c r="AT47" s="1026"/>
      <c r="AU47" s="1026"/>
      <c r="AV47" s="1026"/>
      <c r="AW47" s="1026"/>
      <c r="AX47" s="1026"/>
      <c r="AY47" s="1026"/>
      <c r="AZ47" s="1106"/>
      <c r="BA47" s="1106"/>
      <c r="BB47" s="1106"/>
      <c r="BC47" s="1106"/>
      <c r="BD47" s="1106"/>
      <c r="BE47" s="1096"/>
      <c r="BF47" s="1096"/>
      <c r="BG47" s="1096"/>
      <c r="BH47" s="1096"/>
      <c r="BI47" s="1097"/>
      <c r="BJ47" s="253"/>
      <c r="BK47" s="253"/>
      <c r="BL47" s="253"/>
      <c r="BM47" s="253"/>
      <c r="BN47" s="253"/>
      <c r="BO47" s="266"/>
      <c r="BP47" s="266"/>
      <c r="BQ47" s="263">
        <v>41</v>
      </c>
      <c r="BR47" s="264"/>
      <c r="BS47" s="1078"/>
      <c r="BT47" s="1079"/>
      <c r="BU47" s="1079"/>
      <c r="BV47" s="1079"/>
      <c r="BW47" s="1079"/>
      <c r="BX47" s="1079"/>
      <c r="BY47" s="1079"/>
      <c r="BZ47" s="1079"/>
      <c r="CA47" s="1079"/>
      <c r="CB47" s="1079"/>
      <c r="CC47" s="1079"/>
      <c r="CD47" s="1079"/>
      <c r="CE47" s="1079"/>
      <c r="CF47" s="1079"/>
      <c r="CG47" s="1080"/>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47"/>
    </row>
    <row r="48" spans="1:131" s="248" customFormat="1" ht="26.25" customHeight="1" x14ac:dyDescent="0.2">
      <c r="A48" s="262">
        <v>21</v>
      </c>
      <c r="B48" s="1101"/>
      <c r="C48" s="1102"/>
      <c r="D48" s="1102"/>
      <c r="E48" s="1102"/>
      <c r="F48" s="1102"/>
      <c r="G48" s="1102"/>
      <c r="H48" s="1102"/>
      <c r="I48" s="1102"/>
      <c r="J48" s="1102"/>
      <c r="K48" s="1102"/>
      <c r="L48" s="1102"/>
      <c r="M48" s="1102"/>
      <c r="N48" s="1102"/>
      <c r="O48" s="1102"/>
      <c r="P48" s="1103"/>
      <c r="Q48" s="1107"/>
      <c r="R48" s="1108"/>
      <c r="S48" s="1108"/>
      <c r="T48" s="1108"/>
      <c r="U48" s="1108"/>
      <c r="V48" s="1108"/>
      <c r="W48" s="1108"/>
      <c r="X48" s="1108"/>
      <c r="Y48" s="1108"/>
      <c r="Z48" s="1108"/>
      <c r="AA48" s="1108"/>
      <c r="AB48" s="1108"/>
      <c r="AC48" s="1108"/>
      <c r="AD48" s="1108"/>
      <c r="AE48" s="1109"/>
      <c r="AF48" s="1083"/>
      <c r="AG48" s="1084"/>
      <c r="AH48" s="1084"/>
      <c r="AI48" s="1084"/>
      <c r="AJ48" s="1085"/>
      <c r="AK48" s="1110"/>
      <c r="AL48" s="1026"/>
      <c r="AM48" s="1026"/>
      <c r="AN48" s="1026"/>
      <c r="AO48" s="1026"/>
      <c r="AP48" s="1026"/>
      <c r="AQ48" s="1026"/>
      <c r="AR48" s="1026"/>
      <c r="AS48" s="1026"/>
      <c r="AT48" s="1026"/>
      <c r="AU48" s="1026"/>
      <c r="AV48" s="1026"/>
      <c r="AW48" s="1026"/>
      <c r="AX48" s="1026"/>
      <c r="AY48" s="1026"/>
      <c r="AZ48" s="1106"/>
      <c r="BA48" s="1106"/>
      <c r="BB48" s="1106"/>
      <c r="BC48" s="1106"/>
      <c r="BD48" s="1106"/>
      <c r="BE48" s="1096"/>
      <c r="BF48" s="1096"/>
      <c r="BG48" s="1096"/>
      <c r="BH48" s="1096"/>
      <c r="BI48" s="1097"/>
      <c r="BJ48" s="253"/>
      <c r="BK48" s="253"/>
      <c r="BL48" s="253"/>
      <c r="BM48" s="253"/>
      <c r="BN48" s="253"/>
      <c r="BO48" s="266"/>
      <c r="BP48" s="266"/>
      <c r="BQ48" s="263">
        <v>42</v>
      </c>
      <c r="BR48" s="264"/>
      <c r="BS48" s="1078"/>
      <c r="BT48" s="1079"/>
      <c r="BU48" s="1079"/>
      <c r="BV48" s="1079"/>
      <c r="BW48" s="1079"/>
      <c r="BX48" s="1079"/>
      <c r="BY48" s="1079"/>
      <c r="BZ48" s="1079"/>
      <c r="CA48" s="1079"/>
      <c r="CB48" s="1079"/>
      <c r="CC48" s="1079"/>
      <c r="CD48" s="1079"/>
      <c r="CE48" s="1079"/>
      <c r="CF48" s="1079"/>
      <c r="CG48" s="1080"/>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47"/>
    </row>
    <row r="49" spans="1:131" s="248" customFormat="1" ht="26.25" customHeight="1" x14ac:dyDescent="0.2">
      <c r="A49" s="262">
        <v>22</v>
      </c>
      <c r="B49" s="1101"/>
      <c r="C49" s="1102"/>
      <c r="D49" s="1102"/>
      <c r="E49" s="1102"/>
      <c r="F49" s="1102"/>
      <c r="G49" s="1102"/>
      <c r="H49" s="1102"/>
      <c r="I49" s="1102"/>
      <c r="J49" s="1102"/>
      <c r="K49" s="1102"/>
      <c r="L49" s="1102"/>
      <c r="M49" s="1102"/>
      <c r="N49" s="1102"/>
      <c r="O49" s="1102"/>
      <c r="P49" s="1103"/>
      <c r="Q49" s="1107"/>
      <c r="R49" s="1108"/>
      <c r="S49" s="1108"/>
      <c r="T49" s="1108"/>
      <c r="U49" s="1108"/>
      <c r="V49" s="1108"/>
      <c r="W49" s="1108"/>
      <c r="X49" s="1108"/>
      <c r="Y49" s="1108"/>
      <c r="Z49" s="1108"/>
      <c r="AA49" s="1108"/>
      <c r="AB49" s="1108"/>
      <c r="AC49" s="1108"/>
      <c r="AD49" s="1108"/>
      <c r="AE49" s="1109"/>
      <c r="AF49" s="1083"/>
      <c r="AG49" s="1084"/>
      <c r="AH49" s="1084"/>
      <c r="AI49" s="1084"/>
      <c r="AJ49" s="1085"/>
      <c r="AK49" s="1110"/>
      <c r="AL49" s="1026"/>
      <c r="AM49" s="1026"/>
      <c r="AN49" s="1026"/>
      <c r="AO49" s="1026"/>
      <c r="AP49" s="1026"/>
      <c r="AQ49" s="1026"/>
      <c r="AR49" s="1026"/>
      <c r="AS49" s="1026"/>
      <c r="AT49" s="1026"/>
      <c r="AU49" s="1026"/>
      <c r="AV49" s="1026"/>
      <c r="AW49" s="1026"/>
      <c r="AX49" s="1026"/>
      <c r="AY49" s="1026"/>
      <c r="AZ49" s="1106"/>
      <c r="BA49" s="1106"/>
      <c r="BB49" s="1106"/>
      <c r="BC49" s="1106"/>
      <c r="BD49" s="1106"/>
      <c r="BE49" s="1096"/>
      <c r="BF49" s="1096"/>
      <c r="BG49" s="1096"/>
      <c r="BH49" s="1096"/>
      <c r="BI49" s="1097"/>
      <c r="BJ49" s="253"/>
      <c r="BK49" s="253"/>
      <c r="BL49" s="253"/>
      <c r="BM49" s="253"/>
      <c r="BN49" s="253"/>
      <c r="BO49" s="266"/>
      <c r="BP49" s="266"/>
      <c r="BQ49" s="263">
        <v>43</v>
      </c>
      <c r="BR49" s="264"/>
      <c r="BS49" s="1078"/>
      <c r="BT49" s="1079"/>
      <c r="BU49" s="1079"/>
      <c r="BV49" s="1079"/>
      <c r="BW49" s="1079"/>
      <c r="BX49" s="1079"/>
      <c r="BY49" s="1079"/>
      <c r="BZ49" s="1079"/>
      <c r="CA49" s="1079"/>
      <c r="CB49" s="1079"/>
      <c r="CC49" s="1079"/>
      <c r="CD49" s="1079"/>
      <c r="CE49" s="1079"/>
      <c r="CF49" s="1079"/>
      <c r="CG49" s="1080"/>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47"/>
    </row>
    <row r="50" spans="1:131" s="248" customFormat="1" ht="26.25" customHeight="1" x14ac:dyDescent="0.2">
      <c r="A50" s="262">
        <v>23</v>
      </c>
      <c r="B50" s="1101"/>
      <c r="C50" s="1102"/>
      <c r="D50" s="1102"/>
      <c r="E50" s="1102"/>
      <c r="F50" s="1102"/>
      <c r="G50" s="1102"/>
      <c r="H50" s="1102"/>
      <c r="I50" s="1102"/>
      <c r="J50" s="1102"/>
      <c r="K50" s="1102"/>
      <c r="L50" s="1102"/>
      <c r="M50" s="1102"/>
      <c r="N50" s="1102"/>
      <c r="O50" s="1102"/>
      <c r="P50" s="1103"/>
      <c r="Q50" s="1104"/>
      <c r="R50" s="1087"/>
      <c r="S50" s="1087"/>
      <c r="T50" s="1087"/>
      <c r="U50" s="1087"/>
      <c r="V50" s="1087"/>
      <c r="W50" s="1087"/>
      <c r="X50" s="1087"/>
      <c r="Y50" s="1087"/>
      <c r="Z50" s="1087"/>
      <c r="AA50" s="1087"/>
      <c r="AB50" s="1087"/>
      <c r="AC50" s="1087"/>
      <c r="AD50" s="1087"/>
      <c r="AE50" s="1105"/>
      <c r="AF50" s="1083"/>
      <c r="AG50" s="1084"/>
      <c r="AH50" s="1084"/>
      <c r="AI50" s="1084"/>
      <c r="AJ50" s="1085"/>
      <c r="AK50" s="1086"/>
      <c r="AL50" s="1087"/>
      <c r="AM50" s="1087"/>
      <c r="AN50" s="1087"/>
      <c r="AO50" s="1087"/>
      <c r="AP50" s="1087"/>
      <c r="AQ50" s="1087"/>
      <c r="AR50" s="1087"/>
      <c r="AS50" s="1087"/>
      <c r="AT50" s="1087"/>
      <c r="AU50" s="1087"/>
      <c r="AV50" s="1087"/>
      <c r="AW50" s="1087"/>
      <c r="AX50" s="1087"/>
      <c r="AY50" s="1087"/>
      <c r="AZ50" s="1088"/>
      <c r="BA50" s="1088"/>
      <c r="BB50" s="1088"/>
      <c r="BC50" s="1088"/>
      <c r="BD50" s="1088"/>
      <c r="BE50" s="1096"/>
      <c r="BF50" s="1096"/>
      <c r="BG50" s="1096"/>
      <c r="BH50" s="1096"/>
      <c r="BI50" s="1097"/>
      <c r="BJ50" s="253"/>
      <c r="BK50" s="253"/>
      <c r="BL50" s="253"/>
      <c r="BM50" s="253"/>
      <c r="BN50" s="253"/>
      <c r="BO50" s="266"/>
      <c r="BP50" s="266"/>
      <c r="BQ50" s="263">
        <v>44</v>
      </c>
      <c r="BR50" s="264"/>
      <c r="BS50" s="1078"/>
      <c r="BT50" s="1079"/>
      <c r="BU50" s="1079"/>
      <c r="BV50" s="1079"/>
      <c r="BW50" s="1079"/>
      <c r="BX50" s="1079"/>
      <c r="BY50" s="1079"/>
      <c r="BZ50" s="1079"/>
      <c r="CA50" s="1079"/>
      <c r="CB50" s="1079"/>
      <c r="CC50" s="1079"/>
      <c r="CD50" s="1079"/>
      <c r="CE50" s="1079"/>
      <c r="CF50" s="1079"/>
      <c r="CG50" s="1080"/>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47"/>
    </row>
    <row r="51" spans="1:131" s="248" customFormat="1" ht="26.25" customHeight="1" x14ac:dyDescent="0.2">
      <c r="A51" s="262">
        <v>24</v>
      </c>
      <c r="B51" s="1101"/>
      <c r="C51" s="1102"/>
      <c r="D51" s="1102"/>
      <c r="E51" s="1102"/>
      <c r="F51" s="1102"/>
      <c r="G51" s="1102"/>
      <c r="H51" s="1102"/>
      <c r="I51" s="1102"/>
      <c r="J51" s="1102"/>
      <c r="K51" s="1102"/>
      <c r="L51" s="1102"/>
      <c r="M51" s="1102"/>
      <c r="N51" s="1102"/>
      <c r="O51" s="1102"/>
      <c r="P51" s="1103"/>
      <c r="Q51" s="1104"/>
      <c r="R51" s="1087"/>
      <c r="S51" s="1087"/>
      <c r="T51" s="1087"/>
      <c r="U51" s="1087"/>
      <c r="V51" s="1087"/>
      <c r="W51" s="1087"/>
      <c r="X51" s="1087"/>
      <c r="Y51" s="1087"/>
      <c r="Z51" s="1087"/>
      <c r="AA51" s="1087"/>
      <c r="AB51" s="1087"/>
      <c r="AC51" s="1087"/>
      <c r="AD51" s="1087"/>
      <c r="AE51" s="1105"/>
      <c r="AF51" s="1083"/>
      <c r="AG51" s="1084"/>
      <c r="AH51" s="1084"/>
      <c r="AI51" s="1084"/>
      <c r="AJ51" s="1085"/>
      <c r="AK51" s="1086"/>
      <c r="AL51" s="1087"/>
      <c r="AM51" s="1087"/>
      <c r="AN51" s="1087"/>
      <c r="AO51" s="1087"/>
      <c r="AP51" s="1087"/>
      <c r="AQ51" s="1087"/>
      <c r="AR51" s="1087"/>
      <c r="AS51" s="1087"/>
      <c r="AT51" s="1087"/>
      <c r="AU51" s="1087"/>
      <c r="AV51" s="1087"/>
      <c r="AW51" s="1087"/>
      <c r="AX51" s="1087"/>
      <c r="AY51" s="1087"/>
      <c r="AZ51" s="1088"/>
      <c r="BA51" s="1088"/>
      <c r="BB51" s="1088"/>
      <c r="BC51" s="1088"/>
      <c r="BD51" s="1088"/>
      <c r="BE51" s="1096"/>
      <c r="BF51" s="1096"/>
      <c r="BG51" s="1096"/>
      <c r="BH51" s="1096"/>
      <c r="BI51" s="1097"/>
      <c r="BJ51" s="253"/>
      <c r="BK51" s="253"/>
      <c r="BL51" s="253"/>
      <c r="BM51" s="253"/>
      <c r="BN51" s="253"/>
      <c r="BO51" s="266"/>
      <c r="BP51" s="266"/>
      <c r="BQ51" s="263">
        <v>45</v>
      </c>
      <c r="BR51" s="264"/>
      <c r="BS51" s="1078"/>
      <c r="BT51" s="1079"/>
      <c r="BU51" s="1079"/>
      <c r="BV51" s="1079"/>
      <c r="BW51" s="1079"/>
      <c r="BX51" s="1079"/>
      <c r="BY51" s="1079"/>
      <c r="BZ51" s="1079"/>
      <c r="CA51" s="1079"/>
      <c r="CB51" s="1079"/>
      <c r="CC51" s="1079"/>
      <c r="CD51" s="1079"/>
      <c r="CE51" s="1079"/>
      <c r="CF51" s="1079"/>
      <c r="CG51" s="1080"/>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47"/>
    </row>
    <row r="52" spans="1:131" s="248" customFormat="1" ht="26.25" customHeight="1" x14ac:dyDescent="0.2">
      <c r="A52" s="262">
        <v>25</v>
      </c>
      <c r="B52" s="1101"/>
      <c r="C52" s="1102"/>
      <c r="D52" s="1102"/>
      <c r="E52" s="1102"/>
      <c r="F52" s="1102"/>
      <c r="G52" s="1102"/>
      <c r="H52" s="1102"/>
      <c r="I52" s="1102"/>
      <c r="J52" s="1102"/>
      <c r="K52" s="1102"/>
      <c r="L52" s="1102"/>
      <c r="M52" s="1102"/>
      <c r="N52" s="1102"/>
      <c r="O52" s="1102"/>
      <c r="P52" s="1103"/>
      <c r="Q52" s="1104"/>
      <c r="R52" s="1087"/>
      <c r="S52" s="1087"/>
      <c r="T52" s="1087"/>
      <c r="U52" s="1087"/>
      <c r="V52" s="1087"/>
      <c r="W52" s="1087"/>
      <c r="X52" s="1087"/>
      <c r="Y52" s="1087"/>
      <c r="Z52" s="1087"/>
      <c r="AA52" s="1087"/>
      <c r="AB52" s="1087"/>
      <c r="AC52" s="1087"/>
      <c r="AD52" s="1087"/>
      <c r="AE52" s="1105"/>
      <c r="AF52" s="1083"/>
      <c r="AG52" s="1084"/>
      <c r="AH52" s="1084"/>
      <c r="AI52" s="1084"/>
      <c r="AJ52" s="1085"/>
      <c r="AK52" s="1086"/>
      <c r="AL52" s="1087"/>
      <c r="AM52" s="1087"/>
      <c r="AN52" s="1087"/>
      <c r="AO52" s="1087"/>
      <c r="AP52" s="1087"/>
      <c r="AQ52" s="1087"/>
      <c r="AR52" s="1087"/>
      <c r="AS52" s="1087"/>
      <c r="AT52" s="1087"/>
      <c r="AU52" s="1087"/>
      <c r="AV52" s="1087"/>
      <c r="AW52" s="1087"/>
      <c r="AX52" s="1087"/>
      <c r="AY52" s="1087"/>
      <c r="AZ52" s="1088"/>
      <c r="BA52" s="1088"/>
      <c r="BB52" s="1088"/>
      <c r="BC52" s="1088"/>
      <c r="BD52" s="1088"/>
      <c r="BE52" s="1096"/>
      <c r="BF52" s="1096"/>
      <c r="BG52" s="1096"/>
      <c r="BH52" s="1096"/>
      <c r="BI52" s="1097"/>
      <c r="BJ52" s="253"/>
      <c r="BK52" s="253"/>
      <c r="BL52" s="253"/>
      <c r="BM52" s="253"/>
      <c r="BN52" s="253"/>
      <c r="BO52" s="266"/>
      <c r="BP52" s="266"/>
      <c r="BQ52" s="263">
        <v>46</v>
      </c>
      <c r="BR52" s="264"/>
      <c r="BS52" s="1078"/>
      <c r="BT52" s="1079"/>
      <c r="BU52" s="1079"/>
      <c r="BV52" s="1079"/>
      <c r="BW52" s="1079"/>
      <c r="BX52" s="1079"/>
      <c r="BY52" s="1079"/>
      <c r="BZ52" s="1079"/>
      <c r="CA52" s="1079"/>
      <c r="CB52" s="1079"/>
      <c r="CC52" s="1079"/>
      <c r="CD52" s="1079"/>
      <c r="CE52" s="1079"/>
      <c r="CF52" s="1079"/>
      <c r="CG52" s="1080"/>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47"/>
    </row>
    <row r="53" spans="1:131" s="248" customFormat="1" ht="26.25" customHeight="1" x14ac:dyDescent="0.2">
      <c r="A53" s="262">
        <v>26</v>
      </c>
      <c r="B53" s="1101"/>
      <c r="C53" s="1102"/>
      <c r="D53" s="1102"/>
      <c r="E53" s="1102"/>
      <c r="F53" s="1102"/>
      <c r="G53" s="1102"/>
      <c r="H53" s="1102"/>
      <c r="I53" s="1102"/>
      <c r="J53" s="1102"/>
      <c r="K53" s="1102"/>
      <c r="L53" s="1102"/>
      <c r="M53" s="1102"/>
      <c r="N53" s="1102"/>
      <c r="O53" s="1102"/>
      <c r="P53" s="1103"/>
      <c r="Q53" s="1104"/>
      <c r="R53" s="1087"/>
      <c r="S53" s="1087"/>
      <c r="T53" s="1087"/>
      <c r="U53" s="1087"/>
      <c r="V53" s="1087"/>
      <c r="W53" s="1087"/>
      <c r="X53" s="1087"/>
      <c r="Y53" s="1087"/>
      <c r="Z53" s="1087"/>
      <c r="AA53" s="1087"/>
      <c r="AB53" s="1087"/>
      <c r="AC53" s="1087"/>
      <c r="AD53" s="1087"/>
      <c r="AE53" s="1105"/>
      <c r="AF53" s="1083"/>
      <c r="AG53" s="1084"/>
      <c r="AH53" s="1084"/>
      <c r="AI53" s="1084"/>
      <c r="AJ53" s="1085"/>
      <c r="AK53" s="1086"/>
      <c r="AL53" s="1087"/>
      <c r="AM53" s="1087"/>
      <c r="AN53" s="1087"/>
      <c r="AO53" s="1087"/>
      <c r="AP53" s="1087"/>
      <c r="AQ53" s="1087"/>
      <c r="AR53" s="1087"/>
      <c r="AS53" s="1087"/>
      <c r="AT53" s="1087"/>
      <c r="AU53" s="1087"/>
      <c r="AV53" s="1087"/>
      <c r="AW53" s="1087"/>
      <c r="AX53" s="1087"/>
      <c r="AY53" s="1087"/>
      <c r="AZ53" s="1088"/>
      <c r="BA53" s="1088"/>
      <c r="BB53" s="1088"/>
      <c r="BC53" s="1088"/>
      <c r="BD53" s="1088"/>
      <c r="BE53" s="1096"/>
      <c r="BF53" s="1096"/>
      <c r="BG53" s="1096"/>
      <c r="BH53" s="1096"/>
      <c r="BI53" s="1097"/>
      <c r="BJ53" s="253"/>
      <c r="BK53" s="253"/>
      <c r="BL53" s="253"/>
      <c r="BM53" s="253"/>
      <c r="BN53" s="253"/>
      <c r="BO53" s="266"/>
      <c r="BP53" s="266"/>
      <c r="BQ53" s="263">
        <v>47</v>
      </c>
      <c r="BR53" s="264"/>
      <c r="BS53" s="1078"/>
      <c r="BT53" s="1079"/>
      <c r="BU53" s="1079"/>
      <c r="BV53" s="1079"/>
      <c r="BW53" s="1079"/>
      <c r="BX53" s="1079"/>
      <c r="BY53" s="1079"/>
      <c r="BZ53" s="1079"/>
      <c r="CA53" s="1079"/>
      <c r="CB53" s="1079"/>
      <c r="CC53" s="1079"/>
      <c r="CD53" s="1079"/>
      <c r="CE53" s="1079"/>
      <c r="CF53" s="1079"/>
      <c r="CG53" s="1080"/>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47"/>
    </row>
    <row r="54" spans="1:131" s="248" customFormat="1" ht="26.25" customHeight="1" x14ac:dyDescent="0.2">
      <c r="A54" s="262">
        <v>27</v>
      </c>
      <c r="B54" s="1101"/>
      <c r="C54" s="1102"/>
      <c r="D54" s="1102"/>
      <c r="E54" s="1102"/>
      <c r="F54" s="1102"/>
      <c r="G54" s="1102"/>
      <c r="H54" s="1102"/>
      <c r="I54" s="1102"/>
      <c r="J54" s="1102"/>
      <c r="K54" s="1102"/>
      <c r="L54" s="1102"/>
      <c r="M54" s="1102"/>
      <c r="N54" s="1102"/>
      <c r="O54" s="1102"/>
      <c r="P54" s="1103"/>
      <c r="Q54" s="1104"/>
      <c r="R54" s="1087"/>
      <c r="S54" s="1087"/>
      <c r="T54" s="1087"/>
      <c r="U54" s="1087"/>
      <c r="V54" s="1087"/>
      <c r="W54" s="1087"/>
      <c r="X54" s="1087"/>
      <c r="Y54" s="1087"/>
      <c r="Z54" s="1087"/>
      <c r="AA54" s="1087"/>
      <c r="AB54" s="1087"/>
      <c r="AC54" s="1087"/>
      <c r="AD54" s="1087"/>
      <c r="AE54" s="1105"/>
      <c r="AF54" s="1083"/>
      <c r="AG54" s="1084"/>
      <c r="AH54" s="1084"/>
      <c r="AI54" s="1084"/>
      <c r="AJ54" s="1085"/>
      <c r="AK54" s="1086"/>
      <c r="AL54" s="1087"/>
      <c r="AM54" s="1087"/>
      <c r="AN54" s="1087"/>
      <c r="AO54" s="1087"/>
      <c r="AP54" s="1087"/>
      <c r="AQ54" s="1087"/>
      <c r="AR54" s="1087"/>
      <c r="AS54" s="1087"/>
      <c r="AT54" s="1087"/>
      <c r="AU54" s="1087"/>
      <c r="AV54" s="1087"/>
      <c r="AW54" s="1087"/>
      <c r="AX54" s="1087"/>
      <c r="AY54" s="1087"/>
      <c r="AZ54" s="1088"/>
      <c r="BA54" s="1088"/>
      <c r="BB54" s="1088"/>
      <c r="BC54" s="1088"/>
      <c r="BD54" s="1088"/>
      <c r="BE54" s="1096"/>
      <c r="BF54" s="1096"/>
      <c r="BG54" s="1096"/>
      <c r="BH54" s="1096"/>
      <c r="BI54" s="1097"/>
      <c r="BJ54" s="253"/>
      <c r="BK54" s="253"/>
      <c r="BL54" s="253"/>
      <c r="BM54" s="253"/>
      <c r="BN54" s="253"/>
      <c r="BO54" s="266"/>
      <c r="BP54" s="266"/>
      <c r="BQ54" s="263">
        <v>48</v>
      </c>
      <c r="BR54" s="264"/>
      <c r="BS54" s="1078"/>
      <c r="BT54" s="1079"/>
      <c r="BU54" s="1079"/>
      <c r="BV54" s="1079"/>
      <c r="BW54" s="1079"/>
      <c r="BX54" s="1079"/>
      <c r="BY54" s="1079"/>
      <c r="BZ54" s="1079"/>
      <c r="CA54" s="1079"/>
      <c r="CB54" s="1079"/>
      <c r="CC54" s="1079"/>
      <c r="CD54" s="1079"/>
      <c r="CE54" s="1079"/>
      <c r="CF54" s="1079"/>
      <c r="CG54" s="1080"/>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47"/>
    </row>
    <row r="55" spans="1:131" s="248" customFormat="1" ht="26.25" customHeight="1" x14ac:dyDescent="0.2">
      <c r="A55" s="262">
        <v>28</v>
      </c>
      <c r="B55" s="1101"/>
      <c r="C55" s="1102"/>
      <c r="D55" s="1102"/>
      <c r="E55" s="1102"/>
      <c r="F55" s="1102"/>
      <c r="G55" s="1102"/>
      <c r="H55" s="1102"/>
      <c r="I55" s="1102"/>
      <c r="J55" s="1102"/>
      <c r="K55" s="1102"/>
      <c r="L55" s="1102"/>
      <c r="M55" s="1102"/>
      <c r="N55" s="1102"/>
      <c r="O55" s="1102"/>
      <c r="P55" s="1103"/>
      <c r="Q55" s="1104"/>
      <c r="R55" s="1087"/>
      <c r="S55" s="1087"/>
      <c r="T55" s="1087"/>
      <c r="U55" s="1087"/>
      <c r="V55" s="1087"/>
      <c r="W55" s="1087"/>
      <c r="X55" s="1087"/>
      <c r="Y55" s="1087"/>
      <c r="Z55" s="1087"/>
      <c r="AA55" s="1087"/>
      <c r="AB55" s="1087"/>
      <c r="AC55" s="1087"/>
      <c r="AD55" s="1087"/>
      <c r="AE55" s="1105"/>
      <c r="AF55" s="1083"/>
      <c r="AG55" s="1084"/>
      <c r="AH55" s="1084"/>
      <c r="AI55" s="1084"/>
      <c r="AJ55" s="1085"/>
      <c r="AK55" s="1086"/>
      <c r="AL55" s="1087"/>
      <c r="AM55" s="1087"/>
      <c r="AN55" s="1087"/>
      <c r="AO55" s="1087"/>
      <c r="AP55" s="1087"/>
      <c r="AQ55" s="1087"/>
      <c r="AR55" s="1087"/>
      <c r="AS55" s="1087"/>
      <c r="AT55" s="1087"/>
      <c r="AU55" s="1087"/>
      <c r="AV55" s="1087"/>
      <c r="AW55" s="1087"/>
      <c r="AX55" s="1087"/>
      <c r="AY55" s="1087"/>
      <c r="AZ55" s="1088"/>
      <c r="BA55" s="1088"/>
      <c r="BB55" s="1088"/>
      <c r="BC55" s="1088"/>
      <c r="BD55" s="1088"/>
      <c r="BE55" s="1096"/>
      <c r="BF55" s="1096"/>
      <c r="BG55" s="1096"/>
      <c r="BH55" s="1096"/>
      <c r="BI55" s="1097"/>
      <c r="BJ55" s="253"/>
      <c r="BK55" s="253"/>
      <c r="BL55" s="253"/>
      <c r="BM55" s="253"/>
      <c r="BN55" s="253"/>
      <c r="BO55" s="266"/>
      <c r="BP55" s="266"/>
      <c r="BQ55" s="263">
        <v>49</v>
      </c>
      <c r="BR55" s="264"/>
      <c r="BS55" s="1078"/>
      <c r="BT55" s="1079"/>
      <c r="BU55" s="1079"/>
      <c r="BV55" s="1079"/>
      <c r="BW55" s="1079"/>
      <c r="BX55" s="1079"/>
      <c r="BY55" s="1079"/>
      <c r="BZ55" s="1079"/>
      <c r="CA55" s="1079"/>
      <c r="CB55" s="1079"/>
      <c r="CC55" s="1079"/>
      <c r="CD55" s="1079"/>
      <c r="CE55" s="1079"/>
      <c r="CF55" s="1079"/>
      <c r="CG55" s="1080"/>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47"/>
    </row>
    <row r="56" spans="1:131" s="248" customFormat="1" ht="26.25" customHeight="1" x14ac:dyDescent="0.2">
      <c r="A56" s="262">
        <v>29</v>
      </c>
      <c r="B56" s="1101"/>
      <c r="C56" s="1102"/>
      <c r="D56" s="1102"/>
      <c r="E56" s="1102"/>
      <c r="F56" s="1102"/>
      <c r="G56" s="1102"/>
      <c r="H56" s="1102"/>
      <c r="I56" s="1102"/>
      <c r="J56" s="1102"/>
      <c r="K56" s="1102"/>
      <c r="L56" s="1102"/>
      <c r="M56" s="1102"/>
      <c r="N56" s="1102"/>
      <c r="O56" s="1102"/>
      <c r="P56" s="1103"/>
      <c r="Q56" s="1104"/>
      <c r="R56" s="1087"/>
      <c r="S56" s="1087"/>
      <c r="T56" s="1087"/>
      <c r="U56" s="1087"/>
      <c r="V56" s="1087"/>
      <c r="W56" s="1087"/>
      <c r="X56" s="1087"/>
      <c r="Y56" s="1087"/>
      <c r="Z56" s="1087"/>
      <c r="AA56" s="1087"/>
      <c r="AB56" s="1087"/>
      <c r="AC56" s="1087"/>
      <c r="AD56" s="1087"/>
      <c r="AE56" s="1105"/>
      <c r="AF56" s="1083"/>
      <c r="AG56" s="1084"/>
      <c r="AH56" s="1084"/>
      <c r="AI56" s="1084"/>
      <c r="AJ56" s="1085"/>
      <c r="AK56" s="1086"/>
      <c r="AL56" s="1087"/>
      <c r="AM56" s="1087"/>
      <c r="AN56" s="1087"/>
      <c r="AO56" s="1087"/>
      <c r="AP56" s="1087"/>
      <c r="AQ56" s="1087"/>
      <c r="AR56" s="1087"/>
      <c r="AS56" s="1087"/>
      <c r="AT56" s="1087"/>
      <c r="AU56" s="1087"/>
      <c r="AV56" s="1087"/>
      <c r="AW56" s="1087"/>
      <c r="AX56" s="1087"/>
      <c r="AY56" s="1087"/>
      <c r="AZ56" s="1088"/>
      <c r="BA56" s="1088"/>
      <c r="BB56" s="1088"/>
      <c r="BC56" s="1088"/>
      <c r="BD56" s="1088"/>
      <c r="BE56" s="1096"/>
      <c r="BF56" s="1096"/>
      <c r="BG56" s="1096"/>
      <c r="BH56" s="1096"/>
      <c r="BI56" s="1097"/>
      <c r="BJ56" s="253"/>
      <c r="BK56" s="253"/>
      <c r="BL56" s="253"/>
      <c r="BM56" s="253"/>
      <c r="BN56" s="253"/>
      <c r="BO56" s="266"/>
      <c r="BP56" s="266"/>
      <c r="BQ56" s="263">
        <v>50</v>
      </c>
      <c r="BR56" s="264"/>
      <c r="BS56" s="1078"/>
      <c r="BT56" s="1079"/>
      <c r="BU56" s="1079"/>
      <c r="BV56" s="1079"/>
      <c r="BW56" s="1079"/>
      <c r="BX56" s="1079"/>
      <c r="BY56" s="1079"/>
      <c r="BZ56" s="1079"/>
      <c r="CA56" s="1079"/>
      <c r="CB56" s="1079"/>
      <c r="CC56" s="1079"/>
      <c r="CD56" s="1079"/>
      <c r="CE56" s="1079"/>
      <c r="CF56" s="1079"/>
      <c r="CG56" s="1080"/>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47"/>
    </row>
    <row r="57" spans="1:131" s="248" customFormat="1" ht="26.25" customHeight="1" x14ac:dyDescent="0.2">
      <c r="A57" s="262">
        <v>30</v>
      </c>
      <c r="B57" s="1101"/>
      <c r="C57" s="1102"/>
      <c r="D57" s="1102"/>
      <c r="E57" s="1102"/>
      <c r="F57" s="1102"/>
      <c r="G57" s="1102"/>
      <c r="H57" s="1102"/>
      <c r="I57" s="1102"/>
      <c r="J57" s="1102"/>
      <c r="K57" s="1102"/>
      <c r="L57" s="1102"/>
      <c r="M57" s="1102"/>
      <c r="N57" s="1102"/>
      <c r="O57" s="1102"/>
      <c r="P57" s="1103"/>
      <c r="Q57" s="1104"/>
      <c r="R57" s="1087"/>
      <c r="S57" s="1087"/>
      <c r="T57" s="1087"/>
      <c r="U57" s="1087"/>
      <c r="V57" s="1087"/>
      <c r="W57" s="1087"/>
      <c r="X57" s="1087"/>
      <c r="Y57" s="1087"/>
      <c r="Z57" s="1087"/>
      <c r="AA57" s="1087"/>
      <c r="AB57" s="1087"/>
      <c r="AC57" s="1087"/>
      <c r="AD57" s="1087"/>
      <c r="AE57" s="1105"/>
      <c r="AF57" s="1083"/>
      <c r="AG57" s="1084"/>
      <c r="AH57" s="1084"/>
      <c r="AI57" s="1084"/>
      <c r="AJ57" s="1085"/>
      <c r="AK57" s="1086"/>
      <c r="AL57" s="1087"/>
      <c r="AM57" s="1087"/>
      <c r="AN57" s="1087"/>
      <c r="AO57" s="1087"/>
      <c r="AP57" s="1087"/>
      <c r="AQ57" s="1087"/>
      <c r="AR57" s="1087"/>
      <c r="AS57" s="1087"/>
      <c r="AT57" s="1087"/>
      <c r="AU57" s="1087"/>
      <c r="AV57" s="1087"/>
      <c r="AW57" s="1087"/>
      <c r="AX57" s="1087"/>
      <c r="AY57" s="1087"/>
      <c r="AZ57" s="1088"/>
      <c r="BA57" s="1088"/>
      <c r="BB57" s="1088"/>
      <c r="BC57" s="1088"/>
      <c r="BD57" s="1088"/>
      <c r="BE57" s="1096"/>
      <c r="BF57" s="1096"/>
      <c r="BG57" s="1096"/>
      <c r="BH57" s="1096"/>
      <c r="BI57" s="1097"/>
      <c r="BJ57" s="253"/>
      <c r="BK57" s="253"/>
      <c r="BL57" s="253"/>
      <c r="BM57" s="253"/>
      <c r="BN57" s="253"/>
      <c r="BO57" s="266"/>
      <c r="BP57" s="266"/>
      <c r="BQ57" s="263">
        <v>51</v>
      </c>
      <c r="BR57" s="264"/>
      <c r="BS57" s="1078"/>
      <c r="BT57" s="1079"/>
      <c r="BU57" s="1079"/>
      <c r="BV57" s="1079"/>
      <c r="BW57" s="1079"/>
      <c r="BX57" s="1079"/>
      <c r="BY57" s="1079"/>
      <c r="BZ57" s="1079"/>
      <c r="CA57" s="1079"/>
      <c r="CB57" s="1079"/>
      <c r="CC57" s="1079"/>
      <c r="CD57" s="1079"/>
      <c r="CE57" s="1079"/>
      <c r="CF57" s="1079"/>
      <c r="CG57" s="1080"/>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47"/>
    </row>
    <row r="58" spans="1:131" s="248" customFormat="1" ht="26.25" customHeight="1" x14ac:dyDescent="0.2">
      <c r="A58" s="262">
        <v>31</v>
      </c>
      <c r="B58" s="1101"/>
      <c r="C58" s="1102"/>
      <c r="D58" s="1102"/>
      <c r="E58" s="1102"/>
      <c r="F58" s="1102"/>
      <c r="G58" s="1102"/>
      <c r="H58" s="1102"/>
      <c r="I58" s="1102"/>
      <c r="J58" s="1102"/>
      <c r="K58" s="1102"/>
      <c r="L58" s="1102"/>
      <c r="M58" s="1102"/>
      <c r="N58" s="1102"/>
      <c r="O58" s="1102"/>
      <c r="P58" s="1103"/>
      <c r="Q58" s="1104"/>
      <c r="R58" s="1087"/>
      <c r="S58" s="1087"/>
      <c r="T58" s="1087"/>
      <c r="U58" s="1087"/>
      <c r="V58" s="1087"/>
      <c r="W58" s="1087"/>
      <c r="X58" s="1087"/>
      <c r="Y58" s="1087"/>
      <c r="Z58" s="1087"/>
      <c r="AA58" s="1087"/>
      <c r="AB58" s="1087"/>
      <c r="AC58" s="1087"/>
      <c r="AD58" s="1087"/>
      <c r="AE58" s="1105"/>
      <c r="AF58" s="1083"/>
      <c r="AG58" s="1084"/>
      <c r="AH58" s="1084"/>
      <c r="AI58" s="1084"/>
      <c r="AJ58" s="1085"/>
      <c r="AK58" s="1086"/>
      <c r="AL58" s="1087"/>
      <c r="AM58" s="1087"/>
      <c r="AN58" s="1087"/>
      <c r="AO58" s="1087"/>
      <c r="AP58" s="1087"/>
      <c r="AQ58" s="1087"/>
      <c r="AR58" s="1087"/>
      <c r="AS58" s="1087"/>
      <c r="AT58" s="1087"/>
      <c r="AU58" s="1087"/>
      <c r="AV58" s="1087"/>
      <c r="AW58" s="1087"/>
      <c r="AX58" s="1087"/>
      <c r="AY58" s="1087"/>
      <c r="AZ58" s="1088"/>
      <c r="BA58" s="1088"/>
      <c r="BB58" s="1088"/>
      <c r="BC58" s="1088"/>
      <c r="BD58" s="1088"/>
      <c r="BE58" s="1096"/>
      <c r="BF58" s="1096"/>
      <c r="BG58" s="1096"/>
      <c r="BH58" s="1096"/>
      <c r="BI58" s="1097"/>
      <c r="BJ58" s="253"/>
      <c r="BK58" s="253"/>
      <c r="BL58" s="253"/>
      <c r="BM58" s="253"/>
      <c r="BN58" s="253"/>
      <c r="BO58" s="266"/>
      <c r="BP58" s="266"/>
      <c r="BQ58" s="263">
        <v>52</v>
      </c>
      <c r="BR58" s="264"/>
      <c r="BS58" s="1078"/>
      <c r="BT58" s="1079"/>
      <c r="BU58" s="1079"/>
      <c r="BV58" s="1079"/>
      <c r="BW58" s="1079"/>
      <c r="BX58" s="1079"/>
      <c r="BY58" s="1079"/>
      <c r="BZ58" s="1079"/>
      <c r="CA58" s="1079"/>
      <c r="CB58" s="1079"/>
      <c r="CC58" s="1079"/>
      <c r="CD58" s="1079"/>
      <c r="CE58" s="1079"/>
      <c r="CF58" s="1079"/>
      <c r="CG58" s="1080"/>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47"/>
    </row>
    <row r="59" spans="1:131" s="248" customFormat="1" ht="26.25" customHeight="1" x14ac:dyDescent="0.2">
      <c r="A59" s="262">
        <v>32</v>
      </c>
      <c r="B59" s="1101"/>
      <c r="C59" s="1102"/>
      <c r="D59" s="1102"/>
      <c r="E59" s="1102"/>
      <c r="F59" s="1102"/>
      <c r="G59" s="1102"/>
      <c r="H59" s="1102"/>
      <c r="I59" s="1102"/>
      <c r="J59" s="1102"/>
      <c r="K59" s="1102"/>
      <c r="L59" s="1102"/>
      <c r="M59" s="1102"/>
      <c r="N59" s="1102"/>
      <c r="O59" s="1102"/>
      <c r="P59" s="1103"/>
      <c r="Q59" s="1104"/>
      <c r="R59" s="1087"/>
      <c r="S59" s="1087"/>
      <c r="T59" s="1087"/>
      <c r="U59" s="1087"/>
      <c r="V59" s="1087"/>
      <c r="W59" s="1087"/>
      <c r="X59" s="1087"/>
      <c r="Y59" s="1087"/>
      <c r="Z59" s="1087"/>
      <c r="AA59" s="1087"/>
      <c r="AB59" s="1087"/>
      <c r="AC59" s="1087"/>
      <c r="AD59" s="1087"/>
      <c r="AE59" s="1105"/>
      <c r="AF59" s="1083"/>
      <c r="AG59" s="1084"/>
      <c r="AH59" s="1084"/>
      <c r="AI59" s="1084"/>
      <c r="AJ59" s="1085"/>
      <c r="AK59" s="1086"/>
      <c r="AL59" s="1087"/>
      <c r="AM59" s="1087"/>
      <c r="AN59" s="1087"/>
      <c r="AO59" s="1087"/>
      <c r="AP59" s="1087"/>
      <c r="AQ59" s="1087"/>
      <c r="AR59" s="1087"/>
      <c r="AS59" s="1087"/>
      <c r="AT59" s="1087"/>
      <c r="AU59" s="1087"/>
      <c r="AV59" s="1087"/>
      <c r="AW59" s="1087"/>
      <c r="AX59" s="1087"/>
      <c r="AY59" s="1087"/>
      <c r="AZ59" s="1088"/>
      <c r="BA59" s="1088"/>
      <c r="BB59" s="1088"/>
      <c r="BC59" s="1088"/>
      <c r="BD59" s="1088"/>
      <c r="BE59" s="1096"/>
      <c r="BF59" s="1096"/>
      <c r="BG59" s="1096"/>
      <c r="BH59" s="1096"/>
      <c r="BI59" s="1097"/>
      <c r="BJ59" s="253"/>
      <c r="BK59" s="253"/>
      <c r="BL59" s="253"/>
      <c r="BM59" s="253"/>
      <c r="BN59" s="253"/>
      <c r="BO59" s="266"/>
      <c r="BP59" s="266"/>
      <c r="BQ59" s="263">
        <v>53</v>
      </c>
      <c r="BR59" s="264"/>
      <c r="BS59" s="1078"/>
      <c r="BT59" s="1079"/>
      <c r="BU59" s="1079"/>
      <c r="BV59" s="1079"/>
      <c r="BW59" s="1079"/>
      <c r="BX59" s="1079"/>
      <c r="BY59" s="1079"/>
      <c r="BZ59" s="1079"/>
      <c r="CA59" s="1079"/>
      <c r="CB59" s="1079"/>
      <c r="CC59" s="1079"/>
      <c r="CD59" s="1079"/>
      <c r="CE59" s="1079"/>
      <c r="CF59" s="1079"/>
      <c r="CG59" s="1080"/>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47"/>
    </row>
    <row r="60" spans="1:131" s="248" customFormat="1" ht="26.25" customHeight="1" x14ac:dyDescent="0.2">
      <c r="A60" s="262">
        <v>33</v>
      </c>
      <c r="B60" s="1101"/>
      <c r="C60" s="1102"/>
      <c r="D60" s="1102"/>
      <c r="E60" s="1102"/>
      <c r="F60" s="1102"/>
      <c r="G60" s="1102"/>
      <c r="H60" s="1102"/>
      <c r="I60" s="1102"/>
      <c r="J60" s="1102"/>
      <c r="K60" s="1102"/>
      <c r="L60" s="1102"/>
      <c r="M60" s="1102"/>
      <c r="N60" s="1102"/>
      <c r="O60" s="1102"/>
      <c r="P60" s="1103"/>
      <c r="Q60" s="1104"/>
      <c r="R60" s="1087"/>
      <c r="S60" s="1087"/>
      <c r="T60" s="1087"/>
      <c r="U60" s="1087"/>
      <c r="V60" s="1087"/>
      <c r="W60" s="1087"/>
      <c r="X60" s="1087"/>
      <c r="Y60" s="1087"/>
      <c r="Z60" s="1087"/>
      <c r="AA60" s="1087"/>
      <c r="AB60" s="1087"/>
      <c r="AC60" s="1087"/>
      <c r="AD60" s="1087"/>
      <c r="AE60" s="1105"/>
      <c r="AF60" s="1083"/>
      <c r="AG60" s="1084"/>
      <c r="AH60" s="1084"/>
      <c r="AI60" s="1084"/>
      <c r="AJ60" s="1085"/>
      <c r="AK60" s="1086"/>
      <c r="AL60" s="1087"/>
      <c r="AM60" s="1087"/>
      <c r="AN60" s="1087"/>
      <c r="AO60" s="1087"/>
      <c r="AP60" s="1087"/>
      <c r="AQ60" s="1087"/>
      <c r="AR60" s="1087"/>
      <c r="AS60" s="1087"/>
      <c r="AT60" s="1087"/>
      <c r="AU60" s="1087"/>
      <c r="AV60" s="1087"/>
      <c r="AW60" s="1087"/>
      <c r="AX60" s="1087"/>
      <c r="AY60" s="1087"/>
      <c r="AZ60" s="1088"/>
      <c r="BA60" s="1088"/>
      <c r="BB60" s="1088"/>
      <c r="BC60" s="1088"/>
      <c r="BD60" s="1088"/>
      <c r="BE60" s="1096"/>
      <c r="BF60" s="1096"/>
      <c r="BG60" s="1096"/>
      <c r="BH60" s="1096"/>
      <c r="BI60" s="1097"/>
      <c r="BJ60" s="253"/>
      <c r="BK60" s="253"/>
      <c r="BL60" s="253"/>
      <c r="BM60" s="253"/>
      <c r="BN60" s="253"/>
      <c r="BO60" s="266"/>
      <c r="BP60" s="266"/>
      <c r="BQ60" s="263">
        <v>54</v>
      </c>
      <c r="BR60" s="264"/>
      <c r="BS60" s="1078"/>
      <c r="BT60" s="1079"/>
      <c r="BU60" s="1079"/>
      <c r="BV60" s="1079"/>
      <c r="BW60" s="1079"/>
      <c r="BX60" s="1079"/>
      <c r="BY60" s="1079"/>
      <c r="BZ60" s="1079"/>
      <c r="CA60" s="1079"/>
      <c r="CB60" s="1079"/>
      <c r="CC60" s="1079"/>
      <c r="CD60" s="1079"/>
      <c r="CE60" s="1079"/>
      <c r="CF60" s="1079"/>
      <c r="CG60" s="1080"/>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47"/>
    </row>
    <row r="61" spans="1:131" s="248" customFormat="1" ht="26.25" customHeight="1" thickBot="1" x14ac:dyDescent="0.25">
      <c r="A61" s="262">
        <v>34</v>
      </c>
      <c r="B61" s="1101"/>
      <c r="C61" s="1102"/>
      <c r="D61" s="1102"/>
      <c r="E61" s="1102"/>
      <c r="F61" s="1102"/>
      <c r="G61" s="1102"/>
      <c r="H61" s="1102"/>
      <c r="I61" s="1102"/>
      <c r="J61" s="1102"/>
      <c r="K61" s="1102"/>
      <c r="L61" s="1102"/>
      <c r="M61" s="1102"/>
      <c r="N61" s="1102"/>
      <c r="O61" s="1102"/>
      <c r="P61" s="1103"/>
      <c r="Q61" s="1104"/>
      <c r="R61" s="1087"/>
      <c r="S61" s="1087"/>
      <c r="T61" s="1087"/>
      <c r="U61" s="1087"/>
      <c r="V61" s="1087"/>
      <c r="W61" s="1087"/>
      <c r="X61" s="1087"/>
      <c r="Y61" s="1087"/>
      <c r="Z61" s="1087"/>
      <c r="AA61" s="1087"/>
      <c r="AB61" s="1087"/>
      <c r="AC61" s="1087"/>
      <c r="AD61" s="1087"/>
      <c r="AE61" s="1105"/>
      <c r="AF61" s="1083"/>
      <c r="AG61" s="1084"/>
      <c r="AH61" s="1084"/>
      <c r="AI61" s="1084"/>
      <c r="AJ61" s="1085"/>
      <c r="AK61" s="1086"/>
      <c r="AL61" s="1087"/>
      <c r="AM61" s="1087"/>
      <c r="AN61" s="1087"/>
      <c r="AO61" s="1087"/>
      <c r="AP61" s="1087"/>
      <c r="AQ61" s="1087"/>
      <c r="AR61" s="1087"/>
      <c r="AS61" s="1087"/>
      <c r="AT61" s="1087"/>
      <c r="AU61" s="1087"/>
      <c r="AV61" s="1087"/>
      <c r="AW61" s="1087"/>
      <c r="AX61" s="1087"/>
      <c r="AY61" s="1087"/>
      <c r="AZ61" s="1088"/>
      <c r="BA61" s="1088"/>
      <c r="BB61" s="1088"/>
      <c r="BC61" s="1088"/>
      <c r="BD61" s="1088"/>
      <c r="BE61" s="1096"/>
      <c r="BF61" s="1096"/>
      <c r="BG61" s="1096"/>
      <c r="BH61" s="1096"/>
      <c r="BI61" s="1097"/>
      <c r="BJ61" s="253"/>
      <c r="BK61" s="253"/>
      <c r="BL61" s="253"/>
      <c r="BM61" s="253"/>
      <c r="BN61" s="253"/>
      <c r="BO61" s="266"/>
      <c r="BP61" s="266"/>
      <c r="BQ61" s="263">
        <v>55</v>
      </c>
      <c r="BR61" s="264"/>
      <c r="BS61" s="1078"/>
      <c r="BT61" s="1079"/>
      <c r="BU61" s="1079"/>
      <c r="BV61" s="1079"/>
      <c r="BW61" s="1079"/>
      <c r="BX61" s="1079"/>
      <c r="BY61" s="1079"/>
      <c r="BZ61" s="1079"/>
      <c r="CA61" s="1079"/>
      <c r="CB61" s="1079"/>
      <c r="CC61" s="1079"/>
      <c r="CD61" s="1079"/>
      <c r="CE61" s="1079"/>
      <c r="CF61" s="1079"/>
      <c r="CG61" s="1080"/>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47"/>
    </row>
    <row r="62" spans="1:131" s="248" customFormat="1" ht="26.25" customHeight="1" x14ac:dyDescent="0.2">
      <c r="A62" s="262">
        <v>35</v>
      </c>
      <c r="B62" s="1101"/>
      <c r="C62" s="1102"/>
      <c r="D62" s="1102"/>
      <c r="E62" s="1102"/>
      <c r="F62" s="1102"/>
      <c r="G62" s="1102"/>
      <c r="H62" s="1102"/>
      <c r="I62" s="1102"/>
      <c r="J62" s="1102"/>
      <c r="K62" s="1102"/>
      <c r="L62" s="1102"/>
      <c r="M62" s="1102"/>
      <c r="N62" s="1102"/>
      <c r="O62" s="1102"/>
      <c r="P62" s="1103"/>
      <c r="Q62" s="1104"/>
      <c r="R62" s="1087"/>
      <c r="S62" s="1087"/>
      <c r="T62" s="1087"/>
      <c r="U62" s="1087"/>
      <c r="V62" s="1087"/>
      <c r="W62" s="1087"/>
      <c r="X62" s="1087"/>
      <c r="Y62" s="1087"/>
      <c r="Z62" s="1087"/>
      <c r="AA62" s="1087"/>
      <c r="AB62" s="1087"/>
      <c r="AC62" s="1087"/>
      <c r="AD62" s="1087"/>
      <c r="AE62" s="1105"/>
      <c r="AF62" s="1083"/>
      <c r="AG62" s="1084"/>
      <c r="AH62" s="1084"/>
      <c r="AI62" s="1084"/>
      <c r="AJ62" s="1085"/>
      <c r="AK62" s="1086"/>
      <c r="AL62" s="1087"/>
      <c r="AM62" s="1087"/>
      <c r="AN62" s="1087"/>
      <c r="AO62" s="1087"/>
      <c r="AP62" s="1087"/>
      <c r="AQ62" s="1087"/>
      <c r="AR62" s="1087"/>
      <c r="AS62" s="1087"/>
      <c r="AT62" s="1087"/>
      <c r="AU62" s="1087"/>
      <c r="AV62" s="1087"/>
      <c r="AW62" s="1087"/>
      <c r="AX62" s="1087"/>
      <c r="AY62" s="1087"/>
      <c r="AZ62" s="1088"/>
      <c r="BA62" s="1088"/>
      <c r="BB62" s="1088"/>
      <c r="BC62" s="1088"/>
      <c r="BD62" s="1088"/>
      <c r="BE62" s="1096"/>
      <c r="BF62" s="1096"/>
      <c r="BG62" s="1096"/>
      <c r="BH62" s="1096"/>
      <c r="BI62" s="1097"/>
      <c r="BJ62" s="1098" t="s">
        <v>411</v>
      </c>
      <c r="BK62" s="1099"/>
      <c r="BL62" s="1099"/>
      <c r="BM62" s="1099"/>
      <c r="BN62" s="1100"/>
      <c r="BO62" s="266"/>
      <c r="BP62" s="266"/>
      <c r="BQ62" s="263">
        <v>56</v>
      </c>
      <c r="BR62" s="264"/>
      <c r="BS62" s="1078"/>
      <c r="BT62" s="1079"/>
      <c r="BU62" s="1079"/>
      <c r="BV62" s="1079"/>
      <c r="BW62" s="1079"/>
      <c r="BX62" s="1079"/>
      <c r="BY62" s="1079"/>
      <c r="BZ62" s="1079"/>
      <c r="CA62" s="1079"/>
      <c r="CB62" s="1079"/>
      <c r="CC62" s="1079"/>
      <c r="CD62" s="1079"/>
      <c r="CE62" s="1079"/>
      <c r="CF62" s="1079"/>
      <c r="CG62" s="1080"/>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47"/>
    </row>
    <row r="63" spans="1:131" s="248" customFormat="1" ht="26.25" customHeight="1" thickBot="1" x14ac:dyDescent="0.25">
      <c r="A63" s="265" t="s">
        <v>394</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92"/>
      <c r="AF63" s="1093">
        <v>19056</v>
      </c>
      <c r="AG63" s="1014"/>
      <c r="AH63" s="1014"/>
      <c r="AI63" s="1014"/>
      <c r="AJ63" s="1094"/>
      <c r="AK63" s="1095"/>
      <c r="AL63" s="1018"/>
      <c r="AM63" s="1018"/>
      <c r="AN63" s="1018"/>
      <c r="AO63" s="1018"/>
      <c r="AP63" s="1014"/>
      <c r="AQ63" s="1014"/>
      <c r="AR63" s="1014"/>
      <c r="AS63" s="1014"/>
      <c r="AT63" s="1014"/>
      <c r="AU63" s="1014"/>
      <c r="AV63" s="1014"/>
      <c r="AW63" s="1014"/>
      <c r="AX63" s="1014"/>
      <c r="AY63" s="1014"/>
      <c r="AZ63" s="1089"/>
      <c r="BA63" s="1089"/>
      <c r="BB63" s="1089"/>
      <c r="BC63" s="1089"/>
      <c r="BD63" s="1089"/>
      <c r="BE63" s="1015"/>
      <c r="BF63" s="1015"/>
      <c r="BG63" s="1015"/>
      <c r="BH63" s="1015"/>
      <c r="BI63" s="1016"/>
      <c r="BJ63" s="1090" t="s">
        <v>129</v>
      </c>
      <c r="BK63" s="1006"/>
      <c r="BL63" s="1006"/>
      <c r="BM63" s="1006"/>
      <c r="BN63" s="1091"/>
      <c r="BO63" s="266"/>
      <c r="BP63" s="266"/>
      <c r="BQ63" s="263">
        <v>57</v>
      </c>
      <c r="BR63" s="264"/>
      <c r="BS63" s="1078"/>
      <c r="BT63" s="1079"/>
      <c r="BU63" s="1079"/>
      <c r="BV63" s="1079"/>
      <c r="BW63" s="1079"/>
      <c r="BX63" s="1079"/>
      <c r="BY63" s="1079"/>
      <c r="BZ63" s="1079"/>
      <c r="CA63" s="1079"/>
      <c r="CB63" s="1079"/>
      <c r="CC63" s="1079"/>
      <c r="CD63" s="1079"/>
      <c r="CE63" s="1079"/>
      <c r="CF63" s="1079"/>
      <c r="CG63" s="1080"/>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8"/>
      <c r="BT64" s="1079"/>
      <c r="BU64" s="1079"/>
      <c r="BV64" s="1079"/>
      <c r="BW64" s="1079"/>
      <c r="BX64" s="1079"/>
      <c r="BY64" s="1079"/>
      <c r="BZ64" s="1079"/>
      <c r="CA64" s="1079"/>
      <c r="CB64" s="1079"/>
      <c r="CC64" s="1079"/>
      <c r="CD64" s="1079"/>
      <c r="CE64" s="1079"/>
      <c r="CF64" s="1079"/>
      <c r="CG64" s="1080"/>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8"/>
      <c r="BT65" s="1079"/>
      <c r="BU65" s="1079"/>
      <c r="BV65" s="1079"/>
      <c r="BW65" s="1079"/>
      <c r="BX65" s="1079"/>
      <c r="BY65" s="1079"/>
      <c r="BZ65" s="1079"/>
      <c r="CA65" s="1079"/>
      <c r="CB65" s="1079"/>
      <c r="CC65" s="1079"/>
      <c r="CD65" s="1079"/>
      <c r="CE65" s="1079"/>
      <c r="CF65" s="1079"/>
      <c r="CG65" s="1080"/>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47"/>
    </row>
    <row r="66" spans="1:131" s="248" customFormat="1" ht="26.25" customHeight="1" x14ac:dyDescent="0.2">
      <c r="A66" s="1059" t="s">
        <v>414</v>
      </c>
      <c r="B66" s="1060"/>
      <c r="C66" s="1060"/>
      <c r="D66" s="1060"/>
      <c r="E66" s="1060"/>
      <c r="F66" s="1060"/>
      <c r="G66" s="1060"/>
      <c r="H66" s="1060"/>
      <c r="I66" s="1060"/>
      <c r="J66" s="1060"/>
      <c r="K66" s="1060"/>
      <c r="L66" s="1060"/>
      <c r="M66" s="1060"/>
      <c r="N66" s="1060"/>
      <c r="O66" s="1060"/>
      <c r="P66" s="1061"/>
      <c r="Q66" s="1065" t="s">
        <v>398</v>
      </c>
      <c r="R66" s="1066"/>
      <c r="S66" s="1066"/>
      <c r="T66" s="1066"/>
      <c r="U66" s="1067"/>
      <c r="V66" s="1065" t="s">
        <v>415</v>
      </c>
      <c r="W66" s="1066"/>
      <c r="X66" s="1066"/>
      <c r="Y66" s="1066"/>
      <c r="Z66" s="1067"/>
      <c r="AA66" s="1065" t="s">
        <v>416</v>
      </c>
      <c r="AB66" s="1066"/>
      <c r="AC66" s="1066"/>
      <c r="AD66" s="1066"/>
      <c r="AE66" s="1067"/>
      <c r="AF66" s="1071" t="s">
        <v>401</v>
      </c>
      <c r="AG66" s="1072"/>
      <c r="AH66" s="1072"/>
      <c r="AI66" s="1072"/>
      <c r="AJ66" s="1073"/>
      <c r="AK66" s="1065" t="s">
        <v>417</v>
      </c>
      <c r="AL66" s="1060"/>
      <c r="AM66" s="1060"/>
      <c r="AN66" s="1060"/>
      <c r="AO66" s="1061"/>
      <c r="AP66" s="1065" t="s">
        <v>403</v>
      </c>
      <c r="AQ66" s="1066"/>
      <c r="AR66" s="1066"/>
      <c r="AS66" s="1066"/>
      <c r="AT66" s="1067"/>
      <c r="AU66" s="1065" t="s">
        <v>418</v>
      </c>
      <c r="AV66" s="1066"/>
      <c r="AW66" s="1066"/>
      <c r="AX66" s="1066"/>
      <c r="AY66" s="1067"/>
      <c r="AZ66" s="1065" t="s">
        <v>379</v>
      </c>
      <c r="BA66" s="1066"/>
      <c r="BB66" s="1066"/>
      <c r="BC66" s="1066"/>
      <c r="BD66" s="1081"/>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2"/>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9" t="s">
        <v>580</v>
      </c>
      <c r="C68" s="1050"/>
      <c r="D68" s="1050"/>
      <c r="E68" s="1050"/>
      <c r="F68" s="1050"/>
      <c r="G68" s="1050"/>
      <c r="H68" s="1050"/>
      <c r="I68" s="1050"/>
      <c r="J68" s="1050"/>
      <c r="K68" s="1050"/>
      <c r="L68" s="1050"/>
      <c r="M68" s="1050"/>
      <c r="N68" s="1050"/>
      <c r="O68" s="1050"/>
      <c r="P68" s="1051"/>
      <c r="Q68" s="1052">
        <v>993</v>
      </c>
      <c r="R68" s="1044"/>
      <c r="S68" s="1044"/>
      <c r="T68" s="1044"/>
      <c r="U68" s="1045"/>
      <c r="V68" s="1043">
        <v>875</v>
      </c>
      <c r="W68" s="1044"/>
      <c r="X68" s="1044"/>
      <c r="Y68" s="1044"/>
      <c r="Z68" s="1045"/>
      <c r="AA68" s="1043">
        <f>Q68-V68</f>
        <v>118</v>
      </c>
      <c r="AB68" s="1044"/>
      <c r="AC68" s="1044"/>
      <c r="AD68" s="1044"/>
      <c r="AE68" s="1045"/>
      <c r="AF68" s="1043">
        <f>AA68</f>
        <v>118</v>
      </c>
      <c r="AG68" s="1044"/>
      <c r="AH68" s="1044"/>
      <c r="AI68" s="1044"/>
      <c r="AJ68" s="1045"/>
      <c r="AK68" s="1043">
        <v>0</v>
      </c>
      <c r="AL68" s="1044"/>
      <c r="AM68" s="1044"/>
      <c r="AN68" s="1044"/>
      <c r="AO68" s="1045"/>
      <c r="AP68" s="1043">
        <v>8</v>
      </c>
      <c r="AQ68" s="1044"/>
      <c r="AR68" s="1044"/>
      <c r="AS68" s="1044"/>
      <c r="AT68" s="1045"/>
      <c r="AU68" s="1043">
        <v>2</v>
      </c>
      <c r="AV68" s="1044"/>
      <c r="AW68" s="1044"/>
      <c r="AX68" s="1044"/>
      <c r="AY68" s="1045"/>
      <c r="AZ68" s="1046"/>
      <c r="BA68" s="1047"/>
      <c r="BB68" s="1047"/>
      <c r="BC68" s="1047"/>
      <c r="BD68" s="1048"/>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581</v>
      </c>
      <c r="C69" s="1030"/>
      <c r="D69" s="1030"/>
      <c r="E69" s="1030"/>
      <c r="F69" s="1030"/>
      <c r="G69" s="1030"/>
      <c r="H69" s="1030"/>
      <c r="I69" s="1030"/>
      <c r="J69" s="1030"/>
      <c r="K69" s="1030"/>
      <c r="L69" s="1030"/>
      <c r="M69" s="1030"/>
      <c r="N69" s="1030"/>
      <c r="O69" s="1030"/>
      <c r="P69" s="1031"/>
      <c r="Q69" s="1033">
        <v>262</v>
      </c>
      <c r="R69" s="1034"/>
      <c r="S69" s="1034"/>
      <c r="T69" s="1034"/>
      <c r="U69" s="1035"/>
      <c r="V69" s="1036">
        <v>257</v>
      </c>
      <c r="W69" s="1034"/>
      <c r="X69" s="1034"/>
      <c r="Y69" s="1034"/>
      <c r="Z69" s="1035"/>
      <c r="AA69" s="1036">
        <f t="shared" ref="AA69:AA79" si="0">Q69-V69</f>
        <v>5</v>
      </c>
      <c r="AB69" s="1034"/>
      <c r="AC69" s="1034"/>
      <c r="AD69" s="1034"/>
      <c r="AE69" s="1035"/>
      <c r="AF69" s="1036">
        <v>528</v>
      </c>
      <c r="AG69" s="1034"/>
      <c r="AH69" s="1034"/>
      <c r="AI69" s="1034"/>
      <c r="AJ69" s="1035"/>
      <c r="AK69" s="1036">
        <v>80</v>
      </c>
      <c r="AL69" s="1034"/>
      <c r="AM69" s="1034"/>
      <c r="AN69" s="1034"/>
      <c r="AO69" s="1035"/>
      <c r="AP69" s="1036">
        <v>1334</v>
      </c>
      <c r="AQ69" s="1034"/>
      <c r="AR69" s="1034"/>
      <c r="AS69" s="1034"/>
      <c r="AT69" s="1035"/>
      <c r="AU69" s="1036">
        <v>0</v>
      </c>
      <c r="AV69" s="1034"/>
      <c r="AW69" s="1034"/>
      <c r="AX69" s="1034"/>
      <c r="AY69" s="1035"/>
      <c r="AZ69" s="1037" t="s">
        <v>582</v>
      </c>
      <c r="BA69" s="1038"/>
      <c r="BB69" s="1038"/>
      <c r="BC69" s="1038"/>
      <c r="BD69" s="1039"/>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583</v>
      </c>
      <c r="C70" s="1030"/>
      <c r="D70" s="1030"/>
      <c r="E70" s="1030"/>
      <c r="F70" s="1030"/>
      <c r="G70" s="1030"/>
      <c r="H70" s="1030"/>
      <c r="I70" s="1030"/>
      <c r="J70" s="1030"/>
      <c r="K70" s="1030"/>
      <c r="L70" s="1030"/>
      <c r="M70" s="1030"/>
      <c r="N70" s="1030"/>
      <c r="O70" s="1030"/>
      <c r="P70" s="1031"/>
      <c r="Q70" s="1033">
        <v>1099</v>
      </c>
      <c r="R70" s="1034"/>
      <c r="S70" s="1034"/>
      <c r="T70" s="1034"/>
      <c r="U70" s="1035"/>
      <c r="V70" s="1036">
        <v>903</v>
      </c>
      <c r="W70" s="1034"/>
      <c r="X70" s="1034"/>
      <c r="Y70" s="1034"/>
      <c r="Z70" s="1035"/>
      <c r="AA70" s="1036">
        <f t="shared" si="0"/>
        <v>196</v>
      </c>
      <c r="AB70" s="1034"/>
      <c r="AC70" s="1034"/>
      <c r="AD70" s="1034"/>
      <c r="AE70" s="1035"/>
      <c r="AF70" s="1036">
        <f t="shared" ref="AF70:AF78" si="1">AA70</f>
        <v>196</v>
      </c>
      <c r="AG70" s="1034"/>
      <c r="AH70" s="1034"/>
      <c r="AI70" s="1034"/>
      <c r="AJ70" s="1035"/>
      <c r="AK70" s="1036">
        <v>0</v>
      </c>
      <c r="AL70" s="1034"/>
      <c r="AM70" s="1034"/>
      <c r="AN70" s="1034"/>
      <c r="AO70" s="1035"/>
      <c r="AP70" s="1036">
        <v>2004</v>
      </c>
      <c r="AQ70" s="1034"/>
      <c r="AR70" s="1034"/>
      <c r="AS70" s="1034"/>
      <c r="AT70" s="1035"/>
      <c r="AU70" s="1036">
        <v>273</v>
      </c>
      <c r="AV70" s="1034"/>
      <c r="AW70" s="1034"/>
      <c r="AX70" s="1034"/>
      <c r="AY70" s="1035"/>
      <c r="AZ70" s="1037"/>
      <c r="BA70" s="1038"/>
      <c r="BB70" s="1038"/>
      <c r="BC70" s="1038"/>
      <c r="BD70" s="1039"/>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584</v>
      </c>
      <c r="C71" s="1030"/>
      <c r="D71" s="1030"/>
      <c r="E71" s="1030"/>
      <c r="F71" s="1030"/>
      <c r="G71" s="1030"/>
      <c r="H71" s="1030"/>
      <c r="I71" s="1030"/>
      <c r="J71" s="1030"/>
      <c r="K71" s="1030"/>
      <c r="L71" s="1030"/>
      <c r="M71" s="1030"/>
      <c r="N71" s="1030"/>
      <c r="O71" s="1030"/>
      <c r="P71" s="1031"/>
      <c r="Q71" s="1033">
        <v>566</v>
      </c>
      <c r="R71" s="1034"/>
      <c r="S71" s="1034"/>
      <c r="T71" s="1034"/>
      <c r="U71" s="1035"/>
      <c r="V71" s="1036">
        <v>529</v>
      </c>
      <c r="W71" s="1034"/>
      <c r="X71" s="1034"/>
      <c r="Y71" s="1034"/>
      <c r="Z71" s="1035"/>
      <c r="AA71" s="1036">
        <f t="shared" si="0"/>
        <v>37</v>
      </c>
      <c r="AB71" s="1034"/>
      <c r="AC71" s="1034"/>
      <c r="AD71" s="1034"/>
      <c r="AE71" s="1035"/>
      <c r="AF71" s="1036">
        <f t="shared" si="1"/>
        <v>37</v>
      </c>
      <c r="AG71" s="1034"/>
      <c r="AH71" s="1034"/>
      <c r="AI71" s="1034"/>
      <c r="AJ71" s="1035"/>
      <c r="AK71" s="1036">
        <v>0</v>
      </c>
      <c r="AL71" s="1034"/>
      <c r="AM71" s="1034"/>
      <c r="AN71" s="1034"/>
      <c r="AO71" s="1035"/>
      <c r="AP71" s="1036">
        <v>152</v>
      </c>
      <c r="AQ71" s="1034"/>
      <c r="AR71" s="1034"/>
      <c r="AS71" s="1034"/>
      <c r="AT71" s="1035"/>
      <c r="AU71" s="1036">
        <v>53</v>
      </c>
      <c r="AV71" s="1034"/>
      <c r="AW71" s="1034"/>
      <c r="AX71" s="1034"/>
      <c r="AY71" s="1035"/>
      <c r="AZ71" s="1037"/>
      <c r="BA71" s="1038"/>
      <c r="BB71" s="1038"/>
      <c r="BC71" s="1038"/>
      <c r="BD71" s="1039"/>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585</v>
      </c>
      <c r="C72" s="1030"/>
      <c r="D72" s="1030"/>
      <c r="E72" s="1030"/>
      <c r="F72" s="1030"/>
      <c r="G72" s="1030"/>
      <c r="H72" s="1030"/>
      <c r="I72" s="1030"/>
      <c r="J72" s="1030"/>
      <c r="K72" s="1030"/>
      <c r="L72" s="1030"/>
      <c r="M72" s="1030"/>
      <c r="N72" s="1030"/>
      <c r="O72" s="1030"/>
      <c r="P72" s="1031"/>
      <c r="Q72" s="1033">
        <v>637</v>
      </c>
      <c r="R72" s="1034"/>
      <c r="S72" s="1034"/>
      <c r="T72" s="1034"/>
      <c r="U72" s="1035"/>
      <c r="V72" s="1036">
        <v>593</v>
      </c>
      <c r="W72" s="1034"/>
      <c r="X72" s="1034"/>
      <c r="Y72" s="1034"/>
      <c r="Z72" s="1035"/>
      <c r="AA72" s="1036">
        <f t="shared" si="0"/>
        <v>44</v>
      </c>
      <c r="AB72" s="1034"/>
      <c r="AC72" s="1034"/>
      <c r="AD72" s="1034"/>
      <c r="AE72" s="1035"/>
      <c r="AF72" s="1036">
        <f t="shared" si="1"/>
        <v>44</v>
      </c>
      <c r="AG72" s="1034"/>
      <c r="AH72" s="1034"/>
      <c r="AI72" s="1034"/>
      <c r="AJ72" s="1035"/>
      <c r="AK72" s="1036">
        <v>0</v>
      </c>
      <c r="AL72" s="1034"/>
      <c r="AM72" s="1034"/>
      <c r="AN72" s="1034"/>
      <c r="AO72" s="1035"/>
      <c r="AP72" s="1036">
        <v>193</v>
      </c>
      <c r="AQ72" s="1034"/>
      <c r="AR72" s="1034"/>
      <c r="AS72" s="1034"/>
      <c r="AT72" s="1035"/>
      <c r="AU72" s="1036">
        <v>110</v>
      </c>
      <c r="AV72" s="1034"/>
      <c r="AW72" s="1034"/>
      <c r="AX72" s="1034"/>
      <c r="AY72" s="1035"/>
      <c r="AZ72" s="1037"/>
      <c r="BA72" s="1038"/>
      <c r="BB72" s="1038"/>
      <c r="BC72" s="1038"/>
      <c r="BD72" s="1039"/>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586</v>
      </c>
      <c r="C73" s="1030"/>
      <c r="D73" s="1030"/>
      <c r="E73" s="1030"/>
      <c r="F73" s="1030"/>
      <c r="G73" s="1030"/>
      <c r="H73" s="1030"/>
      <c r="I73" s="1030"/>
      <c r="J73" s="1030"/>
      <c r="K73" s="1030"/>
      <c r="L73" s="1030"/>
      <c r="M73" s="1030"/>
      <c r="N73" s="1030"/>
      <c r="O73" s="1030"/>
      <c r="P73" s="1031"/>
      <c r="Q73" s="1033">
        <v>197</v>
      </c>
      <c r="R73" s="1034"/>
      <c r="S73" s="1034"/>
      <c r="T73" s="1034"/>
      <c r="U73" s="1035"/>
      <c r="V73" s="1036">
        <v>192</v>
      </c>
      <c r="W73" s="1034"/>
      <c r="X73" s="1034"/>
      <c r="Y73" s="1034"/>
      <c r="Z73" s="1035"/>
      <c r="AA73" s="1036">
        <f t="shared" si="0"/>
        <v>5</v>
      </c>
      <c r="AB73" s="1034"/>
      <c r="AC73" s="1034"/>
      <c r="AD73" s="1034"/>
      <c r="AE73" s="1035"/>
      <c r="AF73" s="1036">
        <f t="shared" si="1"/>
        <v>5</v>
      </c>
      <c r="AG73" s="1034"/>
      <c r="AH73" s="1034"/>
      <c r="AI73" s="1034"/>
      <c r="AJ73" s="1035"/>
      <c r="AK73" s="1036">
        <v>0</v>
      </c>
      <c r="AL73" s="1034"/>
      <c r="AM73" s="1034"/>
      <c r="AN73" s="1034"/>
      <c r="AO73" s="1035"/>
      <c r="AP73" s="1036">
        <v>2</v>
      </c>
      <c r="AQ73" s="1034"/>
      <c r="AR73" s="1034"/>
      <c r="AS73" s="1034"/>
      <c r="AT73" s="1035"/>
      <c r="AU73" s="1036">
        <v>1</v>
      </c>
      <c r="AV73" s="1034"/>
      <c r="AW73" s="1034"/>
      <c r="AX73" s="1034"/>
      <c r="AY73" s="1035"/>
      <c r="AZ73" s="1040"/>
      <c r="BA73" s="1041"/>
      <c r="BB73" s="1041"/>
      <c r="BC73" s="1041"/>
      <c r="BD73" s="1042"/>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t="s">
        <v>587</v>
      </c>
      <c r="C74" s="1030"/>
      <c r="D74" s="1030"/>
      <c r="E74" s="1030"/>
      <c r="F74" s="1030"/>
      <c r="G74" s="1030"/>
      <c r="H74" s="1030"/>
      <c r="I74" s="1030"/>
      <c r="J74" s="1030"/>
      <c r="K74" s="1030"/>
      <c r="L74" s="1030"/>
      <c r="M74" s="1030"/>
      <c r="N74" s="1030"/>
      <c r="O74" s="1030"/>
      <c r="P74" s="1031"/>
      <c r="Q74" s="1033">
        <v>649</v>
      </c>
      <c r="R74" s="1034"/>
      <c r="S74" s="1034"/>
      <c r="T74" s="1034"/>
      <c r="U74" s="1035"/>
      <c r="V74" s="1036">
        <v>605</v>
      </c>
      <c r="W74" s="1034"/>
      <c r="X74" s="1034"/>
      <c r="Y74" s="1034"/>
      <c r="Z74" s="1035"/>
      <c r="AA74" s="1036">
        <f t="shared" si="0"/>
        <v>44</v>
      </c>
      <c r="AB74" s="1034"/>
      <c r="AC74" s="1034"/>
      <c r="AD74" s="1034"/>
      <c r="AE74" s="1035"/>
      <c r="AF74" s="1036">
        <f t="shared" si="1"/>
        <v>44</v>
      </c>
      <c r="AG74" s="1034"/>
      <c r="AH74" s="1034"/>
      <c r="AI74" s="1034"/>
      <c r="AJ74" s="1035"/>
      <c r="AK74" s="1036">
        <v>0</v>
      </c>
      <c r="AL74" s="1034"/>
      <c r="AM74" s="1034"/>
      <c r="AN74" s="1034"/>
      <c r="AO74" s="1035"/>
      <c r="AP74" s="1036">
        <v>0</v>
      </c>
      <c r="AQ74" s="1034"/>
      <c r="AR74" s="1034"/>
      <c r="AS74" s="1034"/>
      <c r="AT74" s="1035"/>
      <c r="AU74" s="1036">
        <v>0</v>
      </c>
      <c r="AV74" s="1034"/>
      <c r="AW74" s="1034"/>
      <c r="AX74" s="1034"/>
      <c r="AY74" s="1035"/>
      <c r="AZ74" s="1037"/>
      <c r="BA74" s="1038"/>
      <c r="BB74" s="1038"/>
      <c r="BC74" s="1038"/>
      <c r="BD74" s="1039"/>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t="s">
        <v>588</v>
      </c>
      <c r="C75" s="1030"/>
      <c r="D75" s="1030"/>
      <c r="E75" s="1030"/>
      <c r="F75" s="1030"/>
      <c r="G75" s="1030"/>
      <c r="H75" s="1030"/>
      <c r="I75" s="1030"/>
      <c r="J75" s="1030"/>
      <c r="K75" s="1030"/>
      <c r="L75" s="1030"/>
      <c r="M75" s="1030"/>
      <c r="N75" s="1030"/>
      <c r="O75" s="1030"/>
      <c r="P75" s="1031"/>
      <c r="Q75" s="1033">
        <v>242</v>
      </c>
      <c r="R75" s="1034"/>
      <c r="S75" s="1034"/>
      <c r="T75" s="1034"/>
      <c r="U75" s="1035"/>
      <c r="V75" s="1036">
        <v>212</v>
      </c>
      <c r="W75" s="1034"/>
      <c r="X75" s="1034"/>
      <c r="Y75" s="1034"/>
      <c r="Z75" s="1035"/>
      <c r="AA75" s="1036">
        <f t="shared" si="0"/>
        <v>30</v>
      </c>
      <c r="AB75" s="1034"/>
      <c r="AC75" s="1034"/>
      <c r="AD75" s="1034"/>
      <c r="AE75" s="1035"/>
      <c r="AF75" s="1036">
        <f t="shared" si="1"/>
        <v>30</v>
      </c>
      <c r="AG75" s="1034"/>
      <c r="AH75" s="1034"/>
      <c r="AI75" s="1034"/>
      <c r="AJ75" s="1035"/>
      <c r="AK75" s="1036">
        <v>0</v>
      </c>
      <c r="AL75" s="1034"/>
      <c r="AM75" s="1034"/>
      <c r="AN75" s="1034"/>
      <c r="AO75" s="1035"/>
      <c r="AP75" s="1036">
        <v>0</v>
      </c>
      <c r="AQ75" s="1034"/>
      <c r="AR75" s="1034"/>
      <c r="AS75" s="1034"/>
      <c r="AT75" s="1035"/>
      <c r="AU75" s="1036">
        <v>0</v>
      </c>
      <c r="AV75" s="1034"/>
      <c r="AW75" s="1034"/>
      <c r="AX75" s="1034"/>
      <c r="AY75" s="1035"/>
      <c r="AZ75" s="1040"/>
      <c r="BA75" s="1041"/>
      <c r="BB75" s="1041"/>
      <c r="BC75" s="1041"/>
      <c r="BD75" s="1042"/>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t="s">
        <v>589</v>
      </c>
      <c r="C76" s="1030"/>
      <c r="D76" s="1030"/>
      <c r="E76" s="1030"/>
      <c r="F76" s="1030"/>
      <c r="G76" s="1030"/>
      <c r="H76" s="1030"/>
      <c r="I76" s="1030"/>
      <c r="J76" s="1030"/>
      <c r="K76" s="1030"/>
      <c r="L76" s="1030"/>
      <c r="M76" s="1030"/>
      <c r="N76" s="1030"/>
      <c r="O76" s="1030"/>
      <c r="P76" s="1031"/>
      <c r="Q76" s="1033">
        <v>1108</v>
      </c>
      <c r="R76" s="1034"/>
      <c r="S76" s="1034"/>
      <c r="T76" s="1034"/>
      <c r="U76" s="1035"/>
      <c r="V76" s="1036">
        <v>1065</v>
      </c>
      <c r="W76" s="1034"/>
      <c r="X76" s="1034"/>
      <c r="Y76" s="1034"/>
      <c r="Z76" s="1035"/>
      <c r="AA76" s="1036">
        <f t="shared" si="0"/>
        <v>43</v>
      </c>
      <c r="AB76" s="1034"/>
      <c r="AC76" s="1034"/>
      <c r="AD76" s="1034"/>
      <c r="AE76" s="1035"/>
      <c r="AF76" s="1036">
        <f t="shared" si="1"/>
        <v>43</v>
      </c>
      <c r="AG76" s="1034"/>
      <c r="AH76" s="1034"/>
      <c r="AI76" s="1034"/>
      <c r="AJ76" s="1035"/>
      <c r="AK76" s="1036">
        <v>0</v>
      </c>
      <c r="AL76" s="1034"/>
      <c r="AM76" s="1034"/>
      <c r="AN76" s="1034"/>
      <c r="AO76" s="1035"/>
      <c r="AP76" s="1036">
        <v>0</v>
      </c>
      <c r="AQ76" s="1034"/>
      <c r="AR76" s="1034"/>
      <c r="AS76" s="1034"/>
      <c r="AT76" s="1035"/>
      <c r="AU76" s="1036">
        <v>0</v>
      </c>
      <c r="AV76" s="1034"/>
      <c r="AW76" s="1034"/>
      <c r="AX76" s="1034"/>
      <c r="AY76" s="1035"/>
      <c r="AZ76" s="1040"/>
      <c r="BA76" s="1041"/>
      <c r="BB76" s="1041"/>
      <c r="BC76" s="1041"/>
      <c r="BD76" s="1042"/>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t="s">
        <v>590</v>
      </c>
      <c r="C77" s="1030"/>
      <c r="D77" s="1030"/>
      <c r="E77" s="1030"/>
      <c r="F77" s="1030"/>
      <c r="G77" s="1030"/>
      <c r="H77" s="1030"/>
      <c r="I77" s="1030"/>
      <c r="J77" s="1030"/>
      <c r="K77" s="1030"/>
      <c r="L77" s="1030"/>
      <c r="M77" s="1030"/>
      <c r="N77" s="1030"/>
      <c r="O77" s="1030"/>
      <c r="P77" s="1031"/>
      <c r="Q77" s="1033">
        <v>276261</v>
      </c>
      <c r="R77" s="1034"/>
      <c r="S77" s="1034"/>
      <c r="T77" s="1034"/>
      <c r="U77" s="1035"/>
      <c r="V77" s="1036">
        <v>272197</v>
      </c>
      <c r="W77" s="1034"/>
      <c r="X77" s="1034"/>
      <c r="Y77" s="1034"/>
      <c r="Z77" s="1035"/>
      <c r="AA77" s="1036">
        <f t="shared" si="0"/>
        <v>4064</v>
      </c>
      <c r="AB77" s="1034"/>
      <c r="AC77" s="1034"/>
      <c r="AD77" s="1034"/>
      <c r="AE77" s="1035"/>
      <c r="AF77" s="1036">
        <f t="shared" si="1"/>
        <v>4064</v>
      </c>
      <c r="AG77" s="1034"/>
      <c r="AH77" s="1034"/>
      <c r="AI77" s="1034"/>
      <c r="AJ77" s="1035"/>
      <c r="AK77" s="1036">
        <v>900</v>
      </c>
      <c r="AL77" s="1034"/>
      <c r="AM77" s="1034"/>
      <c r="AN77" s="1034"/>
      <c r="AO77" s="1035"/>
      <c r="AP77" s="1036">
        <v>0</v>
      </c>
      <c r="AQ77" s="1034"/>
      <c r="AR77" s="1034"/>
      <c r="AS77" s="1034"/>
      <c r="AT77" s="1035"/>
      <c r="AU77" s="1036">
        <v>0</v>
      </c>
      <c r="AV77" s="1034"/>
      <c r="AW77" s="1034"/>
      <c r="AX77" s="1034"/>
      <c r="AY77" s="1035"/>
      <c r="AZ77" s="1040"/>
      <c r="BA77" s="1041"/>
      <c r="BB77" s="1041"/>
      <c r="BC77" s="1041"/>
      <c r="BD77" s="1042"/>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t="s">
        <v>591</v>
      </c>
      <c r="C78" s="1030"/>
      <c r="D78" s="1030"/>
      <c r="E78" s="1030"/>
      <c r="F78" s="1030"/>
      <c r="G78" s="1030"/>
      <c r="H78" s="1030"/>
      <c r="I78" s="1030"/>
      <c r="J78" s="1030"/>
      <c r="K78" s="1030"/>
      <c r="L78" s="1030"/>
      <c r="M78" s="1030"/>
      <c r="N78" s="1030"/>
      <c r="O78" s="1030"/>
      <c r="P78" s="1031"/>
      <c r="Q78" s="1033">
        <v>8799</v>
      </c>
      <c r="R78" s="1034"/>
      <c r="S78" s="1034"/>
      <c r="T78" s="1034"/>
      <c r="U78" s="1035"/>
      <c r="V78" s="1036">
        <v>8224</v>
      </c>
      <c r="W78" s="1034"/>
      <c r="X78" s="1034"/>
      <c r="Y78" s="1034"/>
      <c r="Z78" s="1035"/>
      <c r="AA78" s="1036">
        <f t="shared" si="0"/>
        <v>575</v>
      </c>
      <c r="AB78" s="1034"/>
      <c r="AC78" s="1034"/>
      <c r="AD78" s="1034"/>
      <c r="AE78" s="1035"/>
      <c r="AF78" s="1036">
        <f t="shared" si="1"/>
        <v>575</v>
      </c>
      <c r="AG78" s="1034"/>
      <c r="AH78" s="1034"/>
      <c r="AI78" s="1034"/>
      <c r="AJ78" s="1035"/>
      <c r="AK78" s="1036">
        <v>634</v>
      </c>
      <c r="AL78" s="1034"/>
      <c r="AM78" s="1034"/>
      <c r="AN78" s="1034"/>
      <c r="AO78" s="1035"/>
      <c r="AP78" s="1036">
        <v>0</v>
      </c>
      <c r="AQ78" s="1034"/>
      <c r="AR78" s="1034"/>
      <c r="AS78" s="1034"/>
      <c r="AT78" s="1035"/>
      <c r="AU78" s="1036">
        <v>0</v>
      </c>
      <c r="AV78" s="1034"/>
      <c r="AW78" s="1034"/>
      <c r="AX78" s="1034"/>
      <c r="AY78" s="1035"/>
      <c r="AZ78" s="1040"/>
      <c r="BA78" s="1041"/>
      <c r="BB78" s="1041"/>
      <c r="BC78" s="1041"/>
      <c r="BD78" s="1042"/>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t="s">
        <v>592</v>
      </c>
      <c r="C79" s="1030"/>
      <c r="D79" s="1030"/>
      <c r="E79" s="1030"/>
      <c r="F79" s="1030"/>
      <c r="G79" s="1030"/>
      <c r="H79" s="1030"/>
      <c r="I79" s="1030"/>
      <c r="J79" s="1030"/>
      <c r="K79" s="1030"/>
      <c r="L79" s="1030"/>
      <c r="M79" s="1030"/>
      <c r="N79" s="1030"/>
      <c r="O79" s="1030"/>
      <c r="P79" s="1031"/>
      <c r="Q79" s="1033">
        <v>1102</v>
      </c>
      <c r="R79" s="1034"/>
      <c r="S79" s="1034"/>
      <c r="T79" s="1034"/>
      <c r="U79" s="1035"/>
      <c r="V79" s="1036">
        <v>842</v>
      </c>
      <c r="W79" s="1034"/>
      <c r="X79" s="1034"/>
      <c r="Y79" s="1034"/>
      <c r="Z79" s="1035"/>
      <c r="AA79" s="1036">
        <f t="shared" si="0"/>
        <v>260</v>
      </c>
      <c r="AB79" s="1034"/>
      <c r="AC79" s="1034"/>
      <c r="AD79" s="1034"/>
      <c r="AE79" s="1035"/>
      <c r="AF79" s="1036">
        <v>2081</v>
      </c>
      <c r="AG79" s="1034"/>
      <c r="AH79" s="1034"/>
      <c r="AI79" s="1034"/>
      <c r="AJ79" s="1035"/>
      <c r="AK79" s="1036">
        <v>4</v>
      </c>
      <c r="AL79" s="1034"/>
      <c r="AM79" s="1034"/>
      <c r="AN79" s="1034"/>
      <c r="AO79" s="1035"/>
      <c r="AP79" s="1036">
        <v>1482</v>
      </c>
      <c r="AQ79" s="1034"/>
      <c r="AR79" s="1034"/>
      <c r="AS79" s="1034"/>
      <c r="AT79" s="1035"/>
      <c r="AU79" s="1036">
        <v>1</v>
      </c>
      <c r="AV79" s="1034"/>
      <c r="AW79" s="1034"/>
      <c r="AX79" s="1034"/>
      <c r="AY79" s="1035"/>
      <c r="AZ79" s="1037" t="s">
        <v>582</v>
      </c>
      <c r="BA79" s="1038"/>
      <c r="BB79" s="1038"/>
      <c r="BC79" s="1038"/>
      <c r="BD79" s="1039"/>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394</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309</v>
      </c>
      <c r="AG109" s="949"/>
      <c r="AH109" s="949"/>
      <c r="AI109" s="949"/>
      <c r="AJ109" s="950"/>
      <c r="AK109" s="951" t="s">
        <v>308</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309</v>
      </c>
      <c r="BW109" s="949"/>
      <c r="BX109" s="949"/>
      <c r="BY109" s="949"/>
      <c r="BZ109" s="950"/>
      <c r="CA109" s="951" t="s">
        <v>308</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309</v>
      </c>
      <c r="DM109" s="949"/>
      <c r="DN109" s="949"/>
      <c r="DO109" s="949"/>
      <c r="DP109" s="950"/>
      <c r="DQ109" s="951" t="s">
        <v>308</v>
      </c>
      <c r="DR109" s="949"/>
      <c r="DS109" s="949"/>
      <c r="DT109" s="949"/>
      <c r="DU109" s="950"/>
      <c r="DV109" s="951" t="s">
        <v>429</v>
      </c>
      <c r="DW109" s="949"/>
      <c r="DX109" s="949"/>
      <c r="DY109" s="949"/>
      <c r="DZ109" s="980"/>
    </row>
    <row r="110" spans="1:131" s="247" customFormat="1" ht="26.25" customHeight="1" x14ac:dyDescent="0.2">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35794035</v>
      </c>
      <c r="AB110" s="942"/>
      <c r="AC110" s="942"/>
      <c r="AD110" s="942"/>
      <c r="AE110" s="943"/>
      <c r="AF110" s="944">
        <v>36738454</v>
      </c>
      <c r="AG110" s="942"/>
      <c r="AH110" s="942"/>
      <c r="AI110" s="942"/>
      <c r="AJ110" s="943"/>
      <c r="AK110" s="944">
        <v>36655534</v>
      </c>
      <c r="AL110" s="942"/>
      <c r="AM110" s="942"/>
      <c r="AN110" s="942"/>
      <c r="AO110" s="943"/>
      <c r="AP110" s="945">
        <v>18.600000000000001</v>
      </c>
      <c r="AQ110" s="946"/>
      <c r="AR110" s="946"/>
      <c r="AS110" s="946"/>
      <c r="AT110" s="947"/>
      <c r="AU110" s="981" t="s">
        <v>75</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624914047</v>
      </c>
      <c r="BR110" s="889"/>
      <c r="BS110" s="889"/>
      <c r="BT110" s="889"/>
      <c r="BU110" s="889"/>
      <c r="BV110" s="889">
        <v>637220681</v>
      </c>
      <c r="BW110" s="889"/>
      <c r="BX110" s="889"/>
      <c r="BY110" s="889"/>
      <c r="BZ110" s="889"/>
      <c r="CA110" s="889">
        <v>654359592</v>
      </c>
      <c r="CB110" s="889"/>
      <c r="CC110" s="889"/>
      <c r="CD110" s="889"/>
      <c r="CE110" s="889"/>
      <c r="CF110" s="913">
        <v>331.4</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129</v>
      </c>
      <c r="DH110" s="889"/>
      <c r="DI110" s="889"/>
      <c r="DJ110" s="889"/>
      <c r="DK110" s="889"/>
      <c r="DL110" s="889" t="s">
        <v>435</v>
      </c>
      <c r="DM110" s="889"/>
      <c r="DN110" s="889"/>
      <c r="DO110" s="889"/>
      <c r="DP110" s="889"/>
      <c r="DQ110" s="889" t="s">
        <v>436</v>
      </c>
      <c r="DR110" s="889"/>
      <c r="DS110" s="889"/>
      <c r="DT110" s="889"/>
      <c r="DU110" s="889"/>
      <c r="DV110" s="890" t="s">
        <v>435</v>
      </c>
      <c r="DW110" s="890"/>
      <c r="DX110" s="890"/>
      <c r="DY110" s="890"/>
      <c r="DZ110" s="891"/>
    </row>
    <row r="111" spans="1:131" s="247" customFormat="1" ht="26.25" customHeight="1" x14ac:dyDescent="0.2">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v>815080</v>
      </c>
      <c r="AB111" s="970"/>
      <c r="AC111" s="970"/>
      <c r="AD111" s="970"/>
      <c r="AE111" s="971"/>
      <c r="AF111" s="972">
        <v>2283033</v>
      </c>
      <c r="AG111" s="970"/>
      <c r="AH111" s="970"/>
      <c r="AI111" s="970"/>
      <c r="AJ111" s="971"/>
      <c r="AK111" s="972">
        <v>2281897</v>
      </c>
      <c r="AL111" s="970"/>
      <c r="AM111" s="970"/>
      <c r="AN111" s="970"/>
      <c r="AO111" s="971"/>
      <c r="AP111" s="973">
        <v>1.2</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v>10585313</v>
      </c>
      <c r="BR111" s="861"/>
      <c r="BS111" s="861"/>
      <c r="BT111" s="861"/>
      <c r="BU111" s="861"/>
      <c r="BV111" s="861">
        <v>9976488</v>
      </c>
      <c r="BW111" s="861"/>
      <c r="BX111" s="861"/>
      <c r="BY111" s="861"/>
      <c r="BZ111" s="861"/>
      <c r="CA111" s="861">
        <v>10467161</v>
      </c>
      <c r="CB111" s="861"/>
      <c r="CC111" s="861"/>
      <c r="CD111" s="861"/>
      <c r="CE111" s="861"/>
      <c r="CF111" s="922">
        <v>5.3</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436</v>
      </c>
      <c r="DH111" s="861"/>
      <c r="DI111" s="861"/>
      <c r="DJ111" s="861"/>
      <c r="DK111" s="861"/>
      <c r="DL111" s="861" t="s">
        <v>436</v>
      </c>
      <c r="DM111" s="861"/>
      <c r="DN111" s="861"/>
      <c r="DO111" s="861"/>
      <c r="DP111" s="861"/>
      <c r="DQ111" s="861" t="s">
        <v>436</v>
      </c>
      <c r="DR111" s="861"/>
      <c r="DS111" s="861"/>
      <c r="DT111" s="861"/>
      <c r="DU111" s="861"/>
      <c r="DV111" s="838" t="s">
        <v>436</v>
      </c>
      <c r="DW111" s="838"/>
      <c r="DX111" s="838"/>
      <c r="DY111" s="838"/>
      <c r="DZ111" s="839"/>
    </row>
    <row r="112" spans="1:131" s="247" customFormat="1" ht="26.25" customHeight="1" x14ac:dyDescent="0.2">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6916667</v>
      </c>
      <c r="AB112" s="824"/>
      <c r="AC112" s="824"/>
      <c r="AD112" s="824"/>
      <c r="AE112" s="825"/>
      <c r="AF112" s="826">
        <v>7250275</v>
      </c>
      <c r="AG112" s="824"/>
      <c r="AH112" s="824"/>
      <c r="AI112" s="824"/>
      <c r="AJ112" s="825"/>
      <c r="AK112" s="826">
        <v>7579643</v>
      </c>
      <c r="AL112" s="824"/>
      <c r="AM112" s="824"/>
      <c r="AN112" s="824"/>
      <c r="AO112" s="825"/>
      <c r="AP112" s="871">
        <v>3.8</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200663644</v>
      </c>
      <c r="BR112" s="861"/>
      <c r="BS112" s="861"/>
      <c r="BT112" s="861"/>
      <c r="BU112" s="861"/>
      <c r="BV112" s="861">
        <v>191456804</v>
      </c>
      <c r="BW112" s="861"/>
      <c r="BX112" s="861"/>
      <c r="BY112" s="861"/>
      <c r="BZ112" s="861"/>
      <c r="CA112" s="861">
        <v>180476584</v>
      </c>
      <c r="CB112" s="861"/>
      <c r="CC112" s="861"/>
      <c r="CD112" s="861"/>
      <c r="CE112" s="861"/>
      <c r="CF112" s="922">
        <v>91.4</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200993</v>
      </c>
      <c r="DH112" s="861"/>
      <c r="DI112" s="861"/>
      <c r="DJ112" s="861"/>
      <c r="DK112" s="861"/>
      <c r="DL112" s="861">
        <v>141605</v>
      </c>
      <c r="DM112" s="861"/>
      <c r="DN112" s="861"/>
      <c r="DO112" s="861"/>
      <c r="DP112" s="861"/>
      <c r="DQ112" s="861">
        <v>1038957</v>
      </c>
      <c r="DR112" s="861"/>
      <c r="DS112" s="861"/>
      <c r="DT112" s="861"/>
      <c r="DU112" s="861"/>
      <c r="DV112" s="838">
        <v>0.5</v>
      </c>
      <c r="DW112" s="838"/>
      <c r="DX112" s="838"/>
      <c r="DY112" s="838"/>
      <c r="DZ112" s="839"/>
    </row>
    <row r="113" spans="1:130" s="247" customFormat="1" ht="26.25" customHeight="1" x14ac:dyDescent="0.2">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15750590</v>
      </c>
      <c r="AB113" s="970"/>
      <c r="AC113" s="970"/>
      <c r="AD113" s="970"/>
      <c r="AE113" s="971"/>
      <c r="AF113" s="972">
        <v>12845553</v>
      </c>
      <c r="AG113" s="970"/>
      <c r="AH113" s="970"/>
      <c r="AI113" s="970"/>
      <c r="AJ113" s="971"/>
      <c r="AK113" s="972">
        <v>13158734</v>
      </c>
      <c r="AL113" s="970"/>
      <c r="AM113" s="970"/>
      <c r="AN113" s="970"/>
      <c r="AO113" s="971"/>
      <c r="AP113" s="973">
        <v>6.7</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v>484750</v>
      </c>
      <c r="BR113" s="861"/>
      <c r="BS113" s="861"/>
      <c r="BT113" s="861"/>
      <c r="BU113" s="861"/>
      <c r="BV113" s="861">
        <v>454294</v>
      </c>
      <c r="BW113" s="861"/>
      <c r="BX113" s="861"/>
      <c r="BY113" s="861"/>
      <c r="BZ113" s="861"/>
      <c r="CA113" s="861">
        <v>438769</v>
      </c>
      <c r="CB113" s="861"/>
      <c r="CC113" s="861"/>
      <c r="CD113" s="861"/>
      <c r="CE113" s="861"/>
      <c r="CF113" s="922">
        <v>0.2</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129</v>
      </c>
      <c r="DH113" s="824"/>
      <c r="DI113" s="824"/>
      <c r="DJ113" s="824"/>
      <c r="DK113" s="825"/>
      <c r="DL113" s="826" t="s">
        <v>129</v>
      </c>
      <c r="DM113" s="824"/>
      <c r="DN113" s="824"/>
      <c r="DO113" s="824"/>
      <c r="DP113" s="825"/>
      <c r="DQ113" s="826" t="s">
        <v>129</v>
      </c>
      <c r="DR113" s="824"/>
      <c r="DS113" s="824"/>
      <c r="DT113" s="824"/>
      <c r="DU113" s="825"/>
      <c r="DV113" s="871" t="s">
        <v>129</v>
      </c>
      <c r="DW113" s="872"/>
      <c r="DX113" s="872"/>
      <c r="DY113" s="872"/>
      <c r="DZ113" s="873"/>
    </row>
    <row r="114" spans="1:130" s="247" customFormat="1" ht="26.25" customHeight="1" x14ac:dyDescent="0.2">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35404</v>
      </c>
      <c r="AB114" s="824"/>
      <c r="AC114" s="824"/>
      <c r="AD114" s="824"/>
      <c r="AE114" s="825"/>
      <c r="AF114" s="826">
        <v>19544</v>
      </c>
      <c r="AG114" s="824"/>
      <c r="AH114" s="824"/>
      <c r="AI114" s="824"/>
      <c r="AJ114" s="825"/>
      <c r="AK114" s="826">
        <v>23873</v>
      </c>
      <c r="AL114" s="824"/>
      <c r="AM114" s="824"/>
      <c r="AN114" s="824"/>
      <c r="AO114" s="825"/>
      <c r="AP114" s="871">
        <v>0</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82129796</v>
      </c>
      <c r="BR114" s="861"/>
      <c r="BS114" s="861"/>
      <c r="BT114" s="861"/>
      <c r="BU114" s="861"/>
      <c r="BV114" s="861">
        <v>78102918</v>
      </c>
      <c r="BW114" s="861"/>
      <c r="BX114" s="861"/>
      <c r="BY114" s="861"/>
      <c r="BZ114" s="861"/>
      <c r="CA114" s="861">
        <v>76458622</v>
      </c>
      <c r="CB114" s="861"/>
      <c r="CC114" s="861"/>
      <c r="CD114" s="861"/>
      <c r="CE114" s="861"/>
      <c r="CF114" s="922">
        <v>38.700000000000003</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129</v>
      </c>
      <c r="DH114" s="824"/>
      <c r="DI114" s="824"/>
      <c r="DJ114" s="824"/>
      <c r="DK114" s="825"/>
      <c r="DL114" s="826" t="s">
        <v>129</v>
      </c>
      <c r="DM114" s="824"/>
      <c r="DN114" s="824"/>
      <c r="DO114" s="824"/>
      <c r="DP114" s="825"/>
      <c r="DQ114" s="826" t="s">
        <v>129</v>
      </c>
      <c r="DR114" s="824"/>
      <c r="DS114" s="824"/>
      <c r="DT114" s="824"/>
      <c r="DU114" s="825"/>
      <c r="DV114" s="871" t="s">
        <v>129</v>
      </c>
      <c r="DW114" s="872"/>
      <c r="DX114" s="872"/>
      <c r="DY114" s="872"/>
      <c r="DZ114" s="873"/>
    </row>
    <row r="115" spans="1:130" s="247" customFormat="1" ht="26.25" customHeight="1" x14ac:dyDescent="0.2">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703424</v>
      </c>
      <c r="AB115" s="970"/>
      <c r="AC115" s="970"/>
      <c r="AD115" s="970"/>
      <c r="AE115" s="971"/>
      <c r="AF115" s="972">
        <v>637058</v>
      </c>
      <c r="AG115" s="970"/>
      <c r="AH115" s="970"/>
      <c r="AI115" s="970"/>
      <c r="AJ115" s="971"/>
      <c r="AK115" s="972">
        <v>450294</v>
      </c>
      <c r="AL115" s="970"/>
      <c r="AM115" s="970"/>
      <c r="AN115" s="970"/>
      <c r="AO115" s="971"/>
      <c r="AP115" s="973">
        <v>0.2</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v>195632</v>
      </c>
      <c r="BR115" s="861"/>
      <c r="BS115" s="861"/>
      <c r="BT115" s="861"/>
      <c r="BU115" s="861"/>
      <c r="BV115" s="861">
        <v>162678</v>
      </c>
      <c r="BW115" s="861"/>
      <c r="BX115" s="861"/>
      <c r="BY115" s="861"/>
      <c r="BZ115" s="861"/>
      <c r="CA115" s="861">
        <v>115233</v>
      </c>
      <c r="CB115" s="861"/>
      <c r="CC115" s="861"/>
      <c r="CD115" s="861"/>
      <c r="CE115" s="861"/>
      <c r="CF115" s="922">
        <v>0.1</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8479794</v>
      </c>
      <c r="DH115" s="824"/>
      <c r="DI115" s="824"/>
      <c r="DJ115" s="824"/>
      <c r="DK115" s="825"/>
      <c r="DL115" s="826">
        <v>8478373</v>
      </c>
      <c r="DM115" s="824"/>
      <c r="DN115" s="824"/>
      <c r="DO115" s="824"/>
      <c r="DP115" s="825"/>
      <c r="DQ115" s="826">
        <v>8479936</v>
      </c>
      <c r="DR115" s="824"/>
      <c r="DS115" s="824"/>
      <c r="DT115" s="824"/>
      <c r="DU115" s="825"/>
      <c r="DV115" s="871">
        <v>4.3</v>
      </c>
      <c r="DW115" s="872"/>
      <c r="DX115" s="872"/>
      <c r="DY115" s="872"/>
      <c r="DZ115" s="873"/>
    </row>
    <row r="116" spans="1:130" s="247" customFormat="1" ht="26.25" customHeight="1" x14ac:dyDescent="0.2">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129</v>
      </c>
      <c r="AB116" s="824"/>
      <c r="AC116" s="824"/>
      <c r="AD116" s="824"/>
      <c r="AE116" s="825"/>
      <c r="AF116" s="826" t="s">
        <v>129</v>
      </c>
      <c r="AG116" s="824"/>
      <c r="AH116" s="824"/>
      <c r="AI116" s="824"/>
      <c r="AJ116" s="825"/>
      <c r="AK116" s="826" t="s">
        <v>129</v>
      </c>
      <c r="AL116" s="824"/>
      <c r="AM116" s="824"/>
      <c r="AN116" s="824"/>
      <c r="AO116" s="825"/>
      <c r="AP116" s="871" t="s">
        <v>129</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129</v>
      </c>
      <c r="BR116" s="861"/>
      <c r="BS116" s="861"/>
      <c r="BT116" s="861"/>
      <c r="BU116" s="861"/>
      <c r="BV116" s="861" t="s">
        <v>129</v>
      </c>
      <c r="BW116" s="861"/>
      <c r="BX116" s="861"/>
      <c r="BY116" s="861"/>
      <c r="BZ116" s="861"/>
      <c r="CA116" s="861" t="s">
        <v>129</v>
      </c>
      <c r="CB116" s="861"/>
      <c r="CC116" s="861"/>
      <c r="CD116" s="861"/>
      <c r="CE116" s="861"/>
      <c r="CF116" s="922" t="s">
        <v>129</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1842386</v>
      </c>
      <c r="DH116" s="824"/>
      <c r="DI116" s="824"/>
      <c r="DJ116" s="824"/>
      <c r="DK116" s="825"/>
      <c r="DL116" s="826">
        <v>1310788</v>
      </c>
      <c r="DM116" s="824"/>
      <c r="DN116" s="824"/>
      <c r="DO116" s="824"/>
      <c r="DP116" s="825"/>
      <c r="DQ116" s="826">
        <v>920123</v>
      </c>
      <c r="DR116" s="824"/>
      <c r="DS116" s="824"/>
      <c r="DT116" s="824"/>
      <c r="DU116" s="825"/>
      <c r="DV116" s="871">
        <v>0.5</v>
      </c>
      <c r="DW116" s="872"/>
      <c r="DX116" s="872"/>
      <c r="DY116" s="872"/>
      <c r="DZ116" s="873"/>
    </row>
    <row r="117" spans="1:130" s="247" customFormat="1" ht="26.25" customHeight="1" x14ac:dyDescent="0.2">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60015200</v>
      </c>
      <c r="AB117" s="956"/>
      <c r="AC117" s="956"/>
      <c r="AD117" s="956"/>
      <c r="AE117" s="957"/>
      <c r="AF117" s="958">
        <v>59773917</v>
      </c>
      <c r="AG117" s="956"/>
      <c r="AH117" s="956"/>
      <c r="AI117" s="956"/>
      <c r="AJ117" s="957"/>
      <c r="AK117" s="958">
        <v>60149975</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129</v>
      </c>
      <c r="BR117" s="861"/>
      <c r="BS117" s="861"/>
      <c r="BT117" s="861"/>
      <c r="BU117" s="861"/>
      <c r="BV117" s="861" t="s">
        <v>129</v>
      </c>
      <c r="BW117" s="861"/>
      <c r="BX117" s="861"/>
      <c r="BY117" s="861"/>
      <c r="BZ117" s="861"/>
      <c r="CA117" s="861" t="s">
        <v>129</v>
      </c>
      <c r="CB117" s="861"/>
      <c r="CC117" s="861"/>
      <c r="CD117" s="861"/>
      <c r="CE117" s="861"/>
      <c r="CF117" s="922" t="s">
        <v>129</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129</v>
      </c>
      <c r="DH117" s="824"/>
      <c r="DI117" s="824"/>
      <c r="DJ117" s="824"/>
      <c r="DK117" s="825"/>
      <c r="DL117" s="826" t="s">
        <v>129</v>
      </c>
      <c r="DM117" s="824"/>
      <c r="DN117" s="824"/>
      <c r="DO117" s="824"/>
      <c r="DP117" s="825"/>
      <c r="DQ117" s="826" t="s">
        <v>129</v>
      </c>
      <c r="DR117" s="824"/>
      <c r="DS117" s="824"/>
      <c r="DT117" s="824"/>
      <c r="DU117" s="825"/>
      <c r="DV117" s="871" t="s">
        <v>129</v>
      </c>
      <c r="DW117" s="872"/>
      <c r="DX117" s="872"/>
      <c r="DY117" s="872"/>
      <c r="DZ117" s="873"/>
    </row>
    <row r="118" spans="1:130" s="247" customFormat="1" ht="26.25" customHeight="1" x14ac:dyDescent="0.2">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309</v>
      </c>
      <c r="AG118" s="949"/>
      <c r="AH118" s="949"/>
      <c r="AI118" s="949"/>
      <c r="AJ118" s="950"/>
      <c r="AK118" s="951" t="s">
        <v>308</v>
      </c>
      <c r="AL118" s="949"/>
      <c r="AM118" s="949"/>
      <c r="AN118" s="949"/>
      <c r="AO118" s="950"/>
      <c r="AP118" s="952" t="s">
        <v>429</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129</v>
      </c>
      <c r="BR118" s="892"/>
      <c r="BS118" s="892"/>
      <c r="BT118" s="892"/>
      <c r="BU118" s="892"/>
      <c r="BV118" s="892" t="s">
        <v>129</v>
      </c>
      <c r="BW118" s="892"/>
      <c r="BX118" s="892"/>
      <c r="BY118" s="892"/>
      <c r="BZ118" s="892"/>
      <c r="CA118" s="892" t="s">
        <v>129</v>
      </c>
      <c r="CB118" s="892"/>
      <c r="CC118" s="892"/>
      <c r="CD118" s="892"/>
      <c r="CE118" s="892"/>
      <c r="CF118" s="922" t="s">
        <v>129</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129</v>
      </c>
      <c r="DH118" s="824"/>
      <c r="DI118" s="824"/>
      <c r="DJ118" s="824"/>
      <c r="DK118" s="825"/>
      <c r="DL118" s="826" t="s">
        <v>129</v>
      </c>
      <c r="DM118" s="824"/>
      <c r="DN118" s="824"/>
      <c r="DO118" s="824"/>
      <c r="DP118" s="825"/>
      <c r="DQ118" s="826" t="s">
        <v>129</v>
      </c>
      <c r="DR118" s="824"/>
      <c r="DS118" s="824"/>
      <c r="DT118" s="824"/>
      <c r="DU118" s="825"/>
      <c r="DV118" s="871" t="s">
        <v>129</v>
      </c>
      <c r="DW118" s="872"/>
      <c r="DX118" s="872"/>
      <c r="DY118" s="872"/>
      <c r="DZ118" s="873"/>
    </row>
    <row r="119" spans="1:130" s="247" customFormat="1" ht="26.25" customHeight="1" x14ac:dyDescent="0.2">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129</v>
      </c>
      <c r="AB119" s="942"/>
      <c r="AC119" s="942"/>
      <c r="AD119" s="942"/>
      <c r="AE119" s="943"/>
      <c r="AF119" s="944" t="s">
        <v>129</v>
      </c>
      <c r="AG119" s="942"/>
      <c r="AH119" s="942"/>
      <c r="AI119" s="942"/>
      <c r="AJ119" s="943"/>
      <c r="AK119" s="944" t="s">
        <v>129</v>
      </c>
      <c r="AL119" s="942"/>
      <c r="AM119" s="942"/>
      <c r="AN119" s="942"/>
      <c r="AO119" s="943"/>
      <c r="AP119" s="945" t="s">
        <v>129</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461</v>
      </c>
      <c r="BP119" s="925"/>
      <c r="BQ119" s="929">
        <v>918973182</v>
      </c>
      <c r="BR119" s="892"/>
      <c r="BS119" s="892"/>
      <c r="BT119" s="892"/>
      <c r="BU119" s="892"/>
      <c r="BV119" s="892">
        <v>917373863</v>
      </c>
      <c r="BW119" s="892"/>
      <c r="BX119" s="892"/>
      <c r="BY119" s="892"/>
      <c r="BZ119" s="892"/>
      <c r="CA119" s="892">
        <v>922315961</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62140</v>
      </c>
      <c r="DH119" s="807"/>
      <c r="DI119" s="807"/>
      <c r="DJ119" s="807"/>
      <c r="DK119" s="808"/>
      <c r="DL119" s="809">
        <v>45722</v>
      </c>
      <c r="DM119" s="807"/>
      <c r="DN119" s="807"/>
      <c r="DO119" s="807"/>
      <c r="DP119" s="808"/>
      <c r="DQ119" s="809">
        <v>28145</v>
      </c>
      <c r="DR119" s="807"/>
      <c r="DS119" s="807"/>
      <c r="DT119" s="807"/>
      <c r="DU119" s="808"/>
      <c r="DV119" s="895">
        <v>0</v>
      </c>
      <c r="DW119" s="896"/>
      <c r="DX119" s="896"/>
      <c r="DY119" s="896"/>
      <c r="DZ119" s="897"/>
    </row>
    <row r="120" spans="1:130" s="247" customFormat="1" ht="26.25" customHeight="1" x14ac:dyDescent="0.2">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129</v>
      </c>
      <c r="AB120" s="824"/>
      <c r="AC120" s="824"/>
      <c r="AD120" s="824"/>
      <c r="AE120" s="825"/>
      <c r="AF120" s="826" t="s">
        <v>129</v>
      </c>
      <c r="AG120" s="824"/>
      <c r="AH120" s="824"/>
      <c r="AI120" s="824"/>
      <c r="AJ120" s="825"/>
      <c r="AK120" s="826" t="s">
        <v>129</v>
      </c>
      <c r="AL120" s="824"/>
      <c r="AM120" s="824"/>
      <c r="AN120" s="824"/>
      <c r="AO120" s="825"/>
      <c r="AP120" s="871" t="s">
        <v>129</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28586903</v>
      </c>
      <c r="BR120" s="889"/>
      <c r="BS120" s="889"/>
      <c r="BT120" s="889"/>
      <c r="BU120" s="889"/>
      <c r="BV120" s="889">
        <v>29900792</v>
      </c>
      <c r="BW120" s="889"/>
      <c r="BX120" s="889"/>
      <c r="BY120" s="889"/>
      <c r="BZ120" s="889"/>
      <c r="CA120" s="889">
        <v>32389304</v>
      </c>
      <c r="CB120" s="889"/>
      <c r="CC120" s="889"/>
      <c r="CD120" s="889"/>
      <c r="CE120" s="889"/>
      <c r="CF120" s="913">
        <v>16.399999999999999</v>
      </c>
      <c r="CG120" s="914"/>
      <c r="CH120" s="914"/>
      <c r="CI120" s="914"/>
      <c r="CJ120" s="914"/>
      <c r="CK120" s="915" t="s">
        <v>465</v>
      </c>
      <c r="CL120" s="899"/>
      <c r="CM120" s="899"/>
      <c r="CN120" s="899"/>
      <c r="CO120" s="900"/>
      <c r="CP120" s="919" t="s">
        <v>466</v>
      </c>
      <c r="CQ120" s="920"/>
      <c r="CR120" s="920"/>
      <c r="CS120" s="920"/>
      <c r="CT120" s="920"/>
      <c r="CU120" s="920"/>
      <c r="CV120" s="920"/>
      <c r="CW120" s="920"/>
      <c r="CX120" s="920"/>
      <c r="CY120" s="920"/>
      <c r="CZ120" s="920"/>
      <c r="DA120" s="920"/>
      <c r="DB120" s="920"/>
      <c r="DC120" s="920"/>
      <c r="DD120" s="920"/>
      <c r="DE120" s="920"/>
      <c r="DF120" s="921"/>
      <c r="DG120" s="908">
        <v>182934450</v>
      </c>
      <c r="DH120" s="889"/>
      <c r="DI120" s="889"/>
      <c r="DJ120" s="889"/>
      <c r="DK120" s="889"/>
      <c r="DL120" s="889">
        <v>172468061</v>
      </c>
      <c r="DM120" s="889"/>
      <c r="DN120" s="889"/>
      <c r="DO120" s="889"/>
      <c r="DP120" s="889"/>
      <c r="DQ120" s="889">
        <v>162520507</v>
      </c>
      <c r="DR120" s="889"/>
      <c r="DS120" s="889"/>
      <c r="DT120" s="889"/>
      <c r="DU120" s="889"/>
      <c r="DV120" s="890">
        <v>82.3</v>
      </c>
      <c r="DW120" s="890"/>
      <c r="DX120" s="890"/>
      <c r="DY120" s="890"/>
      <c r="DZ120" s="891"/>
    </row>
    <row r="121" spans="1:130" s="247" customFormat="1" ht="26.25" customHeight="1" x14ac:dyDescent="0.2">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67308</v>
      </c>
      <c r="AB121" s="824"/>
      <c r="AC121" s="824"/>
      <c r="AD121" s="824"/>
      <c r="AE121" s="825"/>
      <c r="AF121" s="826">
        <v>67308</v>
      </c>
      <c r="AG121" s="824"/>
      <c r="AH121" s="824"/>
      <c r="AI121" s="824"/>
      <c r="AJ121" s="825"/>
      <c r="AK121" s="826">
        <v>42020</v>
      </c>
      <c r="AL121" s="824"/>
      <c r="AM121" s="824"/>
      <c r="AN121" s="824"/>
      <c r="AO121" s="825"/>
      <c r="AP121" s="871">
        <v>0</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99534185</v>
      </c>
      <c r="BR121" s="861"/>
      <c r="BS121" s="861"/>
      <c r="BT121" s="861"/>
      <c r="BU121" s="861"/>
      <c r="BV121" s="861">
        <v>93879677</v>
      </c>
      <c r="BW121" s="861"/>
      <c r="BX121" s="861"/>
      <c r="BY121" s="861"/>
      <c r="BZ121" s="861"/>
      <c r="CA121" s="861">
        <v>86795251</v>
      </c>
      <c r="CB121" s="861"/>
      <c r="CC121" s="861"/>
      <c r="CD121" s="861"/>
      <c r="CE121" s="861"/>
      <c r="CF121" s="922">
        <v>44</v>
      </c>
      <c r="CG121" s="923"/>
      <c r="CH121" s="923"/>
      <c r="CI121" s="923"/>
      <c r="CJ121" s="923"/>
      <c r="CK121" s="916"/>
      <c r="CL121" s="902"/>
      <c r="CM121" s="902"/>
      <c r="CN121" s="902"/>
      <c r="CO121" s="903"/>
      <c r="CP121" s="882" t="s">
        <v>409</v>
      </c>
      <c r="CQ121" s="883"/>
      <c r="CR121" s="883"/>
      <c r="CS121" s="883"/>
      <c r="CT121" s="883"/>
      <c r="CU121" s="883"/>
      <c r="CV121" s="883"/>
      <c r="CW121" s="883"/>
      <c r="CX121" s="883"/>
      <c r="CY121" s="883"/>
      <c r="CZ121" s="883"/>
      <c r="DA121" s="883"/>
      <c r="DB121" s="883"/>
      <c r="DC121" s="883"/>
      <c r="DD121" s="883"/>
      <c r="DE121" s="883"/>
      <c r="DF121" s="884"/>
      <c r="DG121" s="860">
        <v>13386482</v>
      </c>
      <c r="DH121" s="861"/>
      <c r="DI121" s="861"/>
      <c r="DJ121" s="861"/>
      <c r="DK121" s="861"/>
      <c r="DL121" s="861">
        <v>14906741</v>
      </c>
      <c r="DM121" s="861"/>
      <c r="DN121" s="861"/>
      <c r="DO121" s="861"/>
      <c r="DP121" s="861"/>
      <c r="DQ121" s="861">
        <v>14231251</v>
      </c>
      <c r="DR121" s="861"/>
      <c r="DS121" s="861"/>
      <c r="DT121" s="861"/>
      <c r="DU121" s="861"/>
      <c r="DV121" s="838">
        <v>7.2</v>
      </c>
      <c r="DW121" s="838"/>
      <c r="DX121" s="838"/>
      <c r="DY121" s="838"/>
      <c r="DZ121" s="839"/>
    </row>
    <row r="122" spans="1:130" s="247" customFormat="1" ht="26.25" customHeight="1" x14ac:dyDescent="0.2">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129</v>
      </c>
      <c r="AB122" s="824"/>
      <c r="AC122" s="824"/>
      <c r="AD122" s="824"/>
      <c r="AE122" s="825"/>
      <c r="AF122" s="826" t="s">
        <v>129</v>
      </c>
      <c r="AG122" s="824"/>
      <c r="AH122" s="824"/>
      <c r="AI122" s="824"/>
      <c r="AJ122" s="825"/>
      <c r="AK122" s="826" t="s">
        <v>129</v>
      </c>
      <c r="AL122" s="824"/>
      <c r="AM122" s="824"/>
      <c r="AN122" s="824"/>
      <c r="AO122" s="825"/>
      <c r="AP122" s="871" t="s">
        <v>129</v>
      </c>
      <c r="AQ122" s="872"/>
      <c r="AR122" s="872"/>
      <c r="AS122" s="872"/>
      <c r="AT122" s="873"/>
      <c r="AU122" s="933"/>
      <c r="AV122" s="934"/>
      <c r="AW122" s="934"/>
      <c r="AX122" s="934"/>
      <c r="AY122" s="935"/>
      <c r="AZ122" s="926" t="s">
        <v>469</v>
      </c>
      <c r="BA122" s="927"/>
      <c r="BB122" s="927"/>
      <c r="BC122" s="927"/>
      <c r="BD122" s="927"/>
      <c r="BE122" s="927"/>
      <c r="BF122" s="927"/>
      <c r="BG122" s="927"/>
      <c r="BH122" s="927"/>
      <c r="BI122" s="927"/>
      <c r="BJ122" s="927"/>
      <c r="BK122" s="927"/>
      <c r="BL122" s="927"/>
      <c r="BM122" s="927"/>
      <c r="BN122" s="927"/>
      <c r="BO122" s="927"/>
      <c r="BP122" s="928"/>
      <c r="BQ122" s="929">
        <v>507733934</v>
      </c>
      <c r="BR122" s="892"/>
      <c r="BS122" s="892"/>
      <c r="BT122" s="892"/>
      <c r="BU122" s="892"/>
      <c r="BV122" s="892">
        <v>520414588</v>
      </c>
      <c r="BW122" s="892"/>
      <c r="BX122" s="892"/>
      <c r="BY122" s="892"/>
      <c r="BZ122" s="892"/>
      <c r="CA122" s="892">
        <v>527412940</v>
      </c>
      <c r="CB122" s="892"/>
      <c r="CC122" s="892"/>
      <c r="CD122" s="892"/>
      <c r="CE122" s="892"/>
      <c r="CF122" s="893">
        <v>267.10000000000002</v>
      </c>
      <c r="CG122" s="894"/>
      <c r="CH122" s="894"/>
      <c r="CI122" s="894"/>
      <c r="CJ122" s="894"/>
      <c r="CK122" s="916"/>
      <c r="CL122" s="902"/>
      <c r="CM122" s="902"/>
      <c r="CN122" s="902"/>
      <c r="CO122" s="903"/>
      <c r="CP122" s="882" t="s">
        <v>410</v>
      </c>
      <c r="CQ122" s="883"/>
      <c r="CR122" s="883"/>
      <c r="CS122" s="883"/>
      <c r="CT122" s="883"/>
      <c r="CU122" s="883"/>
      <c r="CV122" s="883"/>
      <c r="CW122" s="883"/>
      <c r="CX122" s="883"/>
      <c r="CY122" s="883"/>
      <c r="CZ122" s="883"/>
      <c r="DA122" s="883"/>
      <c r="DB122" s="883"/>
      <c r="DC122" s="883"/>
      <c r="DD122" s="883"/>
      <c r="DE122" s="883"/>
      <c r="DF122" s="884"/>
      <c r="DG122" s="860">
        <v>3353665</v>
      </c>
      <c r="DH122" s="861"/>
      <c r="DI122" s="861"/>
      <c r="DJ122" s="861"/>
      <c r="DK122" s="861"/>
      <c r="DL122" s="861">
        <v>3056615</v>
      </c>
      <c r="DM122" s="861"/>
      <c r="DN122" s="861"/>
      <c r="DO122" s="861"/>
      <c r="DP122" s="861"/>
      <c r="DQ122" s="861">
        <v>2679228</v>
      </c>
      <c r="DR122" s="861"/>
      <c r="DS122" s="861"/>
      <c r="DT122" s="861"/>
      <c r="DU122" s="861"/>
      <c r="DV122" s="838">
        <v>1.4</v>
      </c>
      <c r="DW122" s="838"/>
      <c r="DX122" s="838"/>
      <c r="DY122" s="838"/>
      <c r="DZ122" s="839"/>
    </row>
    <row r="123" spans="1:130" s="247" customFormat="1" ht="26.25" customHeight="1" x14ac:dyDescent="0.2">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616525</v>
      </c>
      <c r="AB123" s="824"/>
      <c r="AC123" s="824"/>
      <c r="AD123" s="824"/>
      <c r="AE123" s="825"/>
      <c r="AF123" s="826">
        <v>551673</v>
      </c>
      <c r="AG123" s="824"/>
      <c r="AH123" s="824"/>
      <c r="AI123" s="824"/>
      <c r="AJ123" s="825"/>
      <c r="AK123" s="826">
        <v>395990</v>
      </c>
      <c r="AL123" s="824"/>
      <c r="AM123" s="824"/>
      <c r="AN123" s="824"/>
      <c r="AO123" s="825"/>
      <c r="AP123" s="871">
        <v>0.2</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470</v>
      </c>
      <c r="BP123" s="925"/>
      <c r="BQ123" s="879">
        <v>635855022</v>
      </c>
      <c r="BR123" s="880"/>
      <c r="BS123" s="880"/>
      <c r="BT123" s="880"/>
      <c r="BU123" s="880"/>
      <c r="BV123" s="880">
        <v>644195057</v>
      </c>
      <c r="BW123" s="880"/>
      <c r="BX123" s="880"/>
      <c r="BY123" s="880"/>
      <c r="BZ123" s="880"/>
      <c r="CA123" s="880">
        <v>646597495</v>
      </c>
      <c r="CB123" s="880"/>
      <c r="CC123" s="880"/>
      <c r="CD123" s="880"/>
      <c r="CE123" s="880"/>
      <c r="CF123" s="790"/>
      <c r="CG123" s="791"/>
      <c r="CH123" s="791"/>
      <c r="CI123" s="791"/>
      <c r="CJ123" s="881"/>
      <c r="CK123" s="916"/>
      <c r="CL123" s="902"/>
      <c r="CM123" s="902"/>
      <c r="CN123" s="902"/>
      <c r="CO123" s="903"/>
      <c r="CP123" s="882" t="s">
        <v>407</v>
      </c>
      <c r="CQ123" s="883"/>
      <c r="CR123" s="883"/>
      <c r="CS123" s="883"/>
      <c r="CT123" s="883"/>
      <c r="CU123" s="883"/>
      <c r="CV123" s="883"/>
      <c r="CW123" s="883"/>
      <c r="CX123" s="883"/>
      <c r="CY123" s="883"/>
      <c r="CZ123" s="883"/>
      <c r="DA123" s="883"/>
      <c r="DB123" s="883"/>
      <c r="DC123" s="883"/>
      <c r="DD123" s="883"/>
      <c r="DE123" s="883"/>
      <c r="DF123" s="884"/>
      <c r="DG123" s="823">
        <v>781451</v>
      </c>
      <c r="DH123" s="824"/>
      <c r="DI123" s="824"/>
      <c r="DJ123" s="824"/>
      <c r="DK123" s="825"/>
      <c r="DL123" s="826">
        <v>807327</v>
      </c>
      <c r="DM123" s="824"/>
      <c r="DN123" s="824"/>
      <c r="DO123" s="824"/>
      <c r="DP123" s="825"/>
      <c r="DQ123" s="826">
        <v>823155</v>
      </c>
      <c r="DR123" s="824"/>
      <c r="DS123" s="824"/>
      <c r="DT123" s="824"/>
      <c r="DU123" s="825"/>
      <c r="DV123" s="871">
        <v>0.4</v>
      </c>
      <c r="DW123" s="872"/>
      <c r="DX123" s="872"/>
      <c r="DY123" s="872"/>
      <c r="DZ123" s="873"/>
    </row>
    <row r="124" spans="1:130" s="247" customFormat="1" ht="26.25" customHeight="1" thickBot="1" x14ac:dyDescent="0.25">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129</v>
      </c>
      <c r="AB124" s="824"/>
      <c r="AC124" s="824"/>
      <c r="AD124" s="824"/>
      <c r="AE124" s="825"/>
      <c r="AF124" s="826" t="s">
        <v>129</v>
      </c>
      <c r="AG124" s="824"/>
      <c r="AH124" s="824"/>
      <c r="AI124" s="824"/>
      <c r="AJ124" s="825"/>
      <c r="AK124" s="826" t="s">
        <v>129</v>
      </c>
      <c r="AL124" s="824"/>
      <c r="AM124" s="824"/>
      <c r="AN124" s="824"/>
      <c r="AO124" s="825"/>
      <c r="AP124" s="871" t="s">
        <v>129</v>
      </c>
      <c r="AQ124" s="872"/>
      <c r="AR124" s="872"/>
      <c r="AS124" s="872"/>
      <c r="AT124" s="873"/>
      <c r="AU124" s="874" t="s">
        <v>471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146.1</v>
      </c>
      <c r="BR124" s="878"/>
      <c r="BS124" s="878"/>
      <c r="BT124" s="878"/>
      <c r="BU124" s="878"/>
      <c r="BV124" s="878">
        <v>138</v>
      </c>
      <c r="BW124" s="878"/>
      <c r="BX124" s="878"/>
      <c r="BY124" s="878"/>
      <c r="BZ124" s="878"/>
      <c r="CA124" s="878">
        <v>139.6</v>
      </c>
      <c r="CB124" s="878"/>
      <c r="CC124" s="878"/>
      <c r="CD124" s="878"/>
      <c r="CE124" s="878"/>
      <c r="CF124" s="768"/>
      <c r="CG124" s="769"/>
      <c r="CH124" s="769"/>
      <c r="CI124" s="769"/>
      <c r="CJ124" s="909"/>
      <c r="CK124" s="917"/>
      <c r="CL124" s="917"/>
      <c r="CM124" s="917"/>
      <c r="CN124" s="917"/>
      <c r="CO124" s="918"/>
      <c r="CP124" s="882" t="s">
        <v>472</v>
      </c>
      <c r="CQ124" s="883"/>
      <c r="CR124" s="883"/>
      <c r="CS124" s="883"/>
      <c r="CT124" s="883"/>
      <c r="CU124" s="883"/>
      <c r="CV124" s="883"/>
      <c r="CW124" s="883"/>
      <c r="CX124" s="883"/>
      <c r="CY124" s="883"/>
      <c r="CZ124" s="883"/>
      <c r="DA124" s="883"/>
      <c r="DB124" s="883"/>
      <c r="DC124" s="883"/>
      <c r="DD124" s="883"/>
      <c r="DE124" s="883"/>
      <c r="DF124" s="884"/>
      <c r="DG124" s="806">
        <v>207596</v>
      </c>
      <c r="DH124" s="807"/>
      <c r="DI124" s="807"/>
      <c r="DJ124" s="807"/>
      <c r="DK124" s="808"/>
      <c r="DL124" s="809">
        <v>218060</v>
      </c>
      <c r="DM124" s="807"/>
      <c r="DN124" s="807"/>
      <c r="DO124" s="807"/>
      <c r="DP124" s="808"/>
      <c r="DQ124" s="809">
        <v>222443</v>
      </c>
      <c r="DR124" s="807"/>
      <c r="DS124" s="807"/>
      <c r="DT124" s="807"/>
      <c r="DU124" s="808"/>
      <c r="DV124" s="895">
        <v>0.1</v>
      </c>
      <c r="DW124" s="896"/>
      <c r="DX124" s="896"/>
      <c r="DY124" s="896"/>
      <c r="DZ124" s="897"/>
    </row>
    <row r="125" spans="1:130" s="247" customFormat="1" ht="26.25" customHeight="1" x14ac:dyDescent="0.2">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129</v>
      </c>
      <c r="AB125" s="824"/>
      <c r="AC125" s="824"/>
      <c r="AD125" s="824"/>
      <c r="AE125" s="825"/>
      <c r="AF125" s="826" t="s">
        <v>129</v>
      </c>
      <c r="AG125" s="824"/>
      <c r="AH125" s="824"/>
      <c r="AI125" s="824"/>
      <c r="AJ125" s="825"/>
      <c r="AK125" s="826" t="s">
        <v>129</v>
      </c>
      <c r="AL125" s="824"/>
      <c r="AM125" s="824"/>
      <c r="AN125" s="824"/>
      <c r="AO125" s="825"/>
      <c r="AP125" s="871" t="s">
        <v>129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473</v>
      </c>
      <c r="CL125" s="899"/>
      <c r="CM125" s="899"/>
      <c r="CN125" s="899"/>
      <c r="CO125" s="900"/>
      <c r="CP125" s="907" t="s">
        <v>474</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129</v>
      </c>
      <c r="DM125" s="889"/>
      <c r="DN125" s="889"/>
      <c r="DO125" s="889"/>
      <c r="DP125" s="889"/>
      <c r="DQ125" s="889" t="s">
        <v>129</v>
      </c>
      <c r="DR125" s="889"/>
      <c r="DS125" s="889"/>
      <c r="DT125" s="889"/>
      <c r="DU125" s="889"/>
      <c r="DV125" s="890" t="s">
        <v>129</v>
      </c>
      <c r="DW125" s="890"/>
      <c r="DX125" s="890"/>
      <c r="DY125" s="890"/>
      <c r="DZ125" s="891"/>
    </row>
    <row r="126" spans="1:130" s="247" customFormat="1" ht="26.25" customHeight="1" thickBot="1" x14ac:dyDescent="0.25">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129</v>
      </c>
      <c r="AB126" s="824"/>
      <c r="AC126" s="824"/>
      <c r="AD126" s="824"/>
      <c r="AE126" s="825"/>
      <c r="AF126" s="826">
        <v>640</v>
      </c>
      <c r="AG126" s="824"/>
      <c r="AH126" s="824"/>
      <c r="AI126" s="824"/>
      <c r="AJ126" s="825"/>
      <c r="AK126" s="826" t="s">
        <v>129</v>
      </c>
      <c r="AL126" s="824"/>
      <c r="AM126" s="824"/>
      <c r="AN126" s="824"/>
      <c r="AO126" s="825"/>
      <c r="AP126" s="871" t="s">
        <v>129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475</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129</v>
      </c>
      <c r="DM126" s="861"/>
      <c r="DN126" s="861"/>
      <c r="DO126" s="861"/>
      <c r="DP126" s="861"/>
      <c r="DQ126" s="861" t="s">
        <v>129</v>
      </c>
      <c r="DR126" s="861"/>
      <c r="DS126" s="861"/>
      <c r="DT126" s="861"/>
      <c r="DU126" s="861"/>
      <c r="DV126" s="838" t="s">
        <v>129</v>
      </c>
      <c r="DW126" s="838"/>
      <c r="DX126" s="838"/>
      <c r="DY126" s="838"/>
      <c r="DZ126" s="839"/>
    </row>
    <row r="127" spans="1:130" s="247" customFormat="1" ht="26.25" customHeight="1" x14ac:dyDescent="0.2">
      <c r="A127" s="866"/>
      <c r="B127" s="867"/>
      <c r="C127" s="885" t="s">
        <v>476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19591</v>
      </c>
      <c r="AB127" s="824"/>
      <c r="AC127" s="824"/>
      <c r="AD127" s="824"/>
      <c r="AE127" s="825"/>
      <c r="AF127" s="826">
        <v>17437</v>
      </c>
      <c r="AG127" s="824"/>
      <c r="AH127" s="824"/>
      <c r="AI127" s="824"/>
      <c r="AJ127" s="825"/>
      <c r="AK127" s="826">
        <v>12284</v>
      </c>
      <c r="AL127" s="824"/>
      <c r="AM127" s="824"/>
      <c r="AN127" s="824"/>
      <c r="AO127" s="825"/>
      <c r="AP127" s="871">
        <v>0</v>
      </c>
      <c r="AQ127" s="872"/>
      <c r="AR127" s="872"/>
      <c r="AS127" s="872"/>
      <c r="AT127" s="873"/>
      <c r="AU127" s="283"/>
      <c r="AV127" s="283"/>
      <c r="AW127" s="283"/>
      <c r="AX127" s="888" t="s">
        <v>477</v>
      </c>
      <c r="AY127" s="856"/>
      <c r="AZ127" s="856"/>
      <c r="BA127" s="856"/>
      <c r="BB127" s="856"/>
      <c r="BC127" s="856"/>
      <c r="BD127" s="856"/>
      <c r="BE127" s="857"/>
      <c r="BF127" s="855" t="s">
        <v>478</v>
      </c>
      <c r="BG127" s="856"/>
      <c r="BH127" s="856"/>
      <c r="BI127" s="856"/>
      <c r="BJ127" s="856"/>
      <c r="BK127" s="856"/>
      <c r="BL127" s="857"/>
      <c r="BM127" s="855" t="s">
        <v>479</v>
      </c>
      <c r="BN127" s="856"/>
      <c r="BO127" s="856"/>
      <c r="BP127" s="856"/>
      <c r="BQ127" s="856"/>
      <c r="BR127" s="856"/>
      <c r="BS127" s="857"/>
      <c r="BT127" s="855" t="s">
        <v>480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481</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129</v>
      </c>
      <c r="DM127" s="861"/>
      <c r="DN127" s="861"/>
      <c r="DO127" s="861"/>
      <c r="DP127" s="861"/>
      <c r="DQ127" s="861" t="s">
        <v>129</v>
      </c>
      <c r="DR127" s="861"/>
      <c r="DS127" s="861"/>
      <c r="DT127" s="861"/>
      <c r="DU127" s="861"/>
      <c r="DV127" s="838" t="s">
        <v>129</v>
      </c>
      <c r="DW127" s="838"/>
      <c r="DX127" s="838"/>
      <c r="DY127" s="838"/>
      <c r="DZ127" s="839"/>
    </row>
    <row r="128" spans="1:130" s="247" customFormat="1" ht="26.25" customHeight="1" thickBot="1" x14ac:dyDescent="0.25">
      <c r="A128" s="840" t="s">
        <v>482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483</v>
      </c>
      <c r="X128" s="842"/>
      <c r="Y128" s="842"/>
      <c r="Z128" s="843"/>
      <c r="AA128" s="844">
        <v>7648392</v>
      </c>
      <c r="AB128" s="845"/>
      <c r="AC128" s="845"/>
      <c r="AD128" s="845"/>
      <c r="AE128" s="846"/>
      <c r="AF128" s="847">
        <v>6213196</v>
      </c>
      <c r="AG128" s="845"/>
      <c r="AH128" s="845"/>
      <c r="AI128" s="845"/>
      <c r="AJ128" s="846"/>
      <c r="AK128" s="847">
        <v>6485950</v>
      </c>
      <c r="AL128" s="845"/>
      <c r="AM128" s="845"/>
      <c r="AN128" s="845"/>
      <c r="AO128" s="846"/>
      <c r="AP128" s="848"/>
      <c r="AQ128" s="849"/>
      <c r="AR128" s="849"/>
      <c r="AS128" s="849"/>
      <c r="AT128" s="850"/>
      <c r="AU128" s="283"/>
      <c r="AV128" s="283"/>
      <c r="AW128" s="283"/>
      <c r="AX128" s="851" t="s">
        <v>484</v>
      </c>
      <c r="AY128" s="852"/>
      <c r="AZ128" s="852"/>
      <c r="BA128" s="852"/>
      <c r="BB128" s="852"/>
      <c r="BC128" s="852"/>
      <c r="BD128" s="852"/>
      <c r="BE128" s="853"/>
      <c r="BF128" s="830" t="s">
        <v>129</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485</v>
      </c>
      <c r="CQ128" s="772"/>
      <c r="CR128" s="772"/>
      <c r="CS128" s="772"/>
      <c r="CT128" s="772"/>
      <c r="CU128" s="772"/>
      <c r="CV128" s="772"/>
      <c r="CW128" s="772"/>
      <c r="CX128" s="772"/>
      <c r="CY128" s="772"/>
      <c r="CZ128" s="772"/>
      <c r="DA128" s="772"/>
      <c r="DB128" s="772"/>
      <c r="DC128" s="772"/>
      <c r="DD128" s="772"/>
      <c r="DE128" s="772"/>
      <c r="DF128" s="773"/>
      <c r="DG128" s="834">
        <v>195632</v>
      </c>
      <c r="DH128" s="835"/>
      <c r="DI128" s="835"/>
      <c r="DJ128" s="835"/>
      <c r="DK128" s="835"/>
      <c r="DL128" s="835">
        <v>162678</v>
      </c>
      <c r="DM128" s="835"/>
      <c r="DN128" s="835"/>
      <c r="DO128" s="835"/>
      <c r="DP128" s="835"/>
      <c r="DQ128" s="835">
        <v>115233</v>
      </c>
      <c r="DR128" s="835"/>
      <c r="DS128" s="835"/>
      <c r="DT128" s="835"/>
      <c r="DU128" s="835"/>
      <c r="DV128" s="836">
        <v>0.1</v>
      </c>
      <c r="DW128" s="836"/>
      <c r="DX128" s="836"/>
      <c r="DY128" s="836"/>
      <c r="DZ128" s="837"/>
    </row>
    <row r="129" spans="1:131" s="247" customFormat="1" ht="26.25" customHeight="1" x14ac:dyDescent="0.2">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486</v>
      </c>
      <c r="X129" s="821"/>
      <c r="Y129" s="821"/>
      <c r="Z129" s="822"/>
      <c r="AA129" s="823">
        <v>226767037</v>
      </c>
      <c r="AB129" s="824"/>
      <c r="AC129" s="824"/>
      <c r="AD129" s="824"/>
      <c r="AE129" s="825"/>
      <c r="AF129" s="826">
        <v>230121929</v>
      </c>
      <c r="AG129" s="824"/>
      <c r="AH129" s="824"/>
      <c r="AI129" s="824"/>
      <c r="AJ129" s="825"/>
      <c r="AK129" s="826">
        <v>229508356</v>
      </c>
      <c r="AL129" s="824"/>
      <c r="AM129" s="824"/>
      <c r="AN129" s="824"/>
      <c r="AO129" s="825"/>
      <c r="AP129" s="827"/>
      <c r="AQ129" s="828"/>
      <c r="AR129" s="828"/>
      <c r="AS129" s="828"/>
      <c r="AT129" s="829"/>
      <c r="AU129" s="285"/>
      <c r="AV129" s="285"/>
      <c r="AW129" s="285"/>
      <c r="AX129" s="793" t="s">
        <v>487</v>
      </c>
      <c r="AY129" s="794"/>
      <c r="AZ129" s="794"/>
      <c r="BA129" s="794"/>
      <c r="BB129" s="794"/>
      <c r="BC129" s="794"/>
      <c r="BD129" s="794"/>
      <c r="BE129" s="795"/>
      <c r="BF129" s="813" t="s">
        <v>129</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488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489</v>
      </c>
      <c r="X130" s="821"/>
      <c r="Y130" s="821"/>
      <c r="Z130" s="822"/>
      <c r="AA130" s="823">
        <v>33070990</v>
      </c>
      <c r="AB130" s="824"/>
      <c r="AC130" s="824"/>
      <c r="AD130" s="824"/>
      <c r="AE130" s="825"/>
      <c r="AF130" s="826">
        <v>32232122</v>
      </c>
      <c r="AG130" s="824"/>
      <c r="AH130" s="824"/>
      <c r="AI130" s="824"/>
      <c r="AJ130" s="825"/>
      <c r="AK130" s="826">
        <v>32046542</v>
      </c>
      <c r="AL130" s="824"/>
      <c r="AM130" s="824"/>
      <c r="AN130" s="824"/>
      <c r="AO130" s="825"/>
      <c r="AP130" s="827"/>
      <c r="AQ130" s="828"/>
      <c r="AR130" s="828"/>
      <c r="AS130" s="828"/>
      <c r="AT130" s="829"/>
      <c r="AU130" s="285"/>
      <c r="AV130" s="285"/>
      <c r="AW130" s="285"/>
      <c r="AX130" s="793" t="s">
        <v>490</v>
      </c>
      <c r="AY130" s="794"/>
      <c r="AZ130" s="794"/>
      <c r="BA130" s="794"/>
      <c r="BB130" s="794"/>
      <c r="BC130" s="794"/>
      <c r="BD130" s="794"/>
      <c r="BE130" s="795"/>
      <c r="BF130" s="796">
        <v>10.5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491</v>
      </c>
      <c r="X131" s="804"/>
      <c r="Y131" s="804"/>
      <c r="Z131" s="805"/>
      <c r="AA131" s="806">
        <v>193696047</v>
      </c>
      <c r="AB131" s="807"/>
      <c r="AC131" s="807"/>
      <c r="AD131" s="807"/>
      <c r="AE131" s="808"/>
      <c r="AF131" s="809">
        <v>197889807</v>
      </c>
      <c r="AG131" s="807"/>
      <c r="AH131" s="807"/>
      <c r="AI131" s="807"/>
      <c r="AJ131" s="808"/>
      <c r="AK131" s="809">
        <v>197461814</v>
      </c>
      <c r="AL131" s="807"/>
      <c r="AM131" s="807"/>
      <c r="AN131" s="807"/>
      <c r="AO131" s="808"/>
      <c r="AP131" s="810"/>
      <c r="AQ131" s="811"/>
      <c r="AR131" s="811"/>
      <c r="AS131" s="811"/>
      <c r="AT131" s="812"/>
      <c r="AU131" s="285"/>
      <c r="AV131" s="285"/>
      <c r="AW131" s="285"/>
      <c r="AX131" s="771" t="s">
        <v>492</v>
      </c>
      <c r="AY131" s="772"/>
      <c r="AZ131" s="772"/>
      <c r="BA131" s="772"/>
      <c r="BB131" s="772"/>
      <c r="BC131" s="772"/>
      <c r="BD131" s="772"/>
      <c r="BE131" s="773"/>
      <c r="BF131" s="774">
        <v>139.6</v>
      </c>
      <c r="BG131" s="775"/>
      <c r="BH131" s="775"/>
      <c r="BI131" s="775"/>
      <c r="BJ131" s="775"/>
      <c r="BK131" s="775"/>
      <c r="BL131" s="776"/>
      <c r="BM131" s="774">
        <v>400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493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494</v>
      </c>
      <c r="W132" s="784"/>
      <c r="X132" s="784"/>
      <c r="Y132" s="784"/>
      <c r="Z132" s="785"/>
      <c r="AA132" s="786">
        <v>9.9619059340000007</v>
      </c>
      <c r="AB132" s="787"/>
      <c r="AC132" s="787"/>
      <c r="AD132" s="787"/>
      <c r="AE132" s="788"/>
      <c r="AF132" s="789">
        <v>10.77801799</v>
      </c>
      <c r="AG132" s="787"/>
      <c r="AH132" s="787"/>
      <c r="AI132" s="787"/>
      <c r="AJ132" s="788"/>
      <c r="AK132" s="789">
        <v>10.94767761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495</v>
      </c>
      <c r="W133" s="763"/>
      <c r="X133" s="763"/>
      <c r="Y133" s="763"/>
      <c r="Z133" s="764"/>
      <c r="AA133" s="765">
        <v>10.9</v>
      </c>
      <c r="AB133" s="766"/>
      <c r="AC133" s="766"/>
      <c r="AD133" s="766"/>
      <c r="AE133" s="767"/>
      <c r="AF133" s="765">
        <v>10.6</v>
      </c>
      <c r="AG133" s="766"/>
      <c r="AH133" s="766"/>
      <c r="AI133" s="766"/>
      <c r="AJ133" s="767"/>
      <c r="AK133" s="765">
        <v>10.5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C9xRfzeyImjyaFdZyHGo/YxpCOJWn3skyiQmuyfSkDaGCekgG8bewPi4SVaovQBzX1u5a7E+ETf2eYw6Y3DE/Q==" saltValue="llPxO3N8fMhYEjvsx3ud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N43" sqref="AN43:DC47"/>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496</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A88jrqZ05I1/3+ccuLxFCkKK4RvZBtiqufd4kjRQNI4jeuq40BQPq2y0/+FtnTppUKmvts2KOR7T4HAnBdrXRg==" saltValue="BPoFVzHBsGutW75w2R6X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N43" sqref="AN43:DC47"/>
    </sheetView>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AmCTla1keGYOKADcEfW1TGpiCYkuOrkQXsU4zMW7p+dV4pzFscdNaX/uN3nfy6fg6jHUJkGLPcLnx+RO5yMYbQ==" saltValue="zi6/jKXwr8Qt9LSpmmNH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election activeCell="AN43" sqref="AN43:DC47"/>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01" t="s">
        <v>499</v>
      </c>
      <c r="AP7" s="304"/>
      <c r="AQ7" s="305" t="s">
        <v>500</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02"/>
      <c r="AP8" s="310" t="s">
        <v>501</v>
      </c>
      <c r="AQ8" s="311" t="s">
        <v>502</v>
      </c>
      <c r="AR8" s="312" t="s">
        <v>503</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504</v>
      </c>
      <c r="AL9" s="1216"/>
      <c r="AM9" s="1216"/>
      <c r="AN9" s="1217"/>
      <c r="AO9" s="313">
        <v>87930026</v>
      </c>
      <c r="AP9" s="313">
        <v>111521</v>
      </c>
      <c r="AQ9" s="314">
        <v>103263</v>
      </c>
      <c r="AR9" s="315">
        <v>8</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505</v>
      </c>
      <c r="AL10" s="1216"/>
      <c r="AM10" s="1216"/>
      <c r="AN10" s="1217"/>
      <c r="AO10" s="316">
        <v>2402928</v>
      </c>
      <c r="AP10" s="316">
        <v>3048</v>
      </c>
      <c r="AQ10" s="317">
        <v>1458</v>
      </c>
      <c r="AR10" s="318">
        <v>109.1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506</v>
      </c>
      <c r="AL11" s="1216"/>
      <c r="AM11" s="1216"/>
      <c r="AN11" s="1217"/>
      <c r="AO11" s="316">
        <v>515396</v>
      </c>
      <c r="AP11" s="316">
        <v>654</v>
      </c>
      <c r="AQ11" s="317">
        <v>119</v>
      </c>
      <c r="AR11" s="318">
        <v>449.6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507</v>
      </c>
      <c r="AL12" s="1216"/>
      <c r="AM12" s="1216"/>
      <c r="AN12" s="1217"/>
      <c r="AO12" s="316">
        <v>459265</v>
      </c>
      <c r="AP12" s="316">
        <v>582</v>
      </c>
      <c r="AQ12" s="317">
        <v>1204</v>
      </c>
      <c r="AR12" s="318">
        <v>-51.7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508</v>
      </c>
      <c r="AL13" s="1216"/>
      <c r="AM13" s="1216"/>
      <c r="AN13" s="1217"/>
      <c r="AO13" s="316" t="s">
        <v>509</v>
      </c>
      <c r="AP13" s="316" t="s">
        <v>509</v>
      </c>
      <c r="AQ13" s="317">
        <v>5</v>
      </c>
      <c r="AR13" s="318" t="s">
        <v>509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510</v>
      </c>
      <c r="AL14" s="1216"/>
      <c r="AM14" s="1216"/>
      <c r="AN14" s="1217"/>
      <c r="AO14" s="316">
        <v>750148</v>
      </c>
      <c r="AP14" s="316">
        <v>951</v>
      </c>
      <c r="AQ14" s="317">
        <v>1915</v>
      </c>
      <c r="AR14" s="318">
        <v>-50.3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511</v>
      </c>
      <c r="AL15" s="1216"/>
      <c r="AM15" s="1216"/>
      <c r="AN15" s="1217"/>
      <c r="AO15" s="316">
        <v>973856</v>
      </c>
      <c r="AP15" s="316">
        <v>1235</v>
      </c>
      <c r="AQ15" s="317">
        <v>1236</v>
      </c>
      <c r="AR15" s="318">
        <v>-0.1</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512</v>
      </c>
      <c r="AL16" s="1219"/>
      <c r="AM16" s="1219"/>
      <c r="AN16" s="1220"/>
      <c r="AO16" s="316">
        <v>-7250847</v>
      </c>
      <c r="AP16" s="316">
        <v>-9196</v>
      </c>
      <c r="AQ16" s="317">
        <v>-7821</v>
      </c>
      <c r="AR16" s="318">
        <v>17.600000000000001</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188</v>
      </c>
      <c r="AL17" s="1219"/>
      <c r="AM17" s="1219"/>
      <c r="AN17" s="1220"/>
      <c r="AO17" s="316">
        <v>85780772</v>
      </c>
      <c r="AP17" s="316">
        <v>108795</v>
      </c>
      <c r="AQ17" s="317">
        <v>101379</v>
      </c>
      <c r="AR17" s="318">
        <v>7.3</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517</v>
      </c>
      <c r="AL21" s="1213"/>
      <c r="AM21" s="1213"/>
      <c r="AN21" s="1214"/>
      <c r="AO21" s="328">
        <v>11.9</v>
      </c>
      <c r="AP21" s="329">
        <v>10.89</v>
      </c>
      <c r="AQ21" s="330">
        <v>1.01</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518</v>
      </c>
      <c r="AL22" s="1213"/>
      <c r="AM22" s="1213"/>
      <c r="AN22" s="1214"/>
      <c r="AO22" s="333">
        <v>99</v>
      </c>
      <c r="AP22" s="334">
        <v>99.9</v>
      </c>
      <c r="AQ22" s="335">
        <v>-0.9</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01" t="s">
        <v>499</v>
      </c>
      <c r="AP30" s="304"/>
      <c r="AQ30" s="305" t="s">
        <v>500</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02"/>
      <c r="AP31" s="310" t="s">
        <v>501</v>
      </c>
      <c r="AQ31" s="311" t="s">
        <v>502</v>
      </c>
      <c r="AR31" s="312" t="s">
        <v>503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03" t="s">
        <v>522</v>
      </c>
      <c r="AL32" s="1204"/>
      <c r="AM32" s="1204"/>
      <c r="AN32" s="1205"/>
      <c r="AO32" s="343">
        <v>36655534</v>
      </c>
      <c r="AP32" s="343">
        <v>46490</v>
      </c>
      <c r="AQ32" s="344">
        <v>32340</v>
      </c>
      <c r="AR32" s="345">
        <v>43.8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03" t="s">
        <v>523</v>
      </c>
      <c r="AL33" s="1204"/>
      <c r="AM33" s="1204"/>
      <c r="AN33" s="1205"/>
      <c r="AO33" s="343">
        <v>2281897</v>
      </c>
      <c r="AP33" s="343">
        <v>2894</v>
      </c>
      <c r="AQ33" s="344">
        <v>3070</v>
      </c>
      <c r="AR33" s="345">
        <v>-5.7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03" t="s">
        <v>524</v>
      </c>
      <c r="AL34" s="1204"/>
      <c r="AM34" s="1204"/>
      <c r="AN34" s="1205"/>
      <c r="AO34" s="343">
        <v>7579643</v>
      </c>
      <c r="AP34" s="343">
        <v>9613</v>
      </c>
      <c r="AQ34" s="344">
        <v>20684</v>
      </c>
      <c r="AR34" s="345">
        <v>-53.5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03" t="s">
        <v>525</v>
      </c>
      <c r="AL35" s="1204"/>
      <c r="AM35" s="1204"/>
      <c r="AN35" s="1205"/>
      <c r="AO35" s="343">
        <v>13158734</v>
      </c>
      <c r="AP35" s="343">
        <v>16689</v>
      </c>
      <c r="AQ35" s="344">
        <v>10383</v>
      </c>
      <c r="AR35" s="345">
        <v>60.7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03" t="s">
        <v>526</v>
      </c>
      <c r="AL36" s="1204"/>
      <c r="AM36" s="1204"/>
      <c r="AN36" s="1205"/>
      <c r="AO36" s="343">
        <v>23873</v>
      </c>
      <c r="AP36" s="343">
        <v>30</v>
      </c>
      <c r="AQ36" s="344">
        <v>181</v>
      </c>
      <c r="AR36" s="345">
        <v>-83.4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03" t="s">
        <v>527</v>
      </c>
      <c r="AL37" s="1204"/>
      <c r="AM37" s="1204"/>
      <c r="AN37" s="1205"/>
      <c r="AO37" s="343">
        <v>450294</v>
      </c>
      <c r="AP37" s="343">
        <v>571</v>
      </c>
      <c r="AQ37" s="344">
        <v>1161</v>
      </c>
      <c r="AR37" s="345">
        <v>-50.8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06" t="s">
        <v>528</v>
      </c>
      <c r="AL38" s="1207"/>
      <c r="AM38" s="1207"/>
      <c r="AN38" s="1208"/>
      <c r="AO38" s="346" t="s">
        <v>509</v>
      </c>
      <c r="AP38" s="346" t="s">
        <v>509</v>
      </c>
      <c r="AQ38" s="347">
        <v>0</v>
      </c>
      <c r="AR38" s="335" t="s">
        <v>509</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06" t="s">
        <v>529</v>
      </c>
      <c r="AL39" s="1207"/>
      <c r="AM39" s="1207"/>
      <c r="AN39" s="1208"/>
      <c r="AO39" s="343">
        <v>-6485950</v>
      </c>
      <c r="AP39" s="343">
        <v>-8226</v>
      </c>
      <c r="AQ39" s="344">
        <v>-17790</v>
      </c>
      <c r="AR39" s="345">
        <v>-53.8</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03" t="s">
        <v>530</v>
      </c>
      <c r="AL40" s="1204"/>
      <c r="AM40" s="1204"/>
      <c r="AN40" s="1205"/>
      <c r="AO40" s="343">
        <v>-32046542</v>
      </c>
      <c r="AP40" s="343">
        <v>-40644</v>
      </c>
      <c r="AQ40" s="344">
        <v>-32769</v>
      </c>
      <c r="AR40" s="345">
        <v>24</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9" t="s">
        <v>301</v>
      </c>
      <c r="AL41" s="1210"/>
      <c r="AM41" s="1210"/>
      <c r="AN41" s="1211"/>
      <c r="AO41" s="343">
        <v>21617483</v>
      </c>
      <c r="AP41" s="343">
        <v>27417</v>
      </c>
      <c r="AQ41" s="344">
        <v>17259</v>
      </c>
      <c r="AR41" s="345">
        <v>58.9</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96" t="s">
        <v>499</v>
      </c>
      <c r="AN49" s="1198" t="s">
        <v>534</v>
      </c>
      <c r="AO49" s="1199"/>
      <c r="AP49" s="1199"/>
      <c r="AQ49" s="1199"/>
      <c r="AR49" s="1200"/>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7"/>
      <c r="AN50" s="359" t="s">
        <v>535</v>
      </c>
      <c r="AO50" s="360" t="s">
        <v>536</v>
      </c>
      <c r="AP50" s="361" t="s">
        <v>537</v>
      </c>
      <c r="AQ50" s="362" t="s">
        <v>538</v>
      </c>
      <c r="AR50" s="363" t="s">
        <v>539</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55922948</v>
      </c>
      <c r="AN51" s="365">
        <v>69648</v>
      </c>
      <c r="AO51" s="366">
        <v>-21.5</v>
      </c>
      <c r="AP51" s="367">
        <v>51898</v>
      </c>
      <c r="AQ51" s="368">
        <v>-3.1</v>
      </c>
      <c r="AR51" s="369">
        <v>-18.399999999999999</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23352029</v>
      </c>
      <c r="AN52" s="373">
        <v>29083</v>
      </c>
      <c r="AO52" s="374">
        <v>-31.8</v>
      </c>
      <c r="AP52" s="375">
        <v>25986</v>
      </c>
      <c r="AQ52" s="376">
        <v>2.9</v>
      </c>
      <c r="AR52" s="377">
        <v>-34.700000000000003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49650271</v>
      </c>
      <c r="AN53" s="365">
        <v>62054</v>
      </c>
      <c r="AO53" s="366">
        <v>-10.9</v>
      </c>
      <c r="AP53" s="367">
        <v>51684</v>
      </c>
      <c r="AQ53" s="368">
        <v>-0.4</v>
      </c>
      <c r="AR53" s="369">
        <v>-10.5</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19793012</v>
      </c>
      <c r="AN54" s="373">
        <v>24738</v>
      </c>
      <c r="AO54" s="374">
        <v>-14.9</v>
      </c>
      <c r="AP54" s="375">
        <v>26671</v>
      </c>
      <c r="AQ54" s="376">
        <v>2.6</v>
      </c>
      <c r="AR54" s="377">
        <v>-17.5</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56892196</v>
      </c>
      <c r="AN55" s="365">
        <v>71403</v>
      </c>
      <c r="AO55" s="366">
        <v>15.1</v>
      </c>
      <c r="AP55" s="367">
        <v>52897</v>
      </c>
      <c r="AQ55" s="368">
        <v>2.2999999999999998</v>
      </c>
      <c r="AR55" s="369">
        <v>12.8</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19095138</v>
      </c>
      <c r="AN56" s="373">
        <v>23966</v>
      </c>
      <c r="AO56" s="374">
        <v>-3.1</v>
      </c>
      <c r="AP56" s="375">
        <v>27013</v>
      </c>
      <c r="AQ56" s="376">
        <v>1.3</v>
      </c>
      <c r="AR56" s="377">
        <v>-4.4000000000000004</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43334330</v>
      </c>
      <c r="AN57" s="365">
        <v>54655</v>
      </c>
      <c r="AO57" s="366">
        <v>-23.5</v>
      </c>
      <c r="AP57" s="367">
        <v>54945</v>
      </c>
      <c r="AQ57" s="368">
        <v>3.9</v>
      </c>
      <c r="AR57" s="369">
        <v>-27.4</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15693028</v>
      </c>
      <c r="AN58" s="373">
        <v>19793</v>
      </c>
      <c r="AO58" s="374">
        <v>-17.399999999999999</v>
      </c>
      <c r="AP58" s="375">
        <v>29293</v>
      </c>
      <c r="AQ58" s="376">
        <v>8.4</v>
      </c>
      <c r="AR58" s="377">
        <v>-25.8</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55222205</v>
      </c>
      <c r="AN59" s="365">
        <v>70038</v>
      </c>
      <c r="AO59" s="366">
        <v>28.1</v>
      </c>
      <c r="AP59" s="367">
        <v>57132</v>
      </c>
      <c r="AQ59" s="368">
        <v>4</v>
      </c>
      <c r="AR59" s="369">
        <v>24.1</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23705839</v>
      </c>
      <c r="AN60" s="373">
        <v>30066</v>
      </c>
      <c r="AO60" s="374">
        <v>51.9</v>
      </c>
      <c r="AP60" s="375">
        <v>30126</v>
      </c>
      <c r="AQ60" s="376">
        <v>2.8</v>
      </c>
      <c r="AR60" s="377">
        <v>49.1</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52204390</v>
      </c>
      <c r="AN61" s="380">
        <v>65560</v>
      </c>
      <c r="AO61" s="381">
        <v>-2.5</v>
      </c>
      <c r="AP61" s="382">
        <v>53711</v>
      </c>
      <c r="AQ61" s="383">
        <v>1.3</v>
      </c>
      <c r="AR61" s="369">
        <v>-3.8</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20327809</v>
      </c>
      <c r="AN62" s="373">
        <v>25529</v>
      </c>
      <c r="AO62" s="374">
        <v>-3.1</v>
      </c>
      <c r="AP62" s="375">
        <v>27818</v>
      </c>
      <c r="AQ62" s="376">
        <v>3.6</v>
      </c>
      <c r="AR62" s="377">
        <v>-6.7</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Vi+NYisT5nV8PMAFWdOFPVSZ6BLVwa/ECzWUpoBpwta4cGSV33OYwCm3sEL7CcrjH53QMKXavGD46JqO/92rmQ==" saltValue="Bi3rf6h4Bx1GQij2w7aR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N43" sqref="AN43:DC47"/>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548</v>
      </c>
    </row>
    <row r="120" spans="125:125" ht="13.5" hidden="1" customHeight="1" x14ac:dyDescent="0.2"/>
    <row r="121" spans="125:125" ht="13.5" hidden="1" customHeight="1" x14ac:dyDescent="0.2">
      <c r="DU121" s="291"/>
    </row>
  </sheetData>
  <sheetProtection algorithmName="SHA-512" hashValue="GliAd2M/F4a1yeLDwKVLTRLF76Xb8cE1l45fOvDFinDU6YdrpMBeuR6SqdZf2NdJ1BpPGH6HsFvDd0AiC9tleg==" saltValue="5gLPweQYPHC0/TX0APU6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N43" sqref="AN43:DC47"/>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549</v>
      </c>
    </row>
  </sheetData>
  <sheetProtection algorithmName="SHA-512" hashValue="2j3ZYcKmsRDbqoYwrTEb2s1b52r1VEDKMQul/n0RkIuo2xRrrXktpNQb8wasE8dvuZ8Yw/Yam9ggtgK9q5L1CA==" saltValue="KjNCBUimgfuzp6ZwpweE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AN43" sqref="AN43:DC47"/>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221" t="s">
        <v>3</v>
      </c>
      <c r="D47" s="1221"/>
      <c r="E47" s="1222"/>
      <c r="F47" s="11">
        <v>2.9</v>
      </c>
      <c r="G47" s="12">
        <v>1.85</v>
      </c>
      <c r="H47" s="12">
        <v>0.8</v>
      </c>
      <c r="I47" s="12">
        <v>0.87</v>
      </c>
      <c r="J47" s="13">
        <v>1.97</v>
      </c>
    </row>
    <row r="48" spans="2:10" ht="57.75" customHeight="1" x14ac:dyDescent="0.2">
      <c r="B48" s="14"/>
      <c r="C48" s="1223" t="s">
        <v>4</v>
      </c>
      <c r="D48" s="1223"/>
      <c r="E48" s="1224"/>
      <c r="F48" s="15">
        <v>0.56000000000000005</v>
      </c>
      <c r="G48" s="16">
        <v>0.48</v>
      </c>
      <c r="H48" s="16">
        <v>1.35</v>
      </c>
      <c r="I48" s="16">
        <v>2.08</v>
      </c>
      <c r="J48" s="17">
        <v>1.72</v>
      </c>
    </row>
    <row r="49" spans="2:10" ht="57.75" customHeight="1" thickBot="1" x14ac:dyDescent="0.25">
      <c r="B49" s="18"/>
      <c r="C49" s="1225" t="s">
        <v>5</v>
      </c>
      <c r="D49" s="1225"/>
      <c r="E49" s="1226"/>
      <c r="F49" s="19" t="s">
        <v>555</v>
      </c>
      <c r="G49" s="20" t="s">
        <v>556</v>
      </c>
      <c r="H49" s="20">
        <v>0.14000000000000001</v>
      </c>
      <c r="I49" s="20">
        <v>0.83</v>
      </c>
      <c r="J49" s="21">
        <v>0.73</v>
      </c>
    </row>
    <row r="50" spans="2:10" ht="13.5" customHeight="1" x14ac:dyDescent="0.2"/>
  </sheetData>
  <sheetProtection algorithmName="SHA-512" hashValue="JD/T/tpCRzlLPjEOniHIvwftZlvL7mnRzRInksgUQqHsI/yMg3RVfLfR/FN/1GJn6hRqglYf+nmfBJ3suTtF4Q==" saltValue="c6OH1vowsZEoQ9GmhQ3S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2021-03-17T06:54:18Z</cp:lastPrinted>
  <dcterms:created xsi:type="dcterms:W3CDTF">2021-02-05T02:12:16Z</dcterms:created>
  <dcterms:modified xsi:type="dcterms:W3CDTF">2021-10-29T02:53:56Z</dcterms:modified>
  <cp:category/>
</cp:coreProperties>
</file>