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3E9EF9D7-3283-42CF-968E-56784250EBBC}"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0" i="12" l="1"/>
  <c r="AA39" i="12"/>
  <c r="AA38" i="12"/>
  <c r="AA36" i="12"/>
  <c r="AA35" i="12"/>
  <c r="AA34" i="12"/>
  <c r="AA33" i="12"/>
  <c r="AA32" i="12"/>
  <c r="AA31" i="12"/>
  <c r="AA30" i="12"/>
  <c r="AA28" i="12"/>
  <c r="AA12" i="12"/>
  <c r="AA11" i="12"/>
  <c r="AA10" i="12"/>
  <c r="AA9" i="12"/>
  <c r="AA8" i="12"/>
  <c r="AA7" i="12"/>
  <c r="BG36" i="10" l="1"/>
  <c r="BG35" i="10"/>
  <c r="BG34" i="10"/>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AM37" i="10"/>
  <c r="C34" i="10"/>
  <c r="C35" i="10" s="1"/>
  <c r="C36" i="10" l="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U40" i="10" s="1"/>
  <c r="AM34" i="10" l="1"/>
  <c r="AM35" i="10" s="1"/>
  <c r="AM36" i="10" s="1"/>
  <c r="BE34" i="10"/>
  <c r="BE35" i="10" l="1"/>
  <c r="BE36" i="10" l="1"/>
  <c r="BW34" i="10" s="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<sst xmlns="http://schemas.openxmlformats.org/spreadsheetml/2006/main" count="1000" uniqueCount="630">
  <si>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</si>
  <si>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</si>
  <si>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</si>
  <si>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</si>
  <si>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</si>
  <si>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</si>
  <si>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</si>
  <si>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</si>
  <si>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</si>
  <si>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</si>
  <si>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</si>
  <si>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</si>
  <si>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</si>
  <si>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</si>
  <si>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</si>
  <si>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</si>
  <si>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</si>
  <si>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</si>
  <si>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</si>
  <si>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</si>
  <si>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</si>
  <si>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</si>
  <si>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</si>
  <si>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</si>
  <si>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</si>
  <si>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</si>
  <si>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</si>
  <si>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</si>
  <si>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</si>
  <si>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</si>
  <si>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</si>
  <si>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</si>
  <si>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</si>
  <si>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</si>
  <si>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</si>
  <si>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</si>
  <si>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</si>
  <si>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</si>
  <si>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</si>
  <si>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</si>
  <si>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</si>
  <si>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</si>
  <si>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</si>
  <si>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</si>
  <si>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</si>
  <si>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</si>
  <si>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</si>
  <si>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</si>
  <si>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</si>
  <si>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</si>
  <si>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</si>
  <si>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</si>
  <si>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</si>
  <si>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</si>
  <si>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</si>
  <si>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</si>
  <si>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</si>
  <si>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</si>
  <si>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</si>
  <si>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</si>
  <si>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</si>
  <si>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</si>
  <si>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</si>
  <si>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</si>
  <si>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</si>
  <si>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</si>
  <si>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</si>
  <si>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</si>
  <si>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</si>
  <si>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</si>
  <si>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</si>
  <si>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</si>
  <si>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</si>
  <si>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</si>
  <si>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</si>
  <si>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</si>
  <si>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</si>
  <si>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</si>
  <si>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</si>
  <si>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</si>
  <si>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</si>
  <si>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</si>
  <si>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</si>
  <si>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</si>
  <si>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</si>
  <si>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</si>
  <si>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</si>
  <si>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</si>
  <si>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</si>
  <si>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</si>
  <si>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</si>
  <si>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</si>
  <si>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</si>
  <si>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</si>
  <si>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</si>
  <si>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</si>
  <si>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</si>
  <si>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</si>
  <si>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</si>
  <si>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</si>
  <si>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</si>
  <si>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</si>
  <si>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</si>
  <si>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</si>
  <si>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</si>
  <si>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</si>
  <si>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</si>
  <si>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</si>
  <si>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</si>
  <si>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</si>
  <si>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</si>
  <si>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</si>
  <si>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</si>
  <si>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</si>
  <si>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</si>
  <si>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</si>
  <si>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</si>
  <si>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</si>
  <si>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</si>
  <si>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</si>
  <si>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</si>
  <si>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</si>
  <si>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</si>
  <si>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</si>
  <si>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</si>
  <si>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</si>
  <si>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</si>
  <si>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</si>
  <si>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</si>
  <si>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</si>
  <si>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</si>
  <si>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</si>
  <si>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</si>
  <si>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</si>
  <si>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</si>
  <si>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</si>
  <si>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</si>
  <si>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</si>
  <si>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</si>
  <si>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</si>
  <si>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</si>
  <si>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</si>
  <si>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</si>
  <si>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</si>
  <si>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</si>
  <si>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</si>
  <si>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</si>
  <si>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</si>
  <si>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</si>
  <si>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</si>
  <si>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</si>
  <si>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</si>
  <si>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</si>
  <si>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</si>
  <si>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</si>
  <si>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</si>
  <si>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</si>
  <si>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</si>
  <si>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</si>
  <si>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</si>
  <si>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</si>
  <si>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</si>
  <si>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</si>
  <si>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</si>
  <si>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</si>
  <si>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</si>
  <si>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</si>
  <si>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</si>
  <si>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</si>
  <si>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</si>
  <si>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</si>
  <si>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</si>
  <si>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</si>
  <si>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</si>
  <si>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</si>
  <si>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</si>
  <si>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</si>
  <si>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</si>
  <si>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</si>
  <si>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</si>
  <si>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</si>
  <si>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</si>
  <si>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</si>
  <si>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</si>
  <si>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</si>
  <si>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</si>
  <si>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</si>
  <si>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</si>
  <si>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</si>
  <si>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</si>
  <si>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</si>
  <si>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</si>
  <si>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</si>
  <si>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</si>
  <si>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</si>
  <si>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</si>
  <si>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</si>
  <si>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</si>
  <si>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</si>
  <si>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</si>
  <si>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</si>
  <si>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</si>
  <si>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</si>
  <si>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</si>
  <si>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</si>
  <si>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</si>
  <si>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</si>
  <si>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</si>
  <si>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</si>
  <si>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静岡県静岡市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</si>
  <si>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</si>
  <si>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</si>
  <si>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</si>
  <si>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</si>
  <si>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</si>
  <si>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</si>
  <si>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</si>
  <si>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</si>
  <si>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</si>
  <si>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</si>
  <si>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</si>
  <si>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</si>
  <si>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</si>
  <si>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</si>
  <si>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</si>
  <si>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</si>
  <si>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</si>
  <si>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</si>
  <si>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</si>
  <si>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</si>
  <si>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</si>
  <si>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</si>
  <si>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</si>
  <si>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</si>
  <si>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</si>
  <si>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</si>
  <si>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</si>
  <si>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</si>
  <si>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</si>
  <si>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</si>
  <si>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</si>
  <si>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</si>
  <si>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</si>
  <si>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</si>
  <si>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</si>
  <si>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</si>
  <si>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</si>
  <si>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</si>
  <si>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</si>
  <si>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</si>
  <si>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</si>
  <si>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</si>
  <si>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</si>
  <si>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</si>
  <si>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</si>
  <si>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</si>
  <si>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</si>
  <si>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</si>
  <si>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</si>
  <si>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</si>
  <si>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</si>
  <si>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</si>
  <si>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</si>
  <si>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</si>
  <si>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</si>
  <si>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</si>
  <si>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</si>
  <si>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</si>
  <si>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</si>
  <si>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</si>
  <si>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</si>
  <si>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</si>
  <si>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</si>
  <si>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</si>
  <si>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</si>
  <si>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</si>
  <si>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</si>
  <si>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</si>
  <si>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</si>
  <si>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</si>
  <si>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</si>
  <si>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</si>
  <si>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</si>
  <si>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</si>
  <si>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</si>
  <si>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</si>
  <si>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</si>
  <si>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</si>
  <si>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</si>
  <si>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</si>
  <si>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</si>
  <si>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</si>
  <si>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</si>
  <si>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</si>
  <si>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</si>
  <si>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</si>
  <si>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</si>
  <si>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</si>
  <si>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</si>
  <si>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</si>
  <si>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</si>
  <si>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</si>
  <si>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</si>
  <si>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</si>
  <si>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</si>
  <si>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</si>
  <si>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</si>
  <si>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</si>
  <si>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</si>
  <si>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</si>
  <si>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</si>
  <si>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</si>
  <si>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</si>
  <si>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</si>
  <si>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</si>
  <si>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</si>
  <si>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</si>
  <si>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</si>
  <si>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</si>
  <si>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</si>
  <si>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</si>
  <si>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</si>
  <si>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</si>
  <si>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</si>
  <si>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</si>
  <si>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</si>
  <si>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</si>
  <si>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</si>
  <si>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</si>
  <si>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</si>
  <si>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</si>
  <si>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</si>
  <si>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</si>
  <si>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</si>
  <si>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</si>
  <si>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</si>
  <si>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</si>
  <si>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</si>
  <si>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</si>
  <si>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</si>
  <si>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</si>
  <si>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</si>
  <si>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</si>
  <si>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</si>
  <si>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</si>
  <si>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</si>
  <si>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</si>
  <si>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</si>
  <si>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</si>
  <si>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</si>
  <si>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</si>
  <si>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</si>
  <si>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</si>
  <si>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</si>
  <si>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</si>
  <si>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</si>
  <si>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</si>
  <si>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</si>
  <si>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</si>
  <si>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</si>
  <si>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</si>
  <si>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</si>
  <si>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静岡県静岡市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</si>
  <si>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</si>
  <si>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</si>
  <si>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</si>
  <si>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</si>
  <si>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</si>
  <si>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</si>
  <si>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</si>
  <si>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</si>
  <si>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</si>
  <si>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</si>
  <si>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</si>
  <si>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</si>
  <si>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</si>
  <si>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</si>
  <si>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</si>
  <si>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</si>
  <si>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</si>
  <si>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</si>
  <si>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</si>
  <si>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</si>
  <si>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</si>
  <si>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</si>
  <si>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</si>
  <si>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</si>
  <si>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t>
    <phoneticPr fontId="5"/>
  </si>
  <si>
    <t>静岡市立静岡病院事業債管理事業会計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</si>
  <si>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</si>
  <si>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</si>
  <si>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</si>
  <si>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</si>
  <si>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</si>
  <si>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</si>
  <si>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</si>
  <si>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</si>
  <si>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</si>
  <si>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</si>
  <si>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</si>
  <si>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</si>
  <si>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</si>
  <si>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</si>
  <si>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</si>
  <si>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</si>
  <si>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</si>
  <si>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駐車場事業会計（静岡駅北口地下駐車場勘定）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</si>
  <si>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</si>
  <si>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</si>
  <si>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</si>
  <si>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</si>
  <si>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</si>
  <si>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</si>
  <si>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</si>
  <si>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</si>
  <si>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</si>
  <si>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簡易水道事業会計</t>
    <phoneticPr fontId="5"/>
  </si>
  <si>
    <t>法非適用企業</t>
    <phoneticPr fontId="5"/>
  </si>
  <si>
    <t>農業集落排水事業会計</t>
    <phoneticPr fontId="5"/>
  </si>
  <si>
    <t>法非適用企業</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</si>
  <si>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</si>
  <si>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</si>
  <si>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</si>
  <si>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</si>
  <si>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</si>
  <si>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</si>
  <si>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</si>
  <si>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</si>
  <si>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</si>
  <si>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</si>
  <si>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</si>
  <si>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</si>
  <si>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</si>
  <si>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</si>
  <si>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</si>
  <si>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</si>
  <si>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</si>
  <si>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</si>
  <si>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</si>
  <si>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</si>
  <si>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</si>
  <si>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</si>
  <si>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</si>
  <si>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</si>
  <si>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</si>
  <si>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</si>
  <si>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</si>
  <si>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</si>
  <si>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</si>
  <si>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</si>
  <si>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</si>
  <si>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</si>
  <si>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</si>
  <si>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</si>
  <si>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</si>
  <si>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</si>
  <si>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</si>
  <si>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</si>
  <si>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</si>
  <si>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</si>
  <si>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</si>
  <si>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</si>
  <si>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</si>
  <si>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</si>
  <si>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</si>
  <si>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</si>
  <si>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</si>
  <si>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</si>
  <si>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</si>
  <si>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</si>
  <si>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</si>
  <si>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</si>
  <si>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</si>
  <si>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</si>
  <si>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</si>
  <si>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</si>
  <si>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</si>
  <si>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</si>
  <si>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</si>
  <si>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</si>
  <si>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</si>
  <si>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</si>
  <si>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</si>
  <si>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</si>
  <si>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</si>
  <si>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</si>
  <si>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</si>
  <si>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</si>
  <si>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</si>
  <si>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</si>
  <si>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</si>
  <si>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</si>
  <si>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</si>
  <si>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</si>
  <si>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</si>
  <si>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</si>
  <si>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</si>
  <si>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</si>
  <si>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</si>
  <si>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</si>
  <si>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</si>
  <si>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</si>
  <si>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</si>
  <si>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</si>
  <si>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</si>
  <si>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</si>
  <si>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</si>
  <si>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</si>
  <si>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</si>
  <si>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</si>
  <si>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</si>
  <si>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</si>
  <si>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</si>
  <si>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</si>
  <si>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</si>
  <si>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</si>
  <si>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</si>
  <si>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</si>
  <si>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</si>
  <si>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</si>
  <si>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</si>
  <si>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</si>
  <si>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</si>
  <si>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</si>
  <si>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</si>
  <si>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</si>
  <si>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</si>
  <si>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</si>
  <si>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</si>
  <si>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</si>
  <si>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</si>
  <si>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</si>
  <si>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</si>
  <si>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</si>
  <si>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</si>
  <si>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</si>
  <si>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</si>
  <si>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</si>
  <si>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</si>
  <si>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</si>
  <si>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</si>
  <si>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</si>
  <si>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</si>
  <si>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</si>
  <si>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</si>
  <si>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</si>
  <si>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</si>
  <si>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</si>
  <si>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</si>
  <si>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</si>
  <si>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</si>
  <si>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</si>
  <si>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</si>
  <si>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</si>
  <si>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</si>
  <si>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</si>
  <si>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</si>
  <si>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</si>
  <si>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</si>
  <si>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</si>
  <si>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</si>
  <si>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</si>
  <si>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</si>
  <si>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</si>
  <si>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</si>
  <si>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</si>
  <si>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</si>
  <si>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</si>
  <si>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</si>
  <si>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</si>
  <si>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</si>
  <si>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</si>
  <si>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</si>
  <si>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</si>
  <si>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</si>
  <si>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</si>
  <si>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</si>
  <si>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</si>
  <si>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0.49</t>
  </si>
  <si>
    <t>▲ 0.11</t>
  </si>
  <si>
    <t>下水道事業会計</t>
  </si>
  <si>
    <t>水道事業会計</t>
  </si>
  <si>
    <t>一般会計</t>
  </si>
  <si>
    <t>病院事業会計</t>
  </si>
  <si>
    <t>国民健康保険事業会計（事業勘定）</t>
  </si>
  <si>
    <t>競輪事業会計</t>
  </si>
  <si>
    <t>後期高齢者医療事業会計</t>
  </si>
  <si>
    <t>介護保険事業会計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</si>
  <si>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</si>
  <si>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</si>
  <si>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</si>
  <si>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</si>
  <si>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</si>
  <si>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</si>
  <si>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</si>
  <si>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</si>
  <si>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</si>
  <si>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〇</t>
    <phoneticPr fontId="2"/>
  </si>
  <si>
    <t>静岡市土地開発公社</t>
    <rPh sb="0" eb="3">
      <t>シズオカシ</t>
    </rPh>
    <rPh sb="3" eb="5">
      <t>トチ</t>
    </rPh>
    <rPh sb="5" eb="7">
      <t>カイハツ</t>
    </rPh>
    <rPh sb="7" eb="9">
      <t>コウシャ</t>
    </rPh>
    <phoneticPr fontId="2"/>
  </si>
  <si>
    <t>静岡市立静岡病院</t>
    <rPh sb="0" eb="2">
      <t>シズオカ</t>
    </rPh>
    <rPh sb="2" eb="4">
      <t>シリツ</t>
    </rPh>
    <rPh sb="4" eb="6">
      <t>シズオカ</t>
    </rPh>
    <rPh sb="6" eb="8">
      <t>ビョウイン</t>
    </rPh>
    <phoneticPr fontId="2"/>
  </si>
  <si>
    <t>静岡市まちづくり公社</t>
    <rPh sb="0" eb="3">
      <t>シズオカシ</t>
    </rPh>
    <rPh sb="8" eb="10">
      <t>コウシャ</t>
    </rPh>
    <phoneticPr fontId="2"/>
  </si>
  <si>
    <t>静岡市文化振興財団</t>
    <rPh sb="0" eb="3">
      <t>シズオカシ</t>
    </rPh>
    <rPh sb="3" eb="5">
      <t>ブンカ</t>
    </rPh>
    <rPh sb="5" eb="7">
      <t>シンコウ</t>
    </rPh>
    <rPh sb="7" eb="9">
      <t>ザイダン</t>
    </rPh>
    <phoneticPr fontId="2"/>
  </si>
  <si>
    <t>静岡市体育協会</t>
    <rPh sb="0" eb="3">
      <t>シズオカシ</t>
    </rPh>
    <rPh sb="3" eb="5">
      <t>タイイク</t>
    </rPh>
    <rPh sb="5" eb="7">
      <t>キョウカイ</t>
    </rPh>
    <phoneticPr fontId="2"/>
  </si>
  <si>
    <t>静岡市環境公社</t>
    <rPh sb="0" eb="3">
      <t>シズオカシ</t>
    </rPh>
    <rPh sb="3" eb="5">
      <t>カンキョウ</t>
    </rPh>
    <rPh sb="5" eb="7">
      <t>コウシャ</t>
    </rPh>
    <phoneticPr fontId="2"/>
  </si>
  <si>
    <t>するが企画観光局</t>
    <rPh sb="3" eb="5">
      <t>キカク</t>
    </rPh>
    <rPh sb="5" eb="8">
      <t>カンコウキョク</t>
    </rPh>
    <phoneticPr fontId="2"/>
  </si>
  <si>
    <t>静岡市勤労者福祉サービスコーナー</t>
    <rPh sb="0" eb="3">
      <t>シズオカシ</t>
    </rPh>
    <rPh sb="3" eb="6">
      <t>キンロウシャ</t>
    </rPh>
    <rPh sb="6" eb="8">
      <t>フクシ</t>
    </rPh>
    <phoneticPr fontId="2"/>
  </si>
  <si>
    <t>静岡産業振興協会</t>
    <rPh sb="0" eb="2">
      <t>シズオカ</t>
    </rPh>
    <rPh sb="2" eb="4">
      <t>サンギョウ</t>
    </rPh>
    <rPh sb="4" eb="6">
      <t>シンコウ</t>
    </rPh>
    <rPh sb="6" eb="8">
      <t>キョウカイ</t>
    </rPh>
    <phoneticPr fontId="2"/>
  </si>
  <si>
    <t>駿府楽市</t>
    <rPh sb="0" eb="2">
      <t>スンプ</t>
    </rPh>
    <rPh sb="2" eb="4">
      <t>ラクイチ</t>
    </rPh>
    <phoneticPr fontId="2"/>
  </si>
  <si>
    <t>静岡市動物園協会</t>
    <rPh sb="0" eb="3">
      <t>シズオカシ</t>
    </rPh>
    <rPh sb="3" eb="6">
      <t>ドウブツエン</t>
    </rPh>
    <rPh sb="6" eb="8">
      <t>キョウカイ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</si>
  <si>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</si>
  <si>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</si>
  <si>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15" eb="17">
      <t>フツウ</t>
    </rPh>
    <phoneticPr fontId="2"/>
  </si>
  <si>
    <t>静岡地方税滞納整理機構</t>
    <rPh sb="0" eb="2">
      <t>シズオカ</t>
    </rPh>
    <rPh sb="2" eb="5">
      <t>チホウゼイ</t>
    </rPh>
    <rPh sb="5" eb="7">
      <t>タイノウ</t>
    </rPh>
    <rPh sb="7" eb="9">
      <t>セイリ</t>
    </rPh>
    <rPh sb="9" eb="11">
      <t>キコウ</t>
    </rPh>
    <phoneticPr fontId="2"/>
  </si>
  <si>
    <t>地域振興基金</t>
    <rPh sb="0" eb="2">
      <t>チイキ</t>
    </rPh>
    <rPh sb="2" eb="4">
      <t>シンコウ</t>
    </rPh>
    <rPh sb="4" eb="6">
      <t>キキン</t>
    </rPh>
    <phoneticPr fontId="5"/>
  </si>
  <si>
    <t>電気事業経営記念基金</t>
    <rPh sb="0" eb="2">
      <t>デンキ</t>
    </rPh>
    <rPh sb="2" eb="4">
      <t>ジギョウ</t>
    </rPh>
    <rPh sb="4" eb="6">
      <t>ケイエイ</t>
    </rPh>
    <rPh sb="6" eb="8">
      <t>キネン</t>
    </rPh>
    <rPh sb="8" eb="10">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</si>
  <si>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</si>
  <si>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健康福祉基金</t>
    <rPh sb="0" eb="2">
      <t>ケンコウ</t>
    </rPh>
    <rPh sb="2" eb="4">
      <t>フクシ</t>
    </rPh>
    <rPh sb="4" eb="6">
      <t>キキン</t>
    </rPh>
    <phoneticPr fontId="5"/>
  </si>
  <si>
    <t>清水漁業振興基金</t>
    <rPh sb="0" eb="2">
      <t>シミズ</t>
    </rPh>
    <rPh sb="2" eb="4">
      <t>ギョギョウ</t>
    </rPh>
    <rPh sb="4" eb="6">
      <t>シンコウ</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</si>
  <si>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</si>
  <si>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</si>
  <si>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</si>
  <si>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</si>
  <si>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</si>
  <si>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地方債現在高が増加しているものの、緊急防災・減災事業債等の交付税措置の高い起債を活用することにより、実質的な地方債残高の圧縮に取り組んでいることや、企業債償還に要する一般会計からの繰出金が減少したことなどにより、近年横ばいで推移している。令和元年度は、小中学校教職員の新陳代謝に伴い退職手当見込額が減少した一方で、臨時財政対策債などの地方債現在高が増加したことなどから増加している。
　実質公債費率は、分子となる公営企業会計等の元利償還金などが減少したこと、分母となる財政規模が県費負担教職員の権限移譲に伴い増加したことにより、前年度比0.3ポイント減少となっている。</t>
    <rPh sb="202" eb="208">
      <t>ジッシツコウサイヒリツ</t>
    </rPh>
    <rPh sb="210" eb="212">
      <t>ブンシ</t>
    </rPh>
    <rPh sb="215" eb="222">
      <t>コウエイキギョウカイケイトウ</t>
    </rPh>
    <rPh sb="223" eb="228">
      <t>ガンリショウカンキン</t>
    </rPh>
    <rPh sb="231" eb="233">
      <t>ゲンショウ</t>
    </rPh>
    <rPh sb="238" eb="240">
      <t>ブンボ</t>
    </rPh>
    <rPh sb="243" eb="247">
      <t>ザイセイキボ</t>
    </rPh>
    <rPh sb="248" eb="255">
      <t>ケンヒフタンキョウショクイン</t>
    </rPh>
    <rPh sb="256" eb="260">
      <t>ケンゲンイジョウ</t>
    </rPh>
    <rPh sb="261" eb="262">
      <t>トモナ</t>
    </rPh>
    <rPh sb="263" eb="265">
      <t>ゾウカ</t>
    </rPh>
    <rPh sb="273" eb="277">
      <t>ゼンネンドヒ</t>
    </rPh>
    <rPh sb="284" eb="286">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</si>
  <si>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</si>
  <si>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</si>
  <si>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</si>
  <si>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地方債現在高が増加しているものの、緊急防災・減災事業債等の交付税措置の高い起債を活用することにより、実質的な地方債残高の圧縮に取り組んでいることや、企業債償還に要する一般会計からの繰出金が減少したことなどにより、近年横ばいで推移している。令和元年度は、小中学校教職員の新陳代謝に伴い退職手当見込額が減少した一方で、臨時財政対策債などの地方債現在高が増加したことなどから増加している。
　一方で、有形固定資産減価償却率は類似団体よりも高くなっており、主な要因としては、昭和51年に建設された中央卸売市場等の施設の減価償却が進んでいることが挙げられる。</t>
    <rPh sb="1" eb="3">
      <t>ショウライ</t>
    </rPh>
    <rPh sb="3" eb="5">
      <t>フタン</t>
    </rPh>
    <rPh sb="5" eb="7">
      <t>ヒリツ</t>
    </rPh>
    <rPh sb="9" eb="15">
      <t>チホウサイゲンザイダカ</t>
    </rPh>
    <rPh sb="16" eb="18">
      <t>ゾウカ</t>
    </rPh>
    <rPh sb="26" eb="28">
      <t>キンキュウ</t>
    </rPh>
    <rPh sb="28" eb="30">
      <t>ボウサイ</t>
    </rPh>
    <rPh sb="31" eb="33">
      <t>ゲンサイ</t>
    </rPh>
    <rPh sb="33" eb="35">
      <t>ジギョウ</t>
    </rPh>
    <rPh sb="35" eb="36">
      <t>サイ</t>
    </rPh>
    <rPh sb="36" eb="37">
      <t>トウ</t>
    </rPh>
    <rPh sb="38" eb="41">
      <t>コウフゼイ</t>
    </rPh>
    <rPh sb="41" eb="43">
      <t>ソチ</t>
    </rPh>
    <rPh sb="44" eb="45">
      <t>タカ</t>
    </rPh>
    <rPh sb="46" eb="48">
      <t>キサイ</t>
    </rPh>
    <rPh sb="49" eb="51">
      <t>カツヨウ</t>
    </rPh>
    <rPh sb="59" eb="62">
      <t>ジッシツテキ</t>
    </rPh>
    <rPh sb="63" eb="66">
      <t>チホウサイ</t>
    </rPh>
    <rPh sb="66" eb="68">
      <t>ザンダカ</t>
    </rPh>
    <rPh sb="69" eb="71">
      <t>アッシュク</t>
    </rPh>
    <rPh sb="72" eb="73">
      <t>ト</t>
    </rPh>
    <rPh sb="74" eb="75">
      <t>ク</t>
    </rPh>
    <rPh sb="83" eb="85">
      <t>キギョウ</t>
    </rPh>
    <rPh sb="85" eb="86">
      <t>サイ</t>
    </rPh>
    <rPh sb="86" eb="88">
      <t>ショウカン</t>
    </rPh>
    <rPh sb="89" eb="90">
      <t>ヨウ</t>
    </rPh>
    <rPh sb="92" eb="94">
      <t>イッパン</t>
    </rPh>
    <rPh sb="94" eb="96">
      <t>カイケイ</t>
    </rPh>
    <rPh sb="99" eb="101">
      <t>クリダ</t>
    </rPh>
    <rPh sb="101" eb="102">
      <t>キン</t>
    </rPh>
    <rPh sb="103" eb="105">
      <t>ゲンショウ</t>
    </rPh>
    <rPh sb="115" eb="117">
      <t>キンネン</t>
    </rPh>
    <rPh sb="117" eb="118">
      <t>ヨコ</t>
    </rPh>
    <rPh sb="121" eb="123">
      <t>スイイ</t>
    </rPh>
    <rPh sb="128" eb="130">
      <t>レイワ</t>
    </rPh>
    <rPh sb="130" eb="132">
      <t>ガンネン</t>
    </rPh>
    <rPh sb="132" eb="133">
      <t>ド</t>
    </rPh>
    <rPh sb="135" eb="139">
      <t>ショウチュウガッコウ</t>
    </rPh>
    <rPh sb="139" eb="142">
      <t>キョウショクイン</t>
    </rPh>
    <rPh sb="143" eb="145">
      <t>シンチン</t>
    </rPh>
    <rPh sb="145" eb="147">
      <t>タイシャ</t>
    </rPh>
    <rPh sb="148" eb="149">
      <t>トモナ</t>
    </rPh>
    <rPh sb="150" eb="152">
      <t>タイショク</t>
    </rPh>
    <rPh sb="152" eb="154">
      <t>テアテ</t>
    </rPh>
    <rPh sb="154" eb="156">
      <t>ミコミ</t>
    </rPh>
    <rPh sb="156" eb="157">
      <t>ガク</t>
    </rPh>
    <rPh sb="158" eb="160">
      <t>ゲンショウ</t>
    </rPh>
    <rPh sb="162" eb="164">
      <t>イッポウ</t>
    </rPh>
    <rPh sb="166" eb="173">
      <t>リンジザイセイタイサクサイ</t>
    </rPh>
    <rPh sb="176" eb="179">
      <t>チホウサイ</t>
    </rPh>
    <rPh sb="179" eb="181">
      <t>ゲンザイ</t>
    </rPh>
    <rPh sb="181" eb="182">
      <t>ダカ</t>
    </rPh>
    <rPh sb="183" eb="185">
      <t>ゾウカ</t>
    </rPh>
    <rPh sb="193" eb="195">
      <t>ゾウカ</t>
    </rPh>
    <rPh sb="202" eb="204">
      <t>イッポウ</t>
    </rPh>
    <rPh sb="218" eb="222">
      <t>ルイジダンタイ</t>
    </rPh>
    <rPh sb="225" eb="226">
      <t>タカ</t>
    </rPh>
    <rPh sb="233" eb="234">
      <t>オモ</t>
    </rPh>
    <rPh sb="235" eb="237">
      <t>ヨウイン</t>
    </rPh>
    <rPh sb="242" eb="244">
      <t>ショウワ</t>
    </rPh>
    <rPh sb="246" eb="247">
      <t>ネン</t>
    </rPh>
    <rPh sb="248" eb="250">
      <t>ケンセツ</t>
    </rPh>
    <rPh sb="253" eb="259">
      <t>チュウオウオロシウリシジョウ</t>
    </rPh>
    <rPh sb="259" eb="260">
      <t>トウ</t>
    </rPh>
    <rPh sb="261" eb="263">
      <t>シセツ</t>
    </rPh>
    <rPh sb="264" eb="268">
      <t>ゲンカショウキャク</t>
    </rPh>
    <rPh sb="269" eb="270">
      <t>スス</t>
    </rPh>
    <rPh sb="277" eb="278">
      <t>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</si>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</sst>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C68523-713B-48BF-AC17-9EFBAE13D7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2A2D-4969-AA1D-CEF227768E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59056</c:v>
                </c:pt>
                <c:pt idx="1">
                  <c:v>61172</c:v>
                </c:pt>
                <c:pt idx="2">
                  <c:v>61373</c:v>
                </c:pt>
                <c:pt idx="3">
                  <c:v>53201</c:v>
                </c:pt>
                <c:pt idx="4">
                  <c:v>56229</c:v>
                </c:pt>
              </c:numCache>
            </c:numRef>
          </c:val>
          <c:smooth val="0"/>
          <c:extLst>
            <c:ext xmlns:c16="http://schemas.microsoft.com/office/drawing/2014/chart" uri="{C3380CC4-5D6E-409C-BE32-E72D297353CC}">
              <c16:uniqueId val="{00000001-2A2D-4969-AA1D-CEF227768E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2.5499999999999998</c:v>
                </c:pt>
                <c:pt idx="1">
                  <c:v>2.08</c:v>
                </c:pt>
                <c:pt idx="2">
                  <c:v>2.4500000000000002</c:v>
                </c:pt>
                <c:pt idx="3">
                  <c:v>2.84</c:v>
                </c:pt>
                <c:pt idx="4">
                  <c:v>2.72</c:v>
                </c:pt>
              </c:numCache>
            </c:numRef>
          </c:val>
          <c:extLst>
            <c:ext xmlns:c16="http://schemas.microsoft.com/office/drawing/2014/chart" uri="{C3380CC4-5D6E-409C-BE32-E72D297353CC}">
              <c16:uniqueId val="{00000000-1EC0-4E3D-8E05-73C0368008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c:v>
                </c:pt>
                <c:pt idx="1">
                  <c:v>5.25</c:v>
                </c:pt>
                <c:pt idx="2">
                  <c:v>4.6100000000000003</c:v>
                </c:pt>
                <c:pt idx="3">
                  <c:v>4.55</c:v>
                </c:pt>
                <c:pt idx="4">
                  <c:v>4.58</c:v>
                </c:pt>
              </c:numCache>
            </c:numRef>
          </c:val>
          <c:extLst>
            <c:ext xmlns:c16="http://schemas.microsoft.com/office/drawing/2014/chart" uri="{C3380CC4-5D6E-409C-BE32-E72D297353CC}">
              <c16:uniqueId val="{00000001-1EC0-4E3D-8E05-73C0368008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0.14000000000000001</c:v>
                </c:pt>
                <c:pt idx="1">
                  <c:v>-0.49</c:v>
                </c:pt>
                <c:pt idx="2">
                  <c:v>0.63</c:v>
                </c:pt>
                <c:pt idx="3">
                  <c:v>0.4</c:v>
                </c:pt>
                <c:pt idx="4">
                  <c:v>-0.11</c:v>
                </c:pt>
              </c:numCache>
            </c:numRef>
          </c:val>
          <c:smooth val="0"/>
          <c:extLst>
            <c:ext xmlns:c16="http://schemas.microsoft.com/office/drawing/2014/chart" uri="{C3380CC4-5D6E-409C-BE32-E72D297353CC}">
              <c16:uniqueId val="{00000002-1EC0-4E3D-8E05-73C0368008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0-F142-4D9E-AFA7-C34BE6ECE9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42-4D9E-AFA7-C34BE6ECE972}"/>
            </c:ext>
          </c:extLst>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c:v>
                </c:pt>
                <c:pt idx="2">
                  <c:v>#N/A</c:v>
                </c:pt>
                <c:pt idx="3">
                  <c:v>1.03</c:v>
                </c:pt>
                <c:pt idx="4">
                  <c:v>#N/A</c:v>
                </c:pt>
                <c:pt idx="5">
                  <c:v>0.69</c:v>
                </c:pt>
                <c:pt idx="6">
                  <c:v>#N/A</c:v>
                </c:pt>
                <c:pt idx="7">
                  <c:v>0.39</c:v>
                </c:pt>
                <c:pt idx="8">
                  <c:v>#N/A</c:v>
                </c:pt>
                <c:pt idx="9">
                  <c:v>0.12</c:v>
                </c:pt>
              </c:numCache>
            </c:numRef>
          </c:val>
          <c:extLst>
            <c:ext xmlns:c16="http://schemas.microsoft.com/office/drawing/2014/chart" uri="{C3380CC4-5D6E-409C-BE32-E72D297353CC}">
              <c16:uniqueId val="{00000002-F142-4D9E-AFA7-C34BE6ECE972}"/>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0.17</c:v>
                </c:pt>
                <c:pt idx="4">
                  <c:v>#N/A</c:v>
                </c:pt>
                <c:pt idx="5">
                  <c:v>0.15</c:v>
                </c:pt>
                <c:pt idx="6">
                  <c:v>#N/A</c:v>
                </c:pt>
                <c:pt idx="7">
                  <c:v>0.16</c:v>
                </c:pt>
                <c:pt idx="8">
                  <c:v>#N/A</c:v>
                </c:pt>
                <c:pt idx="9">
                  <c:v>0.16</c:v>
                </c:pt>
              </c:numCache>
            </c:numRef>
          </c:val>
          <c:extLst>
            <c:ext xmlns:c16="http://schemas.microsoft.com/office/drawing/2014/chart" uri="{C3380CC4-5D6E-409C-BE32-E72D297353CC}">
              <c16:uniqueId val="{00000003-F142-4D9E-AFA7-C34BE6ECE972}"/>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0.28000000000000003</c:v>
                </c:pt>
                <c:pt idx="4">
                  <c:v>#N/A</c:v>
                </c:pt>
                <c:pt idx="5">
                  <c:v>0.17</c:v>
                </c:pt>
                <c:pt idx="6">
                  <c:v>#N/A</c:v>
                </c:pt>
                <c:pt idx="7">
                  <c:v>0.16</c:v>
                </c:pt>
                <c:pt idx="8">
                  <c:v>#N/A</c:v>
                </c:pt>
                <c:pt idx="9">
                  <c:v>0.18</c:v>
                </c:pt>
              </c:numCache>
            </c:numRef>
          </c:val>
          <c:extLst>
            <c:ext xmlns:c16="http://schemas.microsoft.com/office/drawing/2014/chart" uri="{C3380CC4-5D6E-409C-BE32-E72D297353CC}">
              <c16:uniqueId val="{00000004-F142-4D9E-AFA7-C34BE6ECE972}"/>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2.2200000000000002</c:v>
                </c:pt>
                <c:pt idx="2">
                  <c:v>#N/A</c:v>
                </c:pt>
                <c:pt idx="3">
                  <c:v>1.69</c:v>
                </c:pt>
                <c:pt idx="4">
                  <c:v>#N/A</c:v>
                </c:pt>
                <c:pt idx="5">
                  <c:v>1.26</c:v>
                </c:pt>
                <c:pt idx="6">
                  <c:v>#N/A</c:v>
                </c:pt>
                <c:pt idx="7">
                  <c:v>0.59</c:v>
                </c:pt>
                <c:pt idx="8">
                  <c:v>#N/A</c:v>
                </c:pt>
                <c:pt idx="9">
                  <c:v>0.6</c:v>
                </c:pt>
              </c:numCache>
            </c:numRef>
          </c:val>
          <c:extLst>
            <c:ext xmlns:c16="http://schemas.microsoft.com/office/drawing/2014/chart" uri="{C3380CC4-5D6E-409C-BE32-E72D297353CC}">
              <c16:uniqueId val="{00000005-F142-4D9E-AFA7-C34BE6ECE97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4.2300000000000004</c:v>
                </c:pt>
                <c:pt idx="2">
                  <c:v>#N/A</c:v>
                </c:pt>
                <c:pt idx="3">
                  <c:v>1.24</c:v>
                </c:pt>
                <c:pt idx="4">
                  <c:v>#N/A</c:v>
                </c:pt>
                <c:pt idx="5">
                  <c:v>0.8</c:v>
                </c:pt>
                <c:pt idx="6">
                  <c:v>#N/A</c:v>
                </c:pt>
                <c:pt idx="7">
                  <c:v>0.76</c:v>
                </c:pt>
                <c:pt idx="8">
                  <c:v>#N/A</c:v>
                </c:pt>
                <c:pt idx="9">
                  <c:v>0.86</c:v>
                </c:pt>
              </c:numCache>
            </c:numRef>
          </c:val>
          <c:extLst>
            <c:ext xmlns:c16="http://schemas.microsoft.com/office/drawing/2014/chart" uri="{C3380CC4-5D6E-409C-BE32-E72D297353CC}">
              <c16:uniqueId val="{00000006-F142-4D9E-AFA7-C34BE6ECE9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2.54</c:v>
                </c:pt>
                <c:pt idx="2">
                  <c:v>#N/A</c:v>
                </c:pt>
                <c:pt idx="3">
                  <c:v>2.0699999999999998</c:v>
                </c:pt>
                <c:pt idx="4">
                  <c:v>#N/A</c:v>
                </c:pt>
                <c:pt idx="5">
                  <c:v>2.44</c:v>
                </c:pt>
                <c:pt idx="6">
                  <c:v>#N/A</c:v>
                </c:pt>
                <c:pt idx="7">
                  <c:v>2.82</c:v>
                </c:pt>
                <c:pt idx="8">
                  <c:v>#N/A</c:v>
                </c:pt>
                <c:pt idx="9">
                  <c:v>2.7</c:v>
                </c:pt>
              </c:numCache>
            </c:numRef>
          </c:val>
          <c:extLst>
            <c:ext xmlns:c16="http://schemas.microsoft.com/office/drawing/2014/chart" uri="{C3380CC4-5D6E-409C-BE32-E72D297353CC}">
              <c16:uniqueId val="{00000007-F142-4D9E-AFA7-C34BE6ECE9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5.86</c:v>
                </c:pt>
                <c:pt idx="2">
                  <c:v>#N/A</c:v>
                </c:pt>
                <c:pt idx="3">
                  <c:v>6.2</c:v>
                </c:pt>
                <c:pt idx="4">
                  <c:v>#N/A</c:v>
                </c:pt>
                <c:pt idx="5">
                  <c:v>5.76</c:v>
                </c:pt>
                <c:pt idx="6">
                  <c:v>#N/A</c:v>
                </c:pt>
                <c:pt idx="7">
                  <c:v>5.5</c:v>
                </c:pt>
                <c:pt idx="8">
                  <c:v>#N/A</c:v>
                </c:pt>
                <c:pt idx="9">
                  <c:v>5.14</c:v>
                </c:pt>
              </c:numCache>
            </c:numRef>
          </c:val>
          <c:extLst>
            <c:ext xmlns:c16="http://schemas.microsoft.com/office/drawing/2014/chart" uri="{C3380CC4-5D6E-409C-BE32-E72D297353CC}">
              <c16:uniqueId val="{00000008-F142-4D9E-AFA7-C34BE6ECE97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5.81</c:v>
                </c:pt>
                <c:pt idx="2">
                  <c:v>#N/A</c:v>
                </c:pt>
                <c:pt idx="3">
                  <c:v>6.4</c:v>
                </c:pt>
                <c:pt idx="4">
                  <c:v>#N/A</c:v>
                </c:pt>
                <c:pt idx="5">
                  <c:v>6.02</c:v>
                </c:pt>
                <c:pt idx="6">
                  <c:v>#N/A</c:v>
                </c:pt>
                <c:pt idx="7">
                  <c:v>6.39</c:v>
                </c:pt>
                <c:pt idx="8">
                  <c:v>#N/A</c:v>
                </c:pt>
                <c:pt idx="9">
                  <c:v>6.35</c:v>
                </c:pt>
              </c:numCache>
            </c:numRef>
          </c:val>
          <c:extLst>
            <c:ext xmlns:c16="http://schemas.microsoft.com/office/drawing/2014/chart" uri="{C3380CC4-5D6E-409C-BE32-E72D297353CC}">
              <c16:uniqueId val="{00000009-F142-4D9E-AFA7-C34BE6ECE9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35176</c:v>
                </c:pt>
                <c:pt idx="5">
                  <c:v>36145</c:v>
                </c:pt>
                <c:pt idx="8">
                  <c:v>35629</c:v>
                </c:pt>
                <c:pt idx="11">
                  <c:v>35019</c:v>
                </c:pt>
                <c:pt idx="14">
                  <c:v>34590</c:v>
                </c:pt>
              </c:numCache>
            </c:numRef>
          </c:val>
          <c:extLst>
            <c:ext xmlns:c16="http://schemas.microsoft.com/office/drawing/2014/chart" uri="{C3380CC4-5D6E-409C-BE32-E72D297353CC}">
              <c16:uniqueId val="{00000000-FDA9-4B3D-981E-9D03E8FEF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A9-4B3D-981E-9D03E8FEF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1477</c:v>
                </c:pt>
                <c:pt idx="3">
                  <c:v>1104</c:v>
                </c:pt>
                <c:pt idx="6">
                  <c:v>1175</c:v>
                </c:pt>
                <c:pt idx="9">
                  <c:v>1376</c:v>
                </c:pt>
                <c:pt idx="12">
                  <c:v>1160</c:v>
                </c:pt>
              </c:numCache>
            </c:numRef>
          </c:val>
          <c:extLst>
            <c:ext xmlns:c16="http://schemas.microsoft.com/office/drawing/2014/chart" uri="{C3380CC4-5D6E-409C-BE32-E72D297353CC}">
              <c16:uniqueId val="{00000002-FDA9-4B3D-981E-9D03E8FEF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114</c:v>
                </c:pt>
                <c:pt idx="6">
                  <c:v>112</c:v>
                </c:pt>
                <c:pt idx="9">
                  <c:v>143</c:v>
                </c:pt>
                <c:pt idx="12">
                  <c:v>126</c:v>
                </c:pt>
              </c:numCache>
            </c:numRef>
          </c:val>
          <c:extLst>
            <c:ext xmlns:c16="http://schemas.microsoft.com/office/drawing/2014/chart" uri="{C3380CC4-5D6E-409C-BE32-E72D297353CC}">
              <c16:uniqueId val="{00000003-FDA9-4B3D-981E-9D03E8FEF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7477</c:v>
                </c:pt>
                <c:pt idx="3">
                  <c:v>6579</c:v>
                </c:pt>
                <c:pt idx="6">
                  <c:v>6940</c:v>
                </c:pt>
                <c:pt idx="9">
                  <c:v>6509</c:v>
                </c:pt>
                <c:pt idx="12">
                  <c:v>5819</c:v>
                </c:pt>
              </c:numCache>
            </c:numRef>
          </c:val>
          <c:extLst>
            <c:ext xmlns:c16="http://schemas.microsoft.com/office/drawing/2014/chart" uri="{C3380CC4-5D6E-409C-BE32-E72D297353CC}">
              <c16:uniqueId val="{00000004-FDA9-4B3D-981E-9D03E8FEF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5833</c:v>
                </c:pt>
                <c:pt idx="3">
                  <c:v>6590</c:v>
                </c:pt>
                <c:pt idx="6">
                  <c:v>7235</c:v>
                </c:pt>
                <c:pt idx="9">
                  <c:v>8035</c:v>
                </c:pt>
                <c:pt idx="12">
                  <c:v>8868</c:v>
                </c:pt>
              </c:numCache>
            </c:numRef>
          </c:val>
          <c:extLst>
            <c:ext xmlns:c16="http://schemas.microsoft.com/office/drawing/2014/chart" uri="{C3380CC4-5D6E-409C-BE32-E72D297353CC}">
              <c16:uniqueId val="{00000005-FDA9-4B3D-981E-9D03E8FEF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39</c:v>
                </c:pt>
                <c:pt idx="12">
                  <c:v>58</c:v>
                </c:pt>
              </c:numCache>
            </c:numRef>
          </c:val>
          <c:extLst>
            <c:ext xmlns:c16="http://schemas.microsoft.com/office/drawing/2014/chart" uri="{C3380CC4-5D6E-409C-BE32-E72D297353CC}">
              <c16:uniqueId val="{00000006-FDA9-4B3D-981E-9D03E8FEF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31821</c:v>
                </c:pt>
                <c:pt idx="3">
                  <c:v>32082</c:v>
                </c:pt>
                <c:pt idx="6">
                  <c:v>30648</c:v>
                </c:pt>
                <c:pt idx="9">
                  <c:v>29609</c:v>
                </c:pt>
                <c:pt idx="12">
                  <c:v>28891</c:v>
                </c:pt>
              </c:numCache>
            </c:numRef>
          </c:val>
          <c:extLst>
            <c:ext xmlns:c16="http://schemas.microsoft.com/office/drawing/2014/chart" uri="{C3380CC4-5D6E-409C-BE32-E72D297353CC}">
              <c16:uniqueId val="{00000007-FDA9-4B3D-981E-9D03E8FEF1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11546</c:v>
                </c:pt>
                <c:pt idx="2">
                  <c:v>#N/A</c:v>
                </c:pt>
                <c:pt idx="3">
                  <c:v>#N/A</c:v>
                </c:pt>
                <c:pt idx="4">
                  <c:v>10324</c:v>
                </c:pt>
                <c:pt idx="5">
                  <c:v>#N/A</c:v>
                </c:pt>
                <c:pt idx="6">
                  <c:v>#N/A</c:v>
                </c:pt>
                <c:pt idx="7">
                  <c:v>10481</c:v>
                </c:pt>
                <c:pt idx="8">
                  <c:v>#N/A</c:v>
                </c:pt>
                <c:pt idx="9">
                  <c:v>#N/A</c:v>
                </c:pt>
                <c:pt idx="10">
                  <c:v>10692</c:v>
                </c:pt>
                <c:pt idx="11">
                  <c:v>#N/A</c:v>
                </c:pt>
                <c:pt idx="12">
                  <c:v>#N/A</c:v>
                </c:pt>
                <c:pt idx="13">
                  <c:v>10332</c:v>
                </c:pt>
                <c:pt idx="14">
                  <c:v>#N/A</c:v>
                </c:pt>
              </c:numCache>
            </c:numRef>
          </c:val>
          <c:smooth val="0"/>
          <c:extLst>
            <c:ext xmlns:c16="http://schemas.microsoft.com/office/drawing/2014/chart" uri="{C3380CC4-5D6E-409C-BE32-E72D297353CC}">
              <c16:uniqueId val="{00000008-FDA9-4B3D-981E-9D03E8FEF1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353811</c:v>
                </c:pt>
                <c:pt idx="5">
                  <c:v>357869</c:v>
                </c:pt>
                <c:pt idx="8">
                  <c:v>364161</c:v>
                </c:pt>
                <c:pt idx="11">
                  <c:v>373689</c:v>
                </c:pt>
                <c:pt idx="14">
                  <c:v>377604</c:v>
                </c:pt>
              </c:numCache>
            </c:numRef>
          </c:val>
          <c:extLst>
            <c:ext xmlns:c16="http://schemas.microsoft.com/office/drawing/2014/chart" uri="{C3380CC4-5D6E-409C-BE32-E72D297353CC}">
              <c16:uniqueId val="{00000000-8E3A-4128-8CEF-197AEFD3E8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85772</c:v>
                </c:pt>
                <c:pt idx="5">
                  <c:v>98566</c:v>
                </c:pt>
                <c:pt idx="8">
                  <c:v>93404</c:v>
                </c:pt>
                <c:pt idx="11">
                  <c:v>88670</c:v>
                </c:pt>
                <c:pt idx="14">
                  <c:v>88008</c:v>
                </c:pt>
              </c:numCache>
            </c:numRef>
          </c:val>
          <c:extLst>
            <c:ext xmlns:c16="http://schemas.microsoft.com/office/drawing/2014/chart" uri="{C3380CC4-5D6E-409C-BE32-E72D297353CC}">
              <c16:uniqueId val="{00000001-8E3A-4128-8CEF-197AEFD3E8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60772</c:v>
                </c:pt>
                <c:pt idx="5">
                  <c:v>63769</c:v>
                </c:pt>
                <c:pt idx="8">
                  <c:v>64747</c:v>
                </c:pt>
                <c:pt idx="11">
                  <c:v>66579</c:v>
                </c:pt>
                <c:pt idx="14">
                  <c:v>65048</c:v>
                </c:pt>
              </c:numCache>
            </c:numRef>
          </c:val>
          <c:extLst>
            <c:ext xmlns:c16="http://schemas.microsoft.com/office/drawing/2014/chart" uri="{C3380CC4-5D6E-409C-BE32-E72D297353CC}">
              <c16:uniqueId val="{00000002-8E3A-4128-8CEF-197AEFD3E8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3A-4128-8CEF-197AEFD3E8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3A-4128-8CEF-197AEFD3E8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2013</c:v>
                </c:pt>
                <c:pt idx="3">
                  <c:v>2089</c:v>
                </c:pt>
                <c:pt idx="6">
                  <c:v>2158</c:v>
                </c:pt>
                <c:pt idx="9">
                  <c:v>1922</c:v>
                </c:pt>
                <c:pt idx="12">
                  <c:v>1925</c:v>
                </c:pt>
              </c:numCache>
            </c:numRef>
          </c:val>
          <c:extLst>
            <c:ext xmlns:c16="http://schemas.microsoft.com/office/drawing/2014/chart" uri="{C3380CC4-5D6E-409C-BE32-E72D297353CC}">
              <c16:uniqueId val="{00000005-8E3A-4128-8CEF-197AEFD3E8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41463</c:v>
                </c:pt>
                <c:pt idx="3">
                  <c:v>40389</c:v>
                </c:pt>
                <c:pt idx="6">
                  <c:v>69984</c:v>
                </c:pt>
                <c:pt idx="9">
                  <c:v>62331</c:v>
                </c:pt>
                <c:pt idx="12">
                  <c:v>60468</c:v>
                </c:pt>
              </c:numCache>
            </c:numRef>
          </c:val>
          <c:extLst>
            <c:ext xmlns:c16="http://schemas.microsoft.com/office/drawing/2014/chart" uri="{C3380CC4-5D6E-409C-BE32-E72D297353CC}">
              <c16:uniqueId val="{00000006-8E3A-4128-8CEF-197AEFD3E8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1061</c:v>
                </c:pt>
                <c:pt idx="3">
                  <c:v>959</c:v>
                </c:pt>
                <c:pt idx="6">
                  <c:v>700</c:v>
                </c:pt>
                <c:pt idx="9">
                  <c:v>669</c:v>
                </c:pt>
                <c:pt idx="12">
                  <c:v>624</c:v>
                </c:pt>
              </c:numCache>
            </c:numRef>
          </c:val>
          <c:extLst>
            <c:ext xmlns:c16="http://schemas.microsoft.com/office/drawing/2014/chart" uri="{C3380CC4-5D6E-409C-BE32-E72D297353CC}">
              <c16:uniqueId val="{00000007-8E3A-4128-8CEF-197AEFD3E8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87965</c:v>
                </c:pt>
                <c:pt idx="3">
                  <c:v>76908</c:v>
                </c:pt>
                <c:pt idx="6">
                  <c:v>70206</c:v>
                </c:pt>
                <c:pt idx="9">
                  <c:v>67787</c:v>
                </c:pt>
                <c:pt idx="12">
                  <c:v>66178</c:v>
                </c:pt>
              </c:numCache>
            </c:numRef>
          </c:val>
          <c:extLst>
            <c:ext xmlns:c16="http://schemas.microsoft.com/office/drawing/2014/chart" uri="{C3380CC4-5D6E-409C-BE32-E72D297353CC}">
              <c16:uniqueId val="{00000008-8E3A-4128-8CEF-197AEFD3E8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5549</c:v>
                </c:pt>
                <c:pt idx="3">
                  <c:v>6583</c:v>
                </c:pt>
                <c:pt idx="6">
                  <c:v>5733</c:v>
                </c:pt>
                <c:pt idx="9">
                  <c:v>5790</c:v>
                </c:pt>
                <c:pt idx="12">
                  <c:v>4808</c:v>
                </c:pt>
              </c:numCache>
            </c:numRef>
          </c:val>
          <c:extLst>
            <c:ext xmlns:c16="http://schemas.microsoft.com/office/drawing/2014/chart" uri="{C3380CC4-5D6E-409C-BE32-E72D297353CC}">
              <c16:uniqueId val="{00000009-8E3A-4128-8CEF-197AEFD3E8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446030</c:v>
                </c:pt>
                <c:pt idx="3">
                  <c:v>457962</c:v>
                </c:pt>
                <c:pt idx="6">
                  <c:v>465977</c:v>
                </c:pt>
                <c:pt idx="9">
                  <c:v>470595</c:v>
                </c:pt>
                <c:pt idx="12">
                  <c:v>477105</c:v>
                </c:pt>
              </c:numCache>
            </c:numRef>
          </c:val>
          <c:extLst>
            <c:ext xmlns:c16="http://schemas.microsoft.com/office/drawing/2014/chart" uri="{C3380CC4-5D6E-409C-BE32-E72D297353CC}">
              <c16:uniqueId val="{0000000A-8E3A-4128-8CEF-197AEFD3E8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83726</c:v>
                </c:pt>
                <c:pt idx="2">
                  <c:v>#N/A</c:v>
                </c:pt>
                <c:pt idx="3">
                  <c:v>#N/A</c:v>
                </c:pt>
                <c:pt idx="4">
                  <c:v>64687</c:v>
                </c:pt>
                <c:pt idx="5">
                  <c:v>#N/A</c:v>
                </c:pt>
                <c:pt idx="6">
                  <c:v>#N/A</c:v>
                </c:pt>
                <c:pt idx="7">
                  <c:v>92446</c:v>
                </c:pt>
                <c:pt idx="8">
                  <c:v>#N/A</c:v>
                </c:pt>
                <c:pt idx="9">
                  <c:v>#N/A</c:v>
                </c:pt>
                <c:pt idx="10">
                  <c:v>80157</c:v>
                </c:pt>
                <c:pt idx="11">
                  <c:v>#N/A</c:v>
                </c:pt>
                <c:pt idx="12">
                  <c:v>#N/A</c:v>
                </c:pt>
                <c:pt idx="13">
                  <c:v>80449</c:v>
                </c:pt>
                <c:pt idx="14">
                  <c:v>#N/A</c:v>
                </c:pt>
              </c:numCache>
            </c:numRef>
          </c:val>
          <c:smooth val="0"/>
          <c:extLst>
            <c:ext xmlns:c16="http://schemas.microsoft.com/office/drawing/2014/chart" uri="{C3380CC4-5D6E-409C-BE32-E72D297353CC}">
              <c16:uniqueId val="{0000000B-8E3A-4128-8CEF-197AEFD3E8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8592</c:v>
                </c:pt>
                <c:pt idx="1">
                  <c:v>8564</c:v>
                </c:pt>
                <c:pt idx="2">
                  <c:v>8599</c:v>
                </c:pt>
              </c:numCache>
            </c:numRef>
          </c:val>
          <c:extLst>
            <c:ext xmlns:c16="http://schemas.microsoft.com/office/drawing/2014/chart" uri="{C3380CC4-5D6E-409C-BE32-E72D297353CC}">
              <c16:uniqueId val="{00000000-4E34-4A20-851D-E18547F413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2670</c:v>
                </c:pt>
                <c:pt idx="1">
                  <c:v>2670</c:v>
                </c:pt>
                <c:pt idx="2">
                  <c:v>2670</c:v>
                </c:pt>
              </c:numCache>
            </c:numRef>
          </c:val>
          <c:extLst>
            <c:ext xmlns:c16="http://schemas.microsoft.com/office/drawing/2014/chart" uri="{C3380CC4-5D6E-409C-BE32-E72D297353CC}">
              <c16:uniqueId val="{00000001-4E34-4A20-851D-E18547F413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17584</c:v>
                </c:pt>
                <c:pt idx="1">
                  <c:v>17206</c:v>
                </c:pt>
                <c:pt idx="2">
                  <c:v>16353</c:v>
                </c:pt>
              </c:numCache>
            </c:numRef>
          </c:val>
          <c:extLst>
            <c:ext xmlns:c16="http://schemas.microsoft.com/office/drawing/2014/chart" uri="{C3380CC4-5D6E-409C-BE32-E72D297353CC}">
              <c16:uniqueId val="{00000002-4E34-4A20-851D-E18547F413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{FE15D016-8439-4900-A675-41401EE0C8C7}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AA4-4341-8D4B-5D5A5317B6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{B17285CC-E605-4649-B613-0E0BD9F950BD}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A4-4341-8D4B-5D5A5317B6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{22B77943-8D6F-414D-A8B7-D3A100A1E37C}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A4-4341-8D4B-5D5A5317B6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{FAE9BC22-1AAF-4055-A665-8C04EE88FFDA}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A4-4341-8D4B-5D5A5317B6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{C75CBBF9-9366-4788-ABA0-7A0E4DF9CD58}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A4-4341-8D4B-5D5A5317B6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{97BA10D9-2ED0-4283-861A-2FEE7669B875}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AA4-4341-8D4B-5D5A5317B6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{83118CA8-41C2-4ABA-954D-2AB09EEB08C1}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AA4-4341-8D4B-5D5A5317B6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{C1EA2483-6264-4945-B806-FDC9707678AD}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AA4-4341-8D4B-5D5A5317B6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{B44599D7-743C-46C9-9292-8C6C4CA2A860}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AA4-4341-8D4B-5D5A5317B6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c:v>
                </c:pt>
                <c:pt idx="8">
                  <c:v>65.7</c:v>
                </c:pt>
                <c:pt idx="16">
                  <c:v>65.900000000000006</c:v>
                </c:pt>
                <c:pt idx="24">
                  <c:v>66.599999999999994</c:v>
                </c:pt>
                <c:pt idx="32">
                  <c:v>67</c:v>
                </c:pt>
              </c:numCache>
            </c:numRef>
          </c:xVal>
          <c:yVal>
            <c:numRef>
              <c:f>公会計指標分析・財政指標組合せ分析表!$BP$51:$DC$51</c:f>
              <c:numCache>
                <c:formatCode>#,##0.0;"▲ "#,##0.0</c:formatCode>
                <c:ptCount val="40"/>
                <c:pt idx="0">
                  <c:v>59.5</c:v>
                </c:pt>
                <c:pt idx="8">
                  <c:v>46.4</c:v>
                </c:pt>
                <c:pt idx="16">
                  <c:v>56.9</c:v>
                </c:pt>
                <c:pt idx="24">
                  <c:v>48.8</c:v>
                </c:pt>
                <c:pt idx="32">
                  <c:v>48.9</c:v>
                </c:pt>
              </c:numCache>
            </c:numRef>
          </c:yVal>
          <c:smooth val="0"/>
          <c:extLst>
            <c:ext xmlns:c16="http://schemas.microsoft.com/office/drawing/2014/chart" uri="{C3380CC4-5D6E-409C-BE32-E72D297353CC}">
              <c16:uniqueId val="{00000009-1AA4-4341-8D4B-5D5A5317B6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{09270B11-E75B-4A32-84B4-B1CA5DC99CF4}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AA4-4341-8D4B-5D5A5317B6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{1D0BC9E9-2CFF-4C3C-939A-7FB64F6FB763}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A4-4341-8D4B-5D5A5317B6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{C12BA127-590A-4E8C-BB8E-269D34566717}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A4-4341-8D4B-5D5A5317B6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{CB8E7750-335F-4227-8B5F-6CF88A221833}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A4-4341-8D4B-5D5A5317B6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{C89C0890-9BBD-422D-9D2A-61FBE007574A}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A4-4341-8D4B-5D5A5317B6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{05C4E468-E509-488B-A958-5795C69A8F6B}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AA4-4341-8D4B-5D5A5317B6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{B2F6E1B6-ED71-4029-A478-622CFA9C4E00}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AA4-4341-8D4B-5D5A5317B6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{6397DC22-FF0B-4DB8-A6DB-D8574470F884}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AA4-4341-8D4B-5D5A5317B6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{9A6D65E1-3C75-4D53-9B7B-897537F2CD97}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AA4-4341-8D4B-5D5A5317B6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1AA4-4341-8D4B-5D5A5317B667}"/>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{817BF692-13AD-4584-A60B-A5525953E7E2}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CB-49F0-A1F8-3F4CAC4EB1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{4E283EFA-5DA8-4E89-8BD4-9BB794BBBE3D}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CB-49F0-A1F8-3F4CAC4EB1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{3A1492F2-A56B-48CF-9413-2FAC9921BAA9}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CB-49F0-A1F8-3F4CAC4EB1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{7375C4DB-19A4-4374-9B78-8BA9F89CABDA}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CB-49F0-A1F8-3F4CAC4EB1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{631B59EC-D705-491C-A09B-1C4EEDE9C264}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CB-49F0-A1F8-3F4CAC4EB18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{B39778BF-EF57-4F4B-A7DF-77CD72EF0F7B}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CB-49F0-A1F8-3F4CAC4EB18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{7EBB73DD-0AE7-4CA2-BB9D-CE0E8C7009F3}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CB-49F0-A1F8-3F4CAC4EB18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{C9866852-8725-4D9D-879E-369B8FFE888D}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CB-49F0-A1F8-3F4CAC4EB18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{26EF85BE-70EB-46FD-94F2-36D1FD3E74A8}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CB-49F0-A1F8-3F4CAC4EB1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7.3</c:v>
                </c:pt>
                <c:pt idx="24">
                  <c:v>6.7</c:v>
                </c:pt>
                <c:pt idx="32">
                  <c:v>6.4</c:v>
                </c:pt>
              </c:numCache>
            </c:numRef>
          </c:xVal>
          <c:yVal>
            <c:numRef>
              <c:f>公会計指標分析・財政指標組合せ分析表!$BP$73:$DC$73</c:f>
              <c:numCache>
                <c:formatCode>#,##0.0;"▲ "#,##0.0</c:formatCode>
                <c:ptCount val="40"/>
                <c:pt idx="0">
                  <c:v>59.5</c:v>
                </c:pt>
                <c:pt idx="8">
                  <c:v>46.4</c:v>
                </c:pt>
                <c:pt idx="16">
                  <c:v>56.9</c:v>
                </c:pt>
                <c:pt idx="24">
                  <c:v>48.8</c:v>
                </c:pt>
                <c:pt idx="32">
                  <c:v>48.9</c:v>
                </c:pt>
              </c:numCache>
            </c:numRef>
          </c:yVal>
          <c:smooth val="0"/>
          <c:extLst>
            <c:ext xmlns:c16="http://schemas.microsoft.com/office/drawing/2014/chart" uri="{C3380CC4-5D6E-409C-BE32-E72D297353CC}">
              <c16:uniqueId val="{00000009-11CB-49F0-A1F8-3F4CAC4EB1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{A3288A0D-0C9D-4675-9836-D2D5BA0F96B8}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CB-49F0-A1F8-3F4CAC4EB1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{50585515-FD0D-4C9E-873F-4DEDDC15A09A}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CB-49F0-A1F8-3F4CAC4EB1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{746CB188-B85B-4ECB-B140-6152392B9888}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CB-49F0-A1F8-3F4CAC4EB1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{10E2FC7E-CED8-4993-97F9-4461423178F7}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CB-49F0-A1F8-3F4CAC4EB1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{B9A30E9D-C89C-48EE-9718-ACA5EFD5E595}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CB-49F0-A1F8-3F4CAC4EB18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{137436F1-FD64-4428-9FF3-29FEDC5F8C64}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CB-49F0-A1F8-3F4CAC4EB18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{A4D8BF50-2760-452A-9995-07FB45F6DDA0}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CB-49F0-A1F8-3F4CAC4EB18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{C196E82F-78F6-4B01-A1AD-673244337E62}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CB-49F0-A1F8-3F4CAC4EB18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{7F7E7424-3EF8-4524-A136-C2459F95BE4C}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CB-49F0-A1F8-3F4CAC4EB1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11CB-49F0-A1F8-3F4CAC4EB188}"/>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実質公債費比率の分子は、満期一括償還地方債に係る年度割相当額などが増加しているが、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年度以降実施している借入期間の延長の影響などにより、定時償還方式の公債元金及び公債利子などの元利償還金が減少していることなどから、ほぼ横ばいで推移している。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元年度については、元利償還金の減少や、下水道事業債の減に伴う公営企業債の元利償還金に対する繰入金の減少などにより、元利償還金等が減少したが、災害復旧債等の算入額が減少したことなどにより、算入公債費等も減少したことから、前年度と比較して微減となった。</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今後、市債残高の累増や、元利償還金の増加が見込まれるため、市債残高の抑制や償還額の平準化を図り、計画的な財政運営に努める。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借入額の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を毎年度積み立てることとしている。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市場公募債の借入に連動し、積立額は年々増加している。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地方債残高が増加しているものの、緊急防災・減災事業債等の交付税措置の高い起債を活用することにより、実質的な地方債残高の圧縮に取り組んでいることなどから、近年横ばいで推移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元年度においては、小中学校教職員の新陳代謝に伴い退職手当見込み額が減少したが、地方債現在高が増加したことにより、将来負担比率が増加した。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今後も公債費等の削減を進め、財政の健全化に努める。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地方債残高は年々増加傾向にあるが、これは臨時財政対策債の増加に伴うもので、通常債は減少傾向にある。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年度までは増加していたが、元年度は減少しており、これは国民健康保険診療報酬支払準備基金や介護給付費等準備基金などの減少によるものである。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また、基準財政需要額算入見込額は、臨時財政対策債及び緊急防災・減災事業債などの増加に伴い、</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職員退職手当基金を退職手当の財源として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億円取崩したことなどにより、全体として前年度と比較して約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行政目的や財政状況を踏まえた上で、効果的な活用を図るとともに、将来にわたり持続可能な財政運営を行うため、計画的な運用と適切な残高管理を行っていく。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一般廃棄物処理施設整備基金：一般廃棄物処理施設の整備に要する経費の財源に充てるため。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健康福祉基金：市民の健康福祉の向上を目的とする保健福祉事業の推進に要する経費の財源に充てるため。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職員退職手当基金：退職手当の財源として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億円充当したため。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行政目的や財政状況を踏まえた上で、効果的な活用を図るとともに、将来にわたり持続可能な財政運営を行うため、計画的な運用と適切な残高管理を行っていく。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財政調整基金残高は、適切な財源の確保と歳出の精査により、取崩しを回避しており、前年度とほぼ同額を維持している。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経済の不況等による税収減や災害等の発生、新型コロナウイルス感染症対策など不測の事態に対応するため、今後も適切な残高管理に努めていく。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財政状況に応じた繰上げ償還に対応できるよう、今後も適切な残高管理に努めていく。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33B604-4D6F-434B-8D7B-4FE6760A9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E9CF0D-5296-49C8-B2BD-885F96534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D4B1057-D6B3-4A9D-8409-EA6BEEA7144E}"/>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D5A6723-ADFB-4B2A-9D63-8987A190ACA9}"/>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A4C8E8-6FBD-4723-8205-4E06E1FB51E5}"/>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7A56835-8871-4C9E-BEBB-AFB40B8EDF63}"/>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084A420-5124-49CC-B2FA-EAD98845B40E}"/>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159782-34BC-4D74-B8F6-2A7FAEA82F58}"/>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20C558E-0475-4E8C-8CA5-1D0FD569E6F5}"/>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A3F6707-5A23-4DC4-AE46-CCA486E9DA4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8621345-65A3-4B23-97FE-CB40159440DC}"/>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B47888B-3A16-4B9C-B9C2-5A047984A5A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732223C-3CBC-4D18-A113-775252F940F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4927AD9-D353-4703-9B16-A47FFCF9DA0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F2CBAB-50D0-4267-BFF1-51845C609A55}"/>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A4BE281-7F41-4AAB-9DE1-DAE5FEA5D49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FA9D49-C233-4908-9308-C6FC8517280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6F69A5F-AB21-4BAE-AD39-10D143E859AC}"/>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7F78AAF-D4D7-47FB-90AE-4CEE5DE0D889}"/>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BB50AE0-1CCE-44A8-B928-77260C8B6516}"/>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7A71BC6-3BE1-4100-AE83-A662E36679BB}"/>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A0B2A1E-0F9E-491A-AD25-782B7FA2D89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8EF7F68-7CF2-4F5C-8281-F050E5045195}"/>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0152E69-0BF4-4BCC-A1FA-9146C88F403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EE761F7-39EA-4A2F-B938-4F84FD7F05BE}"/>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75950C-30F5-4CD6-919A-0A64B22DA8AB}"/>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4AA84D8-AD15-4337-88B3-C41934CF7AA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D1B2772-ACF2-4819-85C3-88CBB7728D7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FC3B631-7C23-4FDA-8586-76196811945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39E908E-5433-41F5-BA9F-9A4B32E4CD86}"/>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E0E61D9-A06C-4F23-A673-D7404CB96516}"/>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C868AD9-6F01-418A-80F2-13231D321920}"/>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CD01057-B535-463B-9B1A-556609ED8BA4}"/>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91176FA-FB4C-4FA7-9EE4-7307547CB07B}"/>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85741E3-1615-4FA0-A5F9-85A03C60D5C9}"/>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E22B890-9203-428A-A7D1-669F668AEF68}"/>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CE0E952-BBB7-426E-83DE-BAD73782D1C1}"/>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3DD80BA-9A81-49D0-AFCD-77ED1508E44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DCD8792-7983-43A2-AD71-1F6282045BC4}"/>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D65C083-B647-46B7-B27E-89CAD07C58F6}"/>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B998048-37CD-4030-AE2E-2F6A91FA6C42}"/>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F4DF814-74F1-4C10-A67B-6E81DE04955B}"/>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0A6F4B-4E3F-4B2D-ACB4-7B7B3430AB7F}"/>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DD8752B-C673-4C83-B932-E1F3A46D161B}"/>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B7032E1-38DA-4EE7-BD43-E82A3547F04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135E9D6-4AAD-4AE0-B089-53E8CE65B141}"/>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C7275E-BC34-4C88-BA0D-0AE637DC8FCE}"/>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年度に策定した「静岡市アセットマネジメント基本方針」において、保有施設の総延床面積を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年３月末比）するという目標を掲げ、保有施設の廃止、複合化、集約化、用途変更等を進めている。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有形固定資産減価償却率については、その伸びは緩やかであり、これまでの取組の効果が表れていると考えられる。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782E34D-7DC6-4862-9630-DF123180A46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53FE82E-18E0-4A44-A070-996E51491B7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CE2232-B2C1-47B8-BAE3-C0580615B3D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57B886A-3E85-4416-9133-2A127C74E5B5}"/>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B084FAF-8140-4F85-9D6F-08E26B7DB7F8}"/>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E4611BF-66F0-48B2-A691-06539E7E24FC}"/>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B4BAFDF-D485-4375-9EF9-2D238D7224D8}"/>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E2D873B-2499-4F11-80EA-6F9907B74B89}"/>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42CD1F0-8A32-4E63-894B-9075BFDE629D}"/>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92AA8AE-DF10-430C-BD22-75020E6958A9}"/>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198BA2C-5B58-431B-A5FD-8E264B538220}"/>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6399DAE-E6BE-417B-AE62-631E33616D99}"/>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0370920-1A2B-42E6-A513-AF763B27177F}"/>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CA2291B-A9D7-43BC-9E8A-0658D3ED8C9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3CD20CEC-ED8A-43CC-BA7E-3A5040630E29}"/>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570D12F2-E27C-4C92-847F-3549D3995852}"/>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8B2E337D-9E61-4B58-BA1C-0E7C9731E519}"/>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96FC1AC5-CBE4-4210-90D2-D983B0B7CCDC}"/>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0A14C497-1EF0-49A8-9693-4FC5249CEFB9}"/>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DBCA783C-400E-4F57-8800-E23C02657E50}"/>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14F3FD8A-D3AA-41EC-A178-7E815A7AB0C8}"/>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B69834EE-D495-4B67-A51B-7024C89A8BBD}"/>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0D48140A-4E54-4D13-8C4A-AE5D2FF8C476}"/>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6EDC4583-D118-4708-8973-E7C3CF93F414}"/>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19207B21-E3EB-430F-A796-58B166833B57}"/>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116615C-340B-432E-8211-E260A85C693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48C0849-FBC8-458C-A788-3E142DE1B61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FECA8C1-D2C7-48F1-819C-0B02A8DE8E9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E66A544-8B57-4627-AF7E-FDA51BF196D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B6293DD-6A4E-45FF-BDF9-069E9FFC484D}"/>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79" name="楕円 78">
          <a:extLst>
            <a:ext uri="{FF2B5EF4-FFF2-40B4-BE49-F238E27FC236}">
              <a16:creationId xmlns:a16="http://schemas.microsoft.com/office/drawing/2014/main" id="{1D5232BC-4CCC-4991-B694-DA774132B83E}"/>
            </a:ext>
          </a:extLst>
        </xdr:cNvPr>
        <xdr:cNvSpPr/>
      </xdr:nvSpPr>
      <xdr:spPr>
        <a:xfrm>
          <a:off x="4254500" y="5293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0" name="有形固定資産減価償却率該当値テキスト">
          <a:extLst>
            <a:ext uri="{FF2B5EF4-FFF2-40B4-BE49-F238E27FC236}">
              <a16:creationId xmlns:a16="http://schemas.microsoft.com/office/drawing/2014/main" id="{214A949F-87E8-4E4C-8BDE-133474EFEA59}"/>
            </a:ext>
          </a:extLst>
        </xdr:cNvPr>
        <xdr:cNvSpPr txBox="1"/>
      </xdr:nvSpPr>
      <xdr:spPr>
        <a:xfrm>
          <a:off x="4359275"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81" name="楕円 80">
          <a:extLst>
            <a:ext uri="{FF2B5EF4-FFF2-40B4-BE49-F238E27FC236}">
              <a16:creationId xmlns:a16="http://schemas.microsoft.com/office/drawing/2014/main" id="{5E98BA50-3A4A-4960-B8C7-6FA21B1264EA}"/>
            </a:ext>
          </a:extLst>
        </xdr:cNvPr>
        <xdr:cNvSpPr/>
      </xdr:nvSpPr>
      <xdr:spPr>
        <a:xfrm>
          <a:off x="3616325" y="52594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128651</xdr:rowOff>
    </xdr:from>
    <xdr:to>
      <xdr:col>23</xdr:col>
      <xdr:colOff>85725</xdr:colOff>
      <xdr:row>32</xdr:row>
      <xdr:rowOff>163195</xdr:rowOff>
    </xdr:to>
    <xdr:cxnSp macro="">
      <xdr:nvCxnSpPr>
        <xdr:cNvPr id="82" name="直線コネクタ 81">
          <a:extLst>
            <a:ext uri="{FF2B5EF4-FFF2-40B4-BE49-F238E27FC236}">
              <a16:creationId xmlns:a16="http://schemas.microsoft.com/office/drawing/2014/main" id="{B13BC88D-0D14-4BA5-AE14-A0CBA9117DBF}"/>
            </a:ext>
          </a:extLst>
        </xdr:cNvPr>
        <xdr:cNvCxnSpPr/>
      </xdr:nvCxnSpPr>
      <xdr:spPr>
        <a:xfrm>
          <a:off x="3673475" y="5307076"/>
          <a:ext cx="62865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17399</xdr:rowOff>
    </xdr:from>
    <xdr:to>
      <xdr:col>15</xdr:col>
      <xdr:colOff>187325</xdr:colOff>
      <xdr:row>32</xdr:row>
      <xdr:rowOff>118999</xdr:rowOff>
    </xdr:to>
    <xdr:sp macro="" textlink="">
      <xdr:nvSpPr>
        <xdr:cNvPr id="83" name="楕円 82">
          <a:extLst>
            <a:ext uri="{FF2B5EF4-FFF2-40B4-BE49-F238E27FC236}">
              <a16:creationId xmlns:a16="http://schemas.microsoft.com/office/drawing/2014/main" id="{E4214C53-54C6-41E3-9D2F-7010F8FBAD84}"/>
            </a:ext>
          </a:extLst>
        </xdr:cNvPr>
        <xdr:cNvSpPr/>
      </xdr:nvSpPr>
      <xdr:spPr>
        <a:xfrm>
          <a:off x="2930525" y="51989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68199</xdr:rowOff>
    </xdr:from>
    <xdr:to>
      <xdr:col>19</xdr:col>
      <xdr:colOff>136525</xdr:colOff>
      <xdr:row>32</xdr:row>
      <xdr:rowOff>128651</xdr:rowOff>
    </xdr:to>
    <xdr:cxnSp macro="">
      <xdr:nvCxnSpPr>
        <xdr:cNvPr id="84" name="直線コネクタ 83">
          <a:extLst>
            <a:ext uri="{FF2B5EF4-FFF2-40B4-BE49-F238E27FC236}">
              <a16:creationId xmlns:a16="http://schemas.microsoft.com/office/drawing/2014/main" id="{6532D04A-F2DD-4B18-996C-5EEEC032D7AD}"/>
            </a:ext>
          </a:extLst>
        </xdr:cNvPr>
        <xdr:cNvCxnSpPr/>
      </xdr:nvCxnSpPr>
      <xdr:spPr>
        <a:xfrm>
          <a:off x="2987675" y="5246624"/>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127</xdr:rowOff>
    </xdr:from>
    <xdr:to>
      <xdr:col>11</xdr:col>
      <xdr:colOff>187325</xdr:colOff>
      <xdr:row>32</xdr:row>
      <xdr:rowOff>101727</xdr:rowOff>
    </xdr:to>
    <xdr:sp macro="" textlink="">
      <xdr:nvSpPr>
        <xdr:cNvPr id="85" name="楕円 84">
          <a:extLst>
            <a:ext uri="{FF2B5EF4-FFF2-40B4-BE49-F238E27FC236}">
              <a16:creationId xmlns:a16="http://schemas.microsoft.com/office/drawing/2014/main" id="{61611500-B176-4FE6-B417-FAC7B75F4F86}"/>
            </a:ext>
          </a:extLst>
        </xdr:cNvPr>
        <xdr:cNvSpPr/>
      </xdr:nvSpPr>
      <xdr:spPr>
        <a:xfrm>
          <a:off x="2244725" y="518172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50927</xdr:rowOff>
    </xdr:from>
    <xdr:to>
      <xdr:col>15</xdr:col>
      <xdr:colOff>136525</xdr:colOff>
      <xdr:row>32</xdr:row>
      <xdr:rowOff>68199</xdr:rowOff>
    </xdr:to>
    <xdr:cxnSp macro="">
      <xdr:nvCxnSpPr>
        <xdr:cNvPr id="86" name="直線コネクタ 85">
          <a:extLst>
            <a:ext uri="{FF2B5EF4-FFF2-40B4-BE49-F238E27FC236}">
              <a16:creationId xmlns:a16="http://schemas.microsoft.com/office/drawing/2014/main" id="{27C01510-9BAB-4FBB-82B1-8C04E41B51B3}"/>
            </a:ext>
          </a:extLst>
        </xdr:cNvPr>
        <xdr:cNvCxnSpPr/>
      </xdr:nvCxnSpPr>
      <xdr:spPr>
        <a:xfrm>
          <a:off x="2301875" y="5229352"/>
          <a:ext cx="6858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155575</xdr:rowOff>
    </xdr:from>
    <xdr:to>
      <xdr:col>7</xdr:col>
      <xdr:colOff>187325</xdr:colOff>
      <xdr:row>33</xdr:row>
      <xdr:rowOff>85725</xdr:rowOff>
    </xdr:to>
    <xdr:sp macro="" textlink="">
      <xdr:nvSpPr>
        <xdr:cNvPr id="87" name="楕円 86">
          <a:extLst>
            <a:ext uri="{FF2B5EF4-FFF2-40B4-BE49-F238E27FC236}">
              <a16:creationId xmlns:a16="http://schemas.microsoft.com/office/drawing/2014/main" id="{4B390875-7B4C-4D0A-8781-D97DAB3651F5}"/>
            </a:ext>
          </a:extLst>
        </xdr:cNvPr>
        <xdr:cNvSpPr/>
      </xdr:nvSpPr>
      <xdr:spPr>
        <a:xfrm>
          <a:off x="1558925" y="5340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50927</xdr:rowOff>
    </xdr:from>
    <xdr:to>
      <xdr:col>11</xdr:col>
      <xdr:colOff>136525</xdr:colOff>
      <xdr:row>33</xdr:row>
      <xdr:rowOff>34925</xdr:rowOff>
    </xdr:to>
    <xdr:cxnSp macro="">
      <xdr:nvCxnSpPr>
        <xdr:cNvPr id="88" name="直線コネクタ 87">
          <a:extLst>
            <a:ext uri="{FF2B5EF4-FFF2-40B4-BE49-F238E27FC236}">
              <a16:creationId xmlns:a16="http://schemas.microsoft.com/office/drawing/2014/main" id="{5BDE2E06-809A-422F-9AA2-B678E53047C6}"/>
            </a:ext>
          </a:extLst>
        </xdr:cNvPr>
        <xdr:cNvCxnSpPr/>
      </xdr:nvCxnSpPr>
      <xdr:spPr>
        <a:xfrm flipV="1">
          <a:off x="1616075" y="5229352"/>
          <a:ext cx="685800"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2C516DBD-9BAF-43BC-99EE-6B153B35E001}"/>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25001EFC-ED1F-40F5-BB3C-9373E67BC027}"/>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724063D8-5749-4AA6-AF1B-2C4345FB639D}"/>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92583E37-0902-421A-9545-A2428E7B2809}"/>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93" name="n_1mainValue有形固定資産減価償却率">
          <a:extLst>
            <a:ext uri="{FF2B5EF4-FFF2-40B4-BE49-F238E27FC236}">
              <a16:creationId xmlns:a16="http://schemas.microsoft.com/office/drawing/2014/main" id="{F4BB3168-AD05-410D-BF56-7F253CFADA2E}"/>
            </a:ext>
          </a:extLst>
        </xdr:cNvPr>
        <xdr:cNvSpPr txBox="1"/>
      </xdr:nvSpPr>
      <xdr:spPr>
        <a:xfrm>
          <a:off x="3474094" y="53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110126</xdr:rowOff>
    </xdr:from>
    <xdr:ext cx="405111" cy="259045"/>
    <xdr:sp macro="" textlink="">
      <xdr:nvSpPr>
        <xdr:cNvPr id="94" name="n_2mainValue有形固定資産減価償却率">
          <a:extLst>
            <a:ext uri="{FF2B5EF4-FFF2-40B4-BE49-F238E27FC236}">
              <a16:creationId xmlns:a16="http://schemas.microsoft.com/office/drawing/2014/main" id="{96BB8217-629D-4542-9102-6B15C06E4C5F}"/>
            </a:ext>
          </a:extLst>
        </xdr:cNvPr>
        <xdr:cNvSpPr txBox="1"/>
      </xdr:nvSpPr>
      <xdr:spPr>
        <a:xfrm>
          <a:off x="2797819" y="52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92854</xdr:rowOff>
    </xdr:from>
    <xdr:ext cx="405111" cy="259045"/>
    <xdr:sp macro="" textlink="">
      <xdr:nvSpPr>
        <xdr:cNvPr id="95" name="n_3mainValue有形固定資産減価償却率">
          <a:extLst>
            <a:ext uri="{FF2B5EF4-FFF2-40B4-BE49-F238E27FC236}">
              <a16:creationId xmlns:a16="http://schemas.microsoft.com/office/drawing/2014/main" id="{1E8A8914-CE03-4FF3-89C5-75DD55F6207E}"/>
            </a:ext>
          </a:extLst>
        </xdr:cNvPr>
        <xdr:cNvSpPr txBox="1"/>
      </xdr:nvSpPr>
      <xdr:spPr>
        <a:xfrm>
          <a:off x="2112019" y="5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76852</xdr:rowOff>
    </xdr:from>
    <xdr:ext cx="405111" cy="259045"/>
    <xdr:sp macro="" textlink="">
      <xdr:nvSpPr>
        <xdr:cNvPr id="96" name="n_4mainValue有形固定資産減価償却率">
          <a:extLst>
            <a:ext uri="{FF2B5EF4-FFF2-40B4-BE49-F238E27FC236}">
              <a16:creationId xmlns:a16="http://schemas.microsoft.com/office/drawing/2014/main" id="{DA358E8D-6199-424E-817F-CA685B1E8B36}"/>
            </a:ext>
          </a:extLst>
        </xdr:cNvPr>
        <xdr:cNvSpPr txBox="1"/>
      </xdr:nvSpPr>
      <xdr:spPr>
        <a:xfrm>
          <a:off x="1426219"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17AC7CD5-3AD9-4236-B626-9FFE00CA70DB}"/>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B61CAE3-13D0-4967-B271-C0FDA4A5CB1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D6F058E-2BF9-4644-A320-1F7DF9F16E76}"/>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B7EDF4E-EAA5-4957-946E-424E754863E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DF0C93F-ED02-4A1E-9D42-7789BF3FE497}"/>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4CECD37-FA30-4B17-8021-B5A41D755F78}"/>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7CD8DDD2-E583-4DD6-A1CD-6F5DFDE692AF}"/>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D445020-0454-46AB-B232-091D1CCE9B6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7AAA3F8-DD93-4A92-B7F2-9E61B9F04756}"/>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D2B3F85-FBE6-422C-A253-CDAE2DC2C9EC}"/>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D75D8D6-3776-4263-B571-184F479D66EE}"/>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C2D7581-D61F-47D4-8B42-C80CDD7CD40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40344D2D-77EB-4F04-9812-DA0498D38F95}"/>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債務償還比率は、類似団体平均を下回っているが、前年度からは増加している。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これは主に、前年度と比較して、分子となる将来負担額が、小中学校教職員の新陳代謝に伴い退職手当見込額が減少した一方で、臨時財政対策債などの地方債現在高が増加したことによるものである。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56BB0EC-E956-4427-B27B-CE8AC5F00DFA}"/>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CBE6E7F-16FF-488A-BC6D-60697BC43DE3}"/>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1605347-D383-4FCD-B98E-9042B11A2FB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5D8A3A62-697B-4402-A640-12C523C97DA6}"/>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17303AF2-0CA2-4D63-A894-CF105243D027}"/>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83CE6C59-E95A-40AD-AFE1-29C4F838A604}"/>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CCB53310-C942-4957-90D0-B76C2F749C46}"/>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19AE42B-1B5B-4FEC-AAF8-FF1CB7AA07D5}"/>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8A59A42C-4D1B-42D7-9864-C088BD3098B3}"/>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34B8523B-956F-42BC-A8F7-445B4ADE82F8}"/>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89D578DE-06B6-4D7E-B2FC-436236464E5E}"/>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9FA7A27-7A81-4103-BE36-7B5899F7B035}"/>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A31DD1AE-06A9-474A-B69D-D7322F105082}"/>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D50749B-FA94-4EFB-AF71-4E5CDDEDC33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9C9EEDA7-570B-4784-A8CD-8596A6FF5482}"/>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F13C686-698C-40CE-81D7-D2A51AA8D08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FEA15B75-AC30-4BBA-83A3-5309D30BA9E2}"/>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B1ED1B23-8A1E-4F64-B17C-38EF9824CF86}"/>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991264CD-809B-433E-A689-E19A27322E79}"/>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9A298AC1-E686-4F84-B9B6-745EB6AC9594}"/>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1A360193-7800-4FF8-887E-A8FADB6B49F6}"/>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1" name="債務償還比率平均値テキスト">
          <a:extLst>
            <a:ext uri="{FF2B5EF4-FFF2-40B4-BE49-F238E27FC236}">
              <a16:creationId xmlns:a16="http://schemas.microsoft.com/office/drawing/2014/main" id="{6234BCFA-6184-4290-AC70-DFE94CC21C2A}"/>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A7FB3CE2-4B4A-4E6C-8FF5-A79D21A0D293}"/>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B44E7792-A4CC-4F13-8B64-0FC2E231BBE7}"/>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2F3949F6-EA72-4EE3-A3DC-C1352F30FA84}"/>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92FB9158-459C-457A-8A5C-667804C156A2}"/>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5A3D6199-AE27-44A9-AA34-6463DF0E6A22}"/>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00ACEB4-686E-4E13-941A-48A4D5E971C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ABA5383-A320-4E90-92C0-036F0E10D37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B299C3C-A8D4-4953-A65D-0136A88A330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803F82F-EC41-4139-BF1F-F1007A423FBC}"/>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EA72AC8-643B-4BBE-8E4B-98098BB2DD2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79488</xdr:rowOff>
    </xdr:from>
    <xdr:to>
      <xdr:col>76</xdr:col>
      <xdr:colOff>73025</xdr:colOff>
      <xdr:row>29</xdr:row>
      <xdr:rowOff>9638</xdr:rowOff>
    </xdr:to>
    <xdr:sp macro="" textlink="">
      <xdr:nvSpPr>
        <xdr:cNvPr id="142" name="楕円 141">
          <a:extLst>
            <a:ext uri="{FF2B5EF4-FFF2-40B4-BE49-F238E27FC236}">
              <a16:creationId xmlns:a16="http://schemas.microsoft.com/office/drawing/2014/main" id="{34572CFC-13E8-433D-924C-A73E7D596F76}"/>
            </a:ext>
          </a:extLst>
        </xdr:cNvPr>
        <xdr:cNvSpPr/>
      </xdr:nvSpPr>
      <xdr:spPr>
        <a:xfrm>
          <a:off x="13293725" y="4616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102365</xdr:rowOff>
    </xdr:from>
    <xdr:ext cx="469744" cy="259045"/>
    <xdr:sp macro="" textlink="">
      <xdr:nvSpPr>
        <xdr:cNvPr id="143" name="債務償還比率該当値テキスト">
          <a:extLst>
            <a:ext uri="{FF2B5EF4-FFF2-40B4-BE49-F238E27FC236}">
              <a16:creationId xmlns:a16="http://schemas.microsoft.com/office/drawing/2014/main" id="{ED71E9E1-C750-4F2E-BBB8-C2D09B4B1A31}"/>
            </a:ext>
          </a:extLst>
        </xdr:cNvPr>
        <xdr:cNvSpPr txBox="1"/>
      </xdr:nvSpPr>
      <xdr:spPr>
        <a:xfrm>
          <a:off x="13379450" y="447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142748</xdr:rowOff>
    </xdr:from>
    <xdr:to>
      <xdr:col>72</xdr:col>
      <xdr:colOff>123825</xdr:colOff>
      <xdr:row>28</xdr:row>
      <xdr:rowOff>72898</xdr:rowOff>
    </xdr:to>
    <xdr:sp macro="" textlink="">
      <xdr:nvSpPr>
        <xdr:cNvPr id="144" name="楕円 143">
          <a:extLst>
            <a:ext uri="{FF2B5EF4-FFF2-40B4-BE49-F238E27FC236}">
              <a16:creationId xmlns:a16="http://schemas.microsoft.com/office/drawing/2014/main" id="{B7873290-027D-4302-A2EC-02F8B9A62D21}"/>
            </a:ext>
          </a:extLst>
        </xdr:cNvPr>
        <xdr:cNvSpPr/>
      </xdr:nvSpPr>
      <xdr:spPr>
        <a:xfrm>
          <a:off x="12646025" y="45178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22098</xdr:rowOff>
    </xdr:from>
    <xdr:to>
      <xdr:col>76</xdr:col>
      <xdr:colOff>22225</xdr:colOff>
      <xdr:row>28</xdr:row>
      <xdr:rowOff>130288</xdr:rowOff>
    </xdr:to>
    <xdr:cxnSp macro="">
      <xdr:nvCxnSpPr>
        <xdr:cNvPr id="145" name="直線コネクタ 144">
          <a:extLst>
            <a:ext uri="{FF2B5EF4-FFF2-40B4-BE49-F238E27FC236}">
              <a16:creationId xmlns:a16="http://schemas.microsoft.com/office/drawing/2014/main" id="{E758D315-9CA2-4E24-8BEF-AE7344D1DB2A}"/>
            </a:ext>
          </a:extLst>
        </xdr:cNvPr>
        <xdr:cNvCxnSpPr/>
      </xdr:nvCxnSpPr>
      <xdr:spPr>
        <a:xfrm>
          <a:off x="12693650" y="4555998"/>
          <a:ext cx="638175" cy="1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29951</xdr:rowOff>
    </xdr:from>
    <xdr:to>
      <xdr:col>68</xdr:col>
      <xdr:colOff>123825</xdr:colOff>
      <xdr:row>28</xdr:row>
      <xdr:rowOff>131551</xdr:rowOff>
    </xdr:to>
    <xdr:sp macro="" textlink="">
      <xdr:nvSpPr>
        <xdr:cNvPr id="146" name="楕円 145">
          <a:extLst>
            <a:ext uri="{FF2B5EF4-FFF2-40B4-BE49-F238E27FC236}">
              <a16:creationId xmlns:a16="http://schemas.microsoft.com/office/drawing/2014/main" id="{9067537C-34B0-484D-8C14-0772587E5C69}"/>
            </a:ext>
          </a:extLst>
        </xdr:cNvPr>
        <xdr:cNvSpPr/>
      </xdr:nvSpPr>
      <xdr:spPr>
        <a:xfrm>
          <a:off x="11960225" y="456067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22098</xdr:rowOff>
    </xdr:from>
    <xdr:to>
      <xdr:col>72</xdr:col>
      <xdr:colOff>73025</xdr:colOff>
      <xdr:row>28</xdr:row>
      <xdr:rowOff>80751</xdr:rowOff>
    </xdr:to>
    <xdr:cxnSp macro="">
      <xdr:nvCxnSpPr>
        <xdr:cNvPr id="147" name="直線コネクタ 146">
          <a:extLst>
            <a:ext uri="{FF2B5EF4-FFF2-40B4-BE49-F238E27FC236}">
              <a16:creationId xmlns:a16="http://schemas.microsoft.com/office/drawing/2014/main" id="{8C70C7E2-BEE3-468C-9937-742D4FB5DDEE}"/>
            </a:ext>
          </a:extLst>
        </xdr:cNvPr>
        <xdr:cNvCxnSpPr/>
      </xdr:nvCxnSpPr>
      <xdr:spPr>
        <a:xfrm flipV="1">
          <a:off x="12007850" y="4555998"/>
          <a:ext cx="685800" cy="6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159780</xdr:rowOff>
    </xdr:from>
    <xdr:to>
      <xdr:col>64</xdr:col>
      <xdr:colOff>123825</xdr:colOff>
      <xdr:row>28</xdr:row>
      <xdr:rowOff>89930</xdr:rowOff>
    </xdr:to>
    <xdr:sp macro="" textlink="">
      <xdr:nvSpPr>
        <xdr:cNvPr id="148" name="楕円 147">
          <a:extLst>
            <a:ext uri="{FF2B5EF4-FFF2-40B4-BE49-F238E27FC236}">
              <a16:creationId xmlns:a16="http://schemas.microsoft.com/office/drawing/2014/main" id="{893C36BC-D93C-44FB-B041-34AB7E414217}"/>
            </a:ext>
          </a:extLst>
        </xdr:cNvPr>
        <xdr:cNvSpPr/>
      </xdr:nvSpPr>
      <xdr:spPr>
        <a:xfrm>
          <a:off x="11274425" y="45349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39130</xdr:rowOff>
    </xdr:from>
    <xdr:to>
      <xdr:col>68</xdr:col>
      <xdr:colOff>73025</xdr:colOff>
      <xdr:row>28</xdr:row>
      <xdr:rowOff>80751</xdr:rowOff>
    </xdr:to>
    <xdr:cxnSp macro="">
      <xdr:nvCxnSpPr>
        <xdr:cNvPr id="149" name="直線コネクタ 148">
          <a:extLst>
            <a:ext uri="{FF2B5EF4-FFF2-40B4-BE49-F238E27FC236}">
              <a16:creationId xmlns:a16="http://schemas.microsoft.com/office/drawing/2014/main" id="{0F45EEA0-A5B7-4252-9DA0-4EBE74A098AD}"/>
            </a:ext>
          </a:extLst>
        </xdr:cNvPr>
        <xdr:cNvCxnSpPr/>
      </xdr:nvCxnSpPr>
      <xdr:spPr>
        <a:xfrm>
          <a:off x="11322050" y="4573030"/>
          <a:ext cx="685800" cy="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84575</xdr:rowOff>
    </xdr:from>
    <xdr:to>
      <xdr:col>60</xdr:col>
      <xdr:colOff>123825</xdr:colOff>
      <xdr:row>28</xdr:row>
      <xdr:rowOff>14725</xdr:rowOff>
    </xdr:to>
    <xdr:sp macro="" textlink="">
      <xdr:nvSpPr>
        <xdr:cNvPr id="150" name="楕円 149">
          <a:extLst>
            <a:ext uri="{FF2B5EF4-FFF2-40B4-BE49-F238E27FC236}">
              <a16:creationId xmlns:a16="http://schemas.microsoft.com/office/drawing/2014/main" id="{E6E30506-2E1E-442F-AA8C-FB34654F2006}"/>
            </a:ext>
          </a:extLst>
        </xdr:cNvPr>
        <xdr:cNvSpPr/>
      </xdr:nvSpPr>
      <xdr:spPr>
        <a:xfrm>
          <a:off x="10588625" y="4459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135375</xdr:rowOff>
    </xdr:from>
    <xdr:to>
      <xdr:col>64</xdr:col>
      <xdr:colOff>73025</xdr:colOff>
      <xdr:row>28</xdr:row>
      <xdr:rowOff>39130</xdr:rowOff>
    </xdr:to>
    <xdr:cxnSp macro="">
      <xdr:nvCxnSpPr>
        <xdr:cNvPr id="151" name="直線コネクタ 150">
          <a:extLst>
            <a:ext uri="{FF2B5EF4-FFF2-40B4-BE49-F238E27FC236}">
              <a16:creationId xmlns:a16="http://schemas.microsoft.com/office/drawing/2014/main" id="{59A6154D-CCA5-465E-96B1-876ED156A75B}"/>
            </a:ext>
          </a:extLst>
        </xdr:cNvPr>
        <xdr:cNvCxnSpPr/>
      </xdr:nvCxnSpPr>
      <xdr:spPr>
        <a:xfrm>
          <a:off x="10636250" y="4507350"/>
          <a:ext cx="685800" cy="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2" name="n_1aveValue債務償還比率">
          <a:extLst>
            <a:ext uri="{FF2B5EF4-FFF2-40B4-BE49-F238E27FC236}">
              <a16:creationId xmlns:a16="http://schemas.microsoft.com/office/drawing/2014/main" id="{AE8AE71D-2C3A-4320-A0AD-5BC6EEFA63C9}"/>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a:extLst>
            <a:ext uri="{FF2B5EF4-FFF2-40B4-BE49-F238E27FC236}">
              <a16:creationId xmlns:a16="http://schemas.microsoft.com/office/drawing/2014/main" id="{72F887CB-9D6C-461B-8957-C482A247D684}"/>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9A7FD575-D34B-4A4E-99ED-FD6FF159523B}"/>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6D8F43A6-7421-49E0-A778-BA3481094993}"/>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89425</xdr:rowOff>
    </xdr:from>
    <xdr:ext cx="469744" cy="259045"/>
    <xdr:sp macro="" textlink="">
      <xdr:nvSpPr>
        <xdr:cNvPr id="156" name="n_1mainValue債務償還比率">
          <a:extLst>
            <a:ext uri="{FF2B5EF4-FFF2-40B4-BE49-F238E27FC236}">
              <a16:creationId xmlns:a16="http://schemas.microsoft.com/office/drawing/2014/main" id="{4C9456F1-BEDA-49A9-96DB-68F36F6CBEF2}"/>
            </a:ext>
          </a:extLst>
        </xdr:cNvPr>
        <xdr:cNvSpPr txBox="1"/>
      </xdr:nvSpPr>
      <xdr:spPr>
        <a:xfrm>
          <a:off x="12465127" y="42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148078</xdr:rowOff>
    </xdr:from>
    <xdr:ext cx="469744" cy="259045"/>
    <xdr:sp macro="" textlink="">
      <xdr:nvSpPr>
        <xdr:cNvPr id="157" name="n_2mainValue債務償還比率">
          <a:extLst>
            <a:ext uri="{FF2B5EF4-FFF2-40B4-BE49-F238E27FC236}">
              <a16:creationId xmlns:a16="http://schemas.microsoft.com/office/drawing/2014/main" id="{269550EE-A118-495E-A7F8-F11BC19D8FCB}"/>
            </a:ext>
          </a:extLst>
        </xdr:cNvPr>
        <xdr:cNvSpPr txBox="1"/>
      </xdr:nvSpPr>
      <xdr:spPr>
        <a:xfrm>
          <a:off x="11788852" y="435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106457</xdr:rowOff>
    </xdr:from>
    <xdr:ext cx="469744" cy="259045"/>
    <xdr:sp macro="" textlink="">
      <xdr:nvSpPr>
        <xdr:cNvPr id="158" name="n_3mainValue債務償還比率">
          <a:extLst>
            <a:ext uri="{FF2B5EF4-FFF2-40B4-BE49-F238E27FC236}">
              <a16:creationId xmlns:a16="http://schemas.microsoft.com/office/drawing/2014/main" id="{8908C5C5-5176-41D5-A180-DAC70A55D4AC}"/>
            </a:ext>
          </a:extLst>
        </xdr:cNvPr>
        <xdr:cNvSpPr txBox="1"/>
      </xdr:nvSpPr>
      <xdr:spPr>
        <a:xfrm>
          <a:off x="11103052" y="43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31252</xdr:rowOff>
    </xdr:from>
    <xdr:ext cx="469744" cy="259045"/>
    <xdr:sp macro="" textlink="">
      <xdr:nvSpPr>
        <xdr:cNvPr id="159" name="n_4mainValue債務償還比率">
          <a:extLst>
            <a:ext uri="{FF2B5EF4-FFF2-40B4-BE49-F238E27FC236}">
              <a16:creationId xmlns:a16="http://schemas.microsoft.com/office/drawing/2014/main" id="{43B56118-AB86-460A-A445-28275FE2FD50}"/>
            </a:ext>
          </a:extLst>
        </xdr:cNvPr>
        <xdr:cNvSpPr txBox="1"/>
      </xdr:nvSpPr>
      <xdr:spPr>
        <a:xfrm>
          <a:off x="10417252" y="42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6B1E51F-EF93-4900-9CCB-E0343DC0190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0EC9C5C-1402-4A35-B0D9-3D3A3F74C398}"/>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C48C74B-D0F5-455F-85E2-8E7311FCCBB6}"/>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DBE9FAED-4A2F-49F8-A6B4-EB93190D1017}"/>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5066F08-272A-4702-9072-DC47A683181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A2BC666B-01DF-4D13-9EB8-73180844A8B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930601-6EAA-4B2A-A9BE-159BC194920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580909-B176-434C-9B0A-E6592A30F77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335B92-30DE-4740-A7CD-0A9B899F4D5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1000C0-E522-41DC-BC6B-C7F3D0F0903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B613E6-46A1-41FB-9403-DED0934DBA1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BCB02E-D026-441B-80AF-D32B0C127DA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ACEE4C-DA3F-4169-B159-21B3DCFDE40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0C5A07-DC61-4BE7-82A9-7188ACF210A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658033-70BE-4E17-9110-5B1D37B8AFE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4629A3-53A2-4E6D-B849-1A11D49C138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8624CA-32E9-451C-81BB-ABFCFFF85F9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6593FE-2C0D-4A0E-8E4D-B9DEA57B348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6C1658-AC71-4F63-B54C-74CF2DA0898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772E23-4692-4963-9777-BECAF8FA960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A47A79-C140-4D3C-9218-AF402BF8C296}"/>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AA5DBD-0DAF-4EA7-B5F2-C86E37983703}"/>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35C1FF-053F-4125-B1EB-DB746E9E26D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DF0379-2557-4AF6-A96D-5F78092AC3A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4EAAF4-BBB9-4299-9ADC-96AEBA9E0DF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65B88B-14AE-4A81-ACBF-722213E5E5A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F76E68-2B9E-471B-AF9C-5833B164DFC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6276B6-EDB1-4EE8-A774-3438AD9D39E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C13F55-8A7F-4CC6-B8E4-D63F63F68AD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7D8277-DC5E-46A5-B41C-8C29A78C093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F36C42-D7B2-455C-8C10-9D6AC69C112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5B0B6F-365E-4742-A4E0-8E08B37154A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56CA8F-7FC7-4EB7-B213-BBF584DFCA3B}"/>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979C24-1B90-4AA3-98AC-18E23F77603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FF0CCF-B548-400E-A3F2-75FDE250C78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4560CF-8DED-474D-99F9-AF137BCB7C2C}"/>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761AAD-30B7-42A5-A720-9EE2485EABCB}"/>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FECF4E-4880-47DA-9EE3-3BA074E96C1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A04D67-EEE3-424F-9AB4-E47886EB076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BE7002-1320-421A-AAC0-9F7357394A7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BC6348-2FE6-4918-A511-A74FB8EF537F}"/>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35CB10-301B-424B-80B5-99B3626EBFE4}"/>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F5E7D7-6750-4C84-9D43-48639631108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9B1246-C56F-40B7-AFC7-26C0A91940F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654270-5182-4DE1-A0AC-867E79F918D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6D9620-CC60-4058-AD67-9278342A6AF8}"/>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A7A8CE-C308-42FE-A10D-EDFE0E8B0223}"/>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9C29D8-022D-4F7A-A7FA-6FC48E7C061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58D6C89-0DCF-43CA-9A63-75043A5931D6}"/>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314E7B7-0DE9-4988-A81F-95E7EAEC0EE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F4C0A3D-E403-4D43-B62B-67365C56D6ED}"/>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0A0C36D-2917-47F3-9F04-199B5AAC068C}"/>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56261B1-053D-44C4-8392-632EF3851FC2}"/>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4558B07-629B-453E-B813-48BE59A35D47}"/>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E0DEDED-9A86-4725-8546-0CFC815D6493}"/>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4D98AF4-4B76-45B5-888A-F1253DBAEF0D}"/>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3A2632D-EF91-4315-98BE-3D652F292DB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933CF930-5D5F-43A8-8EBA-3D86AE347F6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AC02B1-5B33-4526-B7D5-617EF967B9E5}"/>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8397876B-9DD8-441E-8206-9C2C38C0B4E8}"/>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C597E37D-B082-4E25-9D43-E000DE8DA240}"/>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7E53D125-D6E7-47B5-BB27-B2C56A581A55}"/>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13CC26C1-8321-47EB-AF44-A9796CC23DFC}"/>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81BB5D23-6956-4354-BFFF-AB9D2E94C8D5}"/>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1601E561-FC8B-4856-B268-9CF161DA679C}"/>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8CD128BB-C718-4328-BC26-2CB3C0813B3A}"/>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C5C4990B-53C4-43A3-94E7-4AF899F8538C}"/>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7006579A-485C-48D7-B3D4-53BC460AE7B0}"/>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633F045B-A004-4C6D-8224-310ECE2D7D94}"/>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E2E192A9-EA77-495D-BECF-6F64646EDA5B}"/>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6D759B8-0C43-49A9-9D88-E1DDC3938E9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397DEAA-3576-47AE-9220-45516D767CB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1EC7B01-DBD5-4BBD-A9AE-E3A1750FB0F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26BBE7-E66B-4E60-975B-88847F54B0D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E2A0A4-EEA5-4519-B09B-2965D55BC84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146558</xdr:rowOff>
    </xdr:from>
    <xdr:to>
      <xdr:col>24</xdr:col>
      <xdr:colOff>114300</xdr:colOff>
      <xdr:row>38</xdr:row>
      <xdr:rowOff>76708</xdr:rowOff>
    </xdr:to>
    <xdr:sp macro="" textlink="">
      <xdr:nvSpPr>
        <xdr:cNvPr id="71" name="楕円 70">
          <a:extLst>
            <a:ext uri="{FF2B5EF4-FFF2-40B4-BE49-F238E27FC236}">
              <a16:creationId xmlns:a16="http://schemas.microsoft.com/office/drawing/2014/main" id="{D3406F10-2413-431A-A03D-A4C3D30FA57B}"/>
            </a:ext>
          </a:extLst>
        </xdr:cNvPr>
        <xdr:cNvSpPr/>
      </xdr:nvSpPr>
      <xdr:spPr>
        <a:xfrm>
          <a:off x="4124325" y="61346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169435</xdr:rowOff>
    </xdr:from>
    <xdr:ext cx="405111" cy="259045"/>
    <xdr:sp macro="" textlink="">
      <xdr:nvSpPr>
        <xdr:cNvPr id="72" name="【道路】&#10;有形固定資産減価償却率該当値テキスト">
          <a:extLst>
            <a:ext uri="{FF2B5EF4-FFF2-40B4-BE49-F238E27FC236}">
              <a16:creationId xmlns:a16="http://schemas.microsoft.com/office/drawing/2014/main" id="{C5E2DBA5-04C5-4811-8D52-2CE2BDC4B764}"/>
            </a:ext>
          </a:extLst>
        </xdr:cNvPr>
        <xdr:cNvSpPr txBox="1"/>
      </xdr:nvSpPr>
      <xdr:spPr>
        <a:xfrm>
          <a:off x="4219575" y="59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a:extLst>
            <a:ext uri="{FF2B5EF4-FFF2-40B4-BE49-F238E27FC236}">
              <a16:creationId xmlns:a16="http://schemas.microsoft.com/office/drawing/2014/main" id="{2FD91F5B-EE1C-4E28-BA1B-A967F0794A2E}"/>
            </a:ext>
          </a:extLst>
        </xdr:cNvPr>
        <xdr:cNvSpPr/>
      </xdr:nvSpPr>
      <xdr:spPr>
        <a:xfrm>
          <a:off x="3381375" y="60769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25908</xdr:rowOff>
    </xdr:to>
    <xdr:cxnSp macro="">
      <xdr:nvCxnSpPr>
        <xdr:cNvPr id="74" name="直線コネクタ 73">
          <a:extLst>
            <a:ext uri="{FF2B5EF4-FFF2-40B4-BE49-F238E27FC236}">
              <a16:creationId xmlns:a16="http://schemas.microsoft.com/office/drawing/2014/main" id="{B9D88AF5-FAAD-468B-BA4E-E8A304A4F022}"/>
            </a:ext>
          </a:extLst>
        </xdr:cNvPr>
        <xdr:cNvCxnSpPr/>
      </xdr:nvCxnSpPr>
      <xdr:spPr>
        <a:xfrm>
          <a:off x="3429000" y="6124575"/>
          <a:ext cx="7524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a:extLst>
            <a:ext uri="{FF2B5EF4-FFF2-40B4-BE49-F238E27FC236}">
              <a16:creationId xmlns:a16="http://schemas.microsoft.com/office/drawing/2014/main" id="{A8BF1FA3-5576-4807-A73F-BF3B27487679}"/>
            </a:ext>
          </a:extLst>
        </xdr:cNvPr>
        <xdr:cNvSpPr/>
      </xdr:nvSpPr>
      <xdr:spPr>
        <a:xfrm>
          <a:off x="2571750" y="6134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19050</xdr:rowOff>
    </xdr:to>
    <xdr:cxnSp macro="">
      <xdr:nvCxnSpPr>
        <xdr:cNvPr id="76" name="直線コネクタ 75">
          <a:extLst>
            <a:ext uri="{FF2B5EF4-FFF2-40B4-BE49-F238E27FC236}">
              <a16:creationId xmlns:a16="http://schemas.microsoft.com/office/drawing/2014/main" id="{D8D23F12-5C29-4ADD-AB0C-9727ADE7AC78}"/>
            </a:ext>
          </a:extLst>
        </xdr:cNvPr>
        <xdr:cNvCxnSpPr/>
      </xdr:nvCxnSpPr>
      <xdr:spPr>
        <a:xfrm flipV="1">
          <a:off x="2619375" y="6124575"/>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137414</xdr:rowOff>
    </xdr:from>
    <xdr:to>
      <xdr:col>10</xdr:col>
      <xdr:colOff>165100</xdr:colOff>
      <xdr:row>42</xdr:row>
      <xdr:rowOff>67564</xdr:rowOff>
    </xdr:to>
    <xdr:sp macro="" textlink="">
      <xdr:nvSpPr>
        <xdr:cNvPr id="77" name="楕円 76">
          <a:extLst>
            <a:ext uri="{FF2B5EF4-FFF2-40B4-BE49-F238E27FC236}">
              <a16:creationId xmlns:a16="http://schemas.microsoft.com/office/drawing/2014/main" id="{E0267A94-7C22-4E31-B124-5EDA5370D19B}"/>
            </a:ext>
          </a:extLst>
        </xdr:cNvPr>
        <xdr:cNvSpPr/>
      </xdr:nvSpPr>
      <xdr:spPr>
        <a:xfrm>
          <a:off x="1781175" y="67795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42</xdr:row>
      <xdr:rowOff>16764</xdr:rowOff>
    </xdr:to>
    <xdr:cxnSp macro="">
      <xdr:nvCxnSpPr>
        <xdr:cNvPr id="78" name="直線コネクタ 77">
          <a:extLst>
            <a:ext uri="{FF2B5EF4-FFF2-40B4-BE49-F238E27FC236}">
              <a16:creationId xmlns:a16="http://schemas.microsoft.com/office/drawing/2014/main" id="{A85C6C4F-8BE9-4835-A4FC-735FC94DCB98}"/>
            </a:ext>
          </a:extLst>
        </xdr:cNvPr>
        <xdr:cNvCxnSpPr/>
      </xdr:nvCxnSpPr>
      <xdr:spPr>
        <a:xfrm flipV="1">
          <a:off x="1828800" y="6172200"/>
          <a:ext cx="790575" cy="6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18542</xdr:rowOff>
    </xdr:from>
    <xdr:to>
      <xdr:col>6</xdr:col>
      <xdr:colOff>38100</xdr:colOff>
      <xdr:row>38</xdr:row>
      <xdr:rowOff>120142</xdr:rowOff>
    </xdr:to>
    <xdr:sp macro="" textlink="">
      <xdr:nvSpPr>
        <xdr:cNvPr id="79" name="楕円 78">
          <a:extLst>
            <a:ext uri="{FF2B5EF4-FFF2-40B4-BE49-F238E27FC236}">
              <a16:creationId xmlns:a16="http://schemas.microsoft.com/office/drawing/2014/main" id="{EBCD0833-3D5A-44B6-90BB-A99A06BE66DE}"/>
            </a:ext>
          </a:extLst>
        </xdr:cNvPr>
        <xdr:cNvSpPr/>
      </xdr:nvSpPr>
      <xdr:spPr>
        <a:xfrm>
          <a:off x="981075" y="61716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69342</xdr:rowOff>
    </xdr:from>
    <xdr:to>
      <xdr:col>10</xdr:col>
      <xdr:colOff>114300</xdr:colOff>
      <xdr:row>42</xdr:row>
      <xdr:rowOff>16764</xdr:rowOff>
    </xdr:to>
    <xdr:cxnSp macro="">
      <xdr:nvCxnSpPr>
        <xdr:cNvPr id="80" name="直線コネクタ 79">
          <a:extLst>
            <a:ext uri="{FF2B5EF4-FFF2-40B4-BE49-F238E27FC236}">
              <a16:creationId xmlns:a16="http://schemas.microsoft.com/office/drawing/2014/main" id="{A71BC3C8-3DFB-426F-BBB9-2310A3B56E87}"/>
            </a:ext>
          </a:extLst>
        </xdr:cNvPr>
        <xdr:cNvCxnSpPr/>
      </xdr:nvCxnSpPr>
      <xdr:spPr>
        <a:xfrm>
          <a:off x="1028700" y="6219317"/>
          <a:ext cx="800100" cy="5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342C5033-546E-44CF-98C2-51CECF90560A}"/>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662E47B2-5C84-457E-BBB6-21767D1C035B}"/>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a:extLst>
            <a:ext uri="{FF2B5EF4-FFF2-40B4-BE49-F238E27FC236}">
              <a16:creationId xmlns:a16="http://schemas.microsoft.com/office/drawing/2014/main" id="{E13057A0-F468-483F-822C-69ED6BF390CA}"/>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99EAF3B8-1D7B-4005-B3B7-39AE7AA6670F}"/>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5" name="n_1mainValue【道路】&#10;有形固定資産減価償却率">
          <a:extLst>
            <a:ext uri="{FF2B5EF4-FFF2-40B4-BE49-F238E27FC236}">
              <a16:creationId xmlns:a16="http://schemas.microsoft.com/office/drawing/2014/main" id="{819FE84F-E2BE-47D5-906E-3714D229571A}"/>
            </a:ext>
          </a:extLst>
        </xdr:cNvPr>
        <xdr:cNvSpPr txBox="1"/>
      </xdr:nvSpPr>
      <xdr:spPr>
        <a:xfrm>
          <a:off x="3239144"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id="{684D4A8F-7723-4918-B905-54A25164EB38}"/>
            </a:ext>
          </a:extLst>
        </xdr:cNvPr>
        <xdr:cNvSpPr txBox="1"/>
      </xdr:nvSpPr>
      <xdr:spPr>
        <a:xfrm>
          <a:off x="2439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58691</xdr:rowOff>
    </xdr:from>
    <xdr:ext cx="405111" cy="259045"/>
    <xdr:sp macro="" textlink="">
      <xdr:nvSpPr>
        <xdr:cNvPr id="87" name="n_3mainValue【道路】&#10;有形固定資産減価償却率">
          <a:extLst>
            <a:ext uri="{FF2B5EF4-FFF2-40B4-BE49-F238E27FC236}">
              <a16:creationId xmlns:a16="http://schemas.microsoft.com/office/drawing/2014/main" id="{A63C4708-44A1-44CF-BF3B-F83DF8408651}"/>
            </a:ext>
          </a:extLst>
        </xdr:cNvPr>
        <xdr:cNvSpPr txBox="1"/>
      </xdr:nvSpPr>
      <xdr:spPr>
        <a:xfrm>
          <a:off x="1648469"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136669</xdr:rowOff>
    </xdr:from>
    <xdr:ext cx="405111" cy="259045"/>
    <xdr:sp macro="" textlink="">
      <xdr:nvSpPr>
        <xdr:cNvPr id="88" name="n_4mainValue【道路】&#10;有形固定資産減価償却率">
          <a:extLst>
            <a:ext uri="{FF2B5EF4-FFF2-40B4-BE49-F238E27FC236}">
              <a16:creationId xmlns:a16="http://schemas.microsoft.com/office/drawing/2014/main" id="{EA892014-8E43-4A8E-86CF-099455E0667D}"/>
            </a:ext>
          </a:extLst>
        </xdr:cNvPr>
        <xdr:cNvSpPr txBox="1"/>
      </xdr:nvSpPr>
      <xdr:spPr>
        <a:xfrm>
          <a:off x="848369" y="596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16059E6-FA8E-448B-8B78-7698E6951F9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658D040-F491-49C7-8062-FE8E2DF2383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9937B2E-DB09-4F31-A0EF-94B48EA6A8B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2EF3A02-FA3C-4F51-92BB-6D7E884412E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7AC05CC-5CA5-42B0-BC97-120F845C38B0}"/>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E5E75A6-42DE-478F-B9BB-33EE7473413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FC96E34-7C5D-48BA-BA8E-725EA34CD18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1757509-1FCA-4E95-A53F-166029F405B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9536E99-3606-480F-A4C3-77EFD8CA17E1}"/>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E3E1582-E08B-4BC1-9DB7-90453470C0A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C2353CF-BBF7-406D-9291-6A6B8D9F937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FE9F716-E7B1-4C41-BF14-546433A2758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2E0BE9A-B87C-4710-9341-E4D6D52A1B38}"/>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0880C2A-F7A0-4EC2-A06A-A549E65B19D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87B40E9-11CD-4249-BB88-93CA04830BE8}"/>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542ADFD-BB55-49B0-B192-A475ED9B2CA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286DEB7-7FCF-4105-AC1E-927F7375FF0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EF77A3CB-5E27-46D1-B512-1FF46E0262A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FE7CBDF-92C6-4BCD-A453-35BAD495D94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F38F9BE-3A6E-4F9C-837C-2B375D091ABA}"/>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CEFDD04-3DDF-49CA-B5FB-5FBF771D42F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83EA971-8DA7-497D-8608-0F488353CAF8}"/>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4185C7B-8B50-4752-8A67-BDA9D10FDA2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BCE71526-BD31-4FD0-9B09-B36E7FC9FCED}"/>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D4290CCE-EC0C-41F9-B09B-413EB2512CAE}"/>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3F69AA1E-B275-4741-9F05-8573127FE3A1}"/>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95065BD1-3BFD-4F8A-AE09-636CB8AAF976}"/>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06B98A32-C08B-4531-8237-BC1E98D22030}"/>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7FB70496-7738-4DCC-B824-D6C4B955722F}"/>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1C2E97C1-40EB-49AB-8369-80BFC972B717}"/>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E8A0EA90-635B-42EA-A769-54DA5298C582}"/>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C4F0C996-D43D-4599-AF6B-B2CBDAF8FE15}"/>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5B9B01E8-BC6A-423D-AEAC-B0541AD120DF}"/>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0686B8FB-5D25-4DE8-91DB-CEC5E8630256}"/>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7F06C72-53A4-48F0-871B-27B4EC1D4F6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94C6791-B3F1-48F3-A1DD-29D4DCCA896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A51E47-06D3-40BF-AECD-F0702A2CEA7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EB43902-2AD6-4E92-8526-674D6E503FF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0B9FE8-28F2-4F9D-BFF1-F711CAD162F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101727</xdr:rowOff>
    </xdr:from>
    <xdr:to>
      <xdr:col>55</xdr:col>
      <xdr:colOff>50800</xdr:colOff>
      <xdr:row>39</xdr:row>
      <xdr:rowOff>31877</xdr:rowOff>
    </xdr:to>
    <xdr:sp macro="" textlink="">
      <xdr:nvSpPr>
        <xdr:cNvPr id="128" name="楕円 127">
          <a:extLst>
            <a:ext uri="{FF2B5EF4-FFF2-40B4-BE49-F238E27FC236}">
              <a16:creationId xmlns:a16="http://schemas.microsoft.com/office/drawing/2014/main" id="{8068F4C8-65FC-4AF4-97A4-DC53EEF2B65C}"/>
            </a:ext>
          </a:extLst>
        </xdr:cNvPr>
        <xdr:cNvSpPr/>
      </xdr:nvSpPr>
      <xdr:spPr>
        <a:xfrm>
          <a:off x="9401175" y="625805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124604</xdr:rowOff>
    </xdr:from>
    <xdr:ext cx="469744" cy="259045"/>
    <xdr:sp macro="" textlink="">
      <xdr:nvSpPr>
        <xdr:cNvPr id="129" name="【道路】&#10;一人当たり延長該当値テキスト">
          <a:extLst>
            <a:ext uri="{FF2B5EF4-FFF2-40B4-BE49-F238E27FC236}">
              <a16:creationId xmlns:a16="http://schemas.microsoft.com/office/drawing/2014/main" id="{393330BA-E6B1-49A4-AAD4-56F96157EBE0}"/>
            </a:ext>
          </a:extLst>
        </xdr:cNvPr>
        <xdr:cNvSpPr txBox="1"/>
      </xdr:nvSpPr>
      <xdr:spPr>
        <a:xfrm>
          <a:off x="946785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105156</xdr:rowOff>
    </xdr:from>
    <xdr:to>
      <xdr:col>50</xdr:col>
      <xdr:colOff>165100</xdr:colOff>
      <xdr:row>39</xdr:row>
      <xdr:rowOff>35306</xdr:rowOff>
    </xdr:to>
    <xdr:sp macro="" textlink="">
      <xdr:nvSpPr>
        <xdr:cNvPr id="130" name="楕円 129">
          <a:extLst>
            <a:ext uri="{FF2B5EF4-FFF2-40B4-BE49-F238E27FC236}">
              <a16:creationId xmlns:a16="http://schemas.microsoft.com/office/drawing/2014/main" id="{9134A556-097E-4CFA-90A0-0AAA41E0FF91}"/>
            </a:ext>
          </a:extLst>
        </xdr:cNvPr>
        <xdr:cNvSpPr/>
      </xdr:nvSpPr>
      <xdr:spPr>
        <a:xfrm>
          <a:off x="8639175" y="62551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152527</xdr:rowOff>
    </xdr:from>
    <xdr:to>
      <xdr:col>55</xdr:col>
      <xdr:colOff>0</xdr:colOff>
      <xdr:row>38</xdr:row>
      <xdr:rowOff>155956</xdr:rowOff>
    </xdr:to>
    <xdr:cxnSp macro="">
      <xdr:nvCxnSpPr>
        <xdr:cNvPr id="131" name="直線コネクタ 130">
          <a:extLst>
            <a:ext uri="{FF2B5EF4-FFF2-40B4-BE49-F238E27FC236}">
              <a16:creationId xmlns:a16="http://schemas.microsoft.com/office/drawing/2014/main" id="{C16A04F5-B1F3-4384-BBBF-5F9CE95DD33A}"/>
            </a:ext>
          </a:extLst>
        </xdr:cNvPr>
        <xdr:cNvCxnSpPr/>
      </xdr:nvCxnSpPr>
      <xdr:spPr>
        <a:xfrm flipV="1">
          <a:off x="8686800" y="6305677"/>
          <a:ext cx="74295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108204</xdr:rowOff>
    </xdr:from>
    <xdr:to>
      <xdr:col>46</xdr:col>
      <xdr:colOff>38100</xdr:colOff>
      <xdr:row>39</xdr:row>
      <xdr:rowOff>38354</xdr:rowOff>
    </xdr:to>
    <xdr:sp macro="" textlink="">
      <xdr:nvSpPr>
        <xdr:cNvPr id="132" name="楕円 131">
          <a:extLst>
            <a:ext uri="{FF2B5EF4-FFF2-40B4-BE49-F238E27FC236}">
              <a16:creationId xmlns:a16="http://schemas.microsoft.com/office/drawing/2014/main" id="{C78AC706-34EC-47D9-8210-6A3238B466BB}"/>
            </a:ext>
          </a:extLst>
        </xdr:cNvPr>
        <xdr:cNvSpPr/>
      </xdr:nvSpPr>
      <xdr:spPr>
        <a:xfrm>
          <a:off x="7839075" y="62581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155956</xdr:rowOff>
    </xdr:from>
    <xdr:to>
      <xdr:col>50</xdr:col>
      <xdr:colOff>114300</xdr:colOff>
      <xdr:row>38</xdr:row>
      <xdr:rowOff>159004</xdr:rowOff>
    </xdr:to>
    <xdr:cxnSp macro="">
      <xdr:nvCxnSpPr>
        <xdr:cNvPr id="133" name="直線コネクタ 132">
          <a:extLst>
            <a:ext uri="{FF2B5EF4-FFF2-40B4-BE49-F238E27FC236}">
              <a16:creationId xmlns:a16="http://schemas.microsoft.com/office/drawing/2014/main" id="{F9828C85-01DC-413E-8BEF-44CF526F3405}"/>
            </a:ext>
          </a:extLst>
        </xdr:cNvPr>
        <xdr:cNvCxnSpPr/>
      </xdr:nvCxnSpPr>
      <xdr:spPr>
        <a:xfrm flipV="1">
          <a:off x="7886700" y="6312281"/>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95250</xdr:rowOff>
    </xdr:from>
    <xdr:to>
      <xdr:col>41</xdr:col>
      <xdr:colOff>101600</xdr:colOff>
      <xdr:row>34</xdr:row>
      <xdr:rowOff>25400</xdr:rowOff>
    </xdr:to>
    <xdr:sp macro="" textlink="">
      <xdr:nvSpPr>
        <xdr:cNvPr id="134" name="楕円 133">
          <a:extLst>
            <a:ext uri="{FF2B5EF4-FFF2-40B4-BE49-F238E27FC236}">
              <a16:creationId xmlns:a16="http://schemas.microsoft.com/office/drawing/2014/main" id="{BEAD97AF-F1EF-4E97-B1BD-8F85F8998CAE}"/>
            </a:ext>
          </a:extLst>
        </xdr:cNvPr>
        <xdr:cNvSpPr/>
      </xdr:nvSpPr>
      <xdr:spPr>
        <a:xfrm>
          <a:off x="7029450" y="543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146050</xdr:rowOff>
    </xdr:from>
    <xdr:to>
      <xdr:col>45</xdr:col>
      <xdr:colOff>177800</xdr:colOff>
      <xdr:row>38</xdr:row>
      <xdr:rowOff>159004</xdr:rowOff>
    </xdr:to>
    <xdr:cxnSp macro="">
      <xdr:nvCxnSpPr>
        <xdr:cNvPr id="135" name="直線コネクタ 134">
          <a:extLst>
            <a:ext uri="{FF2B5EF4-FFF2-40B4-BE49-F238E27FC236}">
              <a16:creationId xmlns:a16="http://schemas.microsoft.com/office/drawing/2014/main" id="{31C8FF36-6F6D-4AF6-B607-20365D742696}"/>
            </a:ext>
          </a:extLst>
        </xdr:cNvPr>
        <xdr:cNvCxnSpPr/>
      </xdr:nvCxnSpPr>
      <xdr:spPr>
        <a:xfrm>
          <a:off x="7077075" y="5486400"/>
          <a:ext cx="809625" cy="8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123063</xdr:rowOff>
    </xdr:from>
    <xdr:to>
      <xdr:col>36</xdr:col>
      <xdr:colOff>165100</xdr:colOff>
      <xdr:row>39</xdr:row>
      <xdr:rowOff>53213</xdr:rowOff>
    </xdr:to>
    <xdr:sp macro="" textlink="">
      <xdr:nvSpPr>
        <xdr:cNvPr id="136" name="楕円 135">
          <a:extLst>
            <a:ext uri="{FF2B5EF4-FFF2-40B4-BE49-F238E27FC236}">
              <a16:creationId xmlns:a16="http://schemas.microsoft.com/office/drawing/2014/main" id="{3914DD3F-50A7-41E0-A2D4-8971BB2F6FAD}"/>
            </a:ext>
          </a:extLst>
        </xdr:cNvPr>
        <xdr:cNvSpPr/>
      </xdr:nvSpPr>
      <xdr:spPr>
        <a:xfrm>
          <a:off x="6238875" y="627938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146050</xdr:rowOff>
    </xdr:from>
    <xdr:to>
      <xdr:col>41</xdr:col>
      <xdr:colOff>50800</xdr:colOff>
      <xdr:row>39</xdr:row>
      <xdr:rowOff>2413</xdr:rowOff>
    </xdr:to>
    <xdr:cxnSp macro="">
      <xdr:nvCxnSpPr>
        <xdr:cNvPr id="137" name="直線コネクタ 136">
          <a:extLst>
            <a:ext uri="{FF2B5EF4-FFF2-40B4-BE49-F238E27FC236}">
              <a16:creationId xmlns:a16="http://schemas.microsoft.com/office/drawing/2014/main" id="{4FAA7D02-41A7-4AB9-8776-EB85E3F21BB5}"/>
            </a:ext>
          </a:extLst>
        </xdr:cNvPr>
        <xdr:cNvCxnSpPr/>
      </xdr:nvCxnSpPr>
      <xdr:spPr>
        <a:xfrm flipV="1">
          <a:off x="6286500" y="5486400"/>
          <a:ext cx="790575" cy="83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71AFF5E7-239F-4066-A607-9AAF3B26B8B7}"/>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25F4D0D7-0CEC-465C-8B66-F91233CC9B10}"/>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68956040-9442-495E-B0EC-425DF634701D}"/>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17C8BFD0-D9D2-46B1-A81B-35A857F0D9C6}"/>
            </a:ext>
          </a:extLst>
        </xdr:cNvPr>
        <xdr:cNvSpPr txBox="1"/>
      </xdr:nvSpPr>
      <xdr:spPr>
        <a:xfrm>
          <a:off x="6067502"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51833</xdr:rowOff>
    </xdr:from>
    <xdr:ext cx="469744" cy="259045"/>
    <xdr:sp macro="" textlink="">
      <xdr:nvSpPr>
        <xdr:cNvPr id="142" name="n_1mainValue【道路】&#10;一人当たり延長">
          <a:extLst>
            <a:ext uri="{FF2B5EF4-FFF2-40B4-BE49-F238E27FC236}">
              <a16:creationId xmlns:a16="http://schemas.microsoft.com/office/drawing/2014/main" id="{0A8C7D2B-6752-454C-AD99-589ABEDF9698}"/>
            </a:ext>
          </a:extLst>
        </xdr:cNvPr>
        <xdr:cNvSpPr txBox="1"/>
      </xdr:nvSpPr>
      <xdr:spPr>
        <a:xfrm>
          <a:off x="8458277"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54881</xdr:rowOff>
    </xdr:from>
    <xdr:ext cx="469744" cy="259045"/>
    <xdr:sp macro="" textlink="">
      <xdr:nvSpPr>
        <xdr:cNvPr id="143" name="n_2mainValue【道路】&#10;一人当たり延長">
          <a:extLst>
            <a:ext uri="{FF2B5EF4-FFF2-40B4-BE49-F238E27FC236}">
              <a16:creationId xmlns:a16="http://schemas.microsoft.com/office/drawing/2014/main" id="{2DC3CD11-9AB4-40DB-B19B-5279F2D1B4E9}"/>
            </a:ext>
          </a:extLst>
        </xdr:cNvPr>
        <xdr:cNvSpPr txBox="1"/>
      </xdr:nvSpPr>
      <xdr:spPr>
        <a:xfrm>
          <a:off x="7677227" y="60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41927</xdr:rowOff>
    </xdr:from>
    <xdr:ext cx="534377" cy="259045"/>
    <xdr:sp macro="" textlink="">
      <xdr:nvSpPr>
        <xdr:cNvPr id="144" name="n_3mainValue【道路】&#10;一人当たり延長">
          <a:extLst>
            <a:ext uri="{FF2B5EF4-FFF2-40B4-BE49-F238E27FC236}">
              <a16:creationId xmlns:a16="http://schemas.microsoft.com/office/drawing/2014/main" id="{46BBE1B0-B3BA-4391-88BD-6E592FE33BBF}"/>
            </a:ext>
          </a:extLst>
        </xdr:cNvPr>
        <xdr:cNvSpPr txBox="1"/>
      </xdr:nvSpPr>
      <xdr:spPr>
        <a:xfrm>
          <a:off x="6847986" y="52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69740</xdr:rowOff>
    </xdr:from>
    <xdr:ext cx="469744" cy="259045"/>
    <xdr:sp macro="" textlink="">
      <xdr:nvSpPr>
        <xdr:cNvPr id="145" name="n_4mainValue【道路】&#10;一人当たり延長">
          <a:extLst>
            <a:ext uri="{FF2B5EF4-FFF2-40B4-BE49-F238E27FC236}">
              <a16:creationId xmlns:a16="http://schemas.microsoft.com/office/drawing/2014/main" id="{F4367430-B6A8-4655-B034-00ACB49FC9CD}"/>
            </a:ext>
          </a:extLst>
        </xdr:cNvPr>
        <xdr:cNvSpPr txBox="1"/>
      </xdr:nvSpPr>
      <xdr:spPr>
        <a:xfrm>
          <a:off x="6067502" y="60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881636B-90D4-472E-86B0-A9EFB69749B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56B852-5698-4C0F-888A-BFA6203B949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D3696D8-E42B-41F9-A244-35FA8A0B6D4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2644A3C-5E0A-4791-B372-C9478158B374}"/>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A4427B0-8515-4989-8C53-625E638274C3}"/>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23F79D5-CCDF-4525-98B8-CD12461B5794}"/>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F4C3BC9-FAB0-48A2-8B28-C3FD466F61C5}"/>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79187D3-B892-4ABE-9B68-903D07D65EA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FEF2605-9B32-4D3C-84AE-FF57A2AC2041}"/>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6991196-612C-4BFD-98CA-A1502E551E2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C0AFD9D-735E-42CE-ACE0-004541C8E3A4}"/>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FFBFC17-5165-4C76-B5E2-B113344BF30B}"/>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F86419AE-49BC-402D-A052-54BD0CD1C5E2}"/>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E646167-255B-4D82-8B8B-019B1DCD824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376938C-A7D4-4D16-BD5B-20F0CB74887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49D6319E-B3FD-43C1-A6FC-2812955DEA3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6E72BF3-7F3E-4209-B24D-F2C06253767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F27AD832-910D-4D01-B582-28DBED0FE01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C0654F7-6E05-4FDF-940D-F40B2A8E912D}"/>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38859C7-8415-43CF-BBA5-C5E46B851AC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37962C0D-2DE1-4F72-BCCA-6E8257BB0C17}"/>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24B6584-579C-4130-982B-9DA946421DA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18D34F76-A813-4109-B23E-F0028BEC52F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63AAA9B1-899B-4854-9717-A9DDCE25C039}"/>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2468A8FF-EA1B-410B-93CB-76FB61360168}"/>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599E71AE-BAE0-4CC2-BD7F-56E15E5F3499}"/>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2C5093D3-9917-462F-9273-0DDC8154B5AE}"/>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B4567E4E-7742-4C9A-AADC-792D61CC98FB}"/>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35176BE-3B16-4288-895C-2C97A581ACE4}"/>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E3FADB48-9A5C-4641-8B84-2C2735E415F5}"/>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CF01BE46-5ADE-4963-8792-CA290B9FFA79}"/>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46394D42-9758-444F-9573-555F4ED512C7}"/>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9B588A9C-421C-4AEB-9C5E-EEC6C9040267}"/>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89E7644B-50B9-4044-851B-B8C43B7DE3BC}"/>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5B3E7DD-D712-41B6-B360-E1ABAF76026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5D601C3-E3B2-4698-9C8D-310DAEEF61D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9E1DB6-1FD2-43FC-AB91-FD2A045F0E1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2FC4B56-C5D8-4130-B3B7-81FF2E8B944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5EAB0F-7363-4997-BB11-D20A6ECCB0F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5" name="楕円 184">
          <a:extLst>
            <a:ext uri="{FF2B5EF4-FFF2-40B4-BE49-F238E27FC236}">
              <a16:creationId xmlns:a16="http://schemas.microsoft.com/office/drawing/2014/main" id="{E8790094-AD5A-4AB7-8B6B-5297ABA065BC}"/>
            </a:ext>
          </a:extLst>
        </xdr:cNvPr>
        <xdr:cNvSpPr/>
      </xdr:nvSpPr>
      <xdr:spPr>
        <a:xfrm>
          <a:off x="4124325" y="99079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50182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AA740384-D4CE-4BF7-90DD-E766C43737DE}"/>
            </a:ext>
          </a:extLst>
        </xdr:cNvPr>
        <xdr:cNvSpPr txBox="1"/>
      </xdr:nvSpPr>
      <xdr:spPr>
        <a:xfrm>
          <a:off x="4219575"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87" name="楕円 186">
          <a:extLst>
            <a:ext uri="{FF2B5EF4-FFF2-40B4-BE49-F238E27FC236}">
              <a16:creationId xmlns:a16="http://schemas.microsoft.com/office/drawing/2014/main" id="{FD56BE61-4944-4611-BC9D-448466203639}"/>
            </a:ext>
          </a:extLst>
        </xdr:cNvPr>
        <xdr:cNvSpPr/>
      </xdr:nvSpPr>
      <xdr:spPr>
        <a:xfrm>
          <a:off x="3381375" y="98742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78105</xdr:rowOff>
    </xdr:to>
    <xdr:cxnSp macro="">
      <xdr:nvCxnSpPr>
        <xdr:cNvPr id="188" name="直線コネクタ 187">
          <a:extLst>
            <a:ext uri="{FF2B5EF4-FFF2-40B4-BE49-F238E27FC236}">
              <a16:creationId xmlns:a16="http://schemas.microsoft.com/office/drawing/2014/main" id="{29FB12E4-B473-423B-9FE3-B82CE5FC711F}"/>
            </a:ext>
          </a:extLst>
        </xdr:cNvPr>
        <xdr:cNvCxnSpPr/>
      </xdr:nvCxnSpPr>
      <xdr:spPr>
        <a:xfrm>
          <a:off x="3429000" y="9921875"/>
          <a:ext cx="7524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89" name="楕円 188">
          <a:extLst>
            <a:ext uri="{FF2B5EF4-FFF2-40B4-BE49-F238E27FC236}">
              <a16:creationId xmlns:a16="http://schemas.microsoft.com/office/drawing/2014/main" id="{350B7423-079D-4B64-8816-2BA9F74A013E}"/>
            </a:ext>
          </a:extLst>
        </xdr:cNvPr>
        <xdr:cNvSpPr/>
      </xdr:nvSpPr>
      <xdr:spPr>
        <a:xfrm>
          <a:off x="2571750" y="9874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47625</xdr:rowOff>
    </xdr:to>
    <xdr:cxnSp macro="">
      <xdr:nvCxnSpPr>
        <xdr:cNvPr id="190" name="直線コネクタ 189">
          <a:extLst>
            <a:ext uri="{FF2B5EF4-FFF2-40B4-BE49-F238E27FC236}">
              <a16:creationId xmlns:a16="http://schemas.microsoft.com/office/drawing/2014/main" id="{FF86AB04-C3BB-4A51-8D9D-4AB52CD0FF96}"/>
            </a:ext>
          </a:extLst>
        </xdr:cNvPr>
        <xdr:cNvCxnSpPr/>
      </xdr:nvCxnSpPr>
      <xdr:spPr>
        <a:xfrm>
          <a:off x="2619375" y="99218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91" name="楕円 190">
          <a:extLst>
            <a:ext uri="{FF2B5EF4-FFF2-40B4-BE49-F238E27FC236}">
              <a16:creationId xmlns:a16="http://schemas.microsoft.com/office/drawing/2014/main" id="{DDFCA411-E812-45E6-913E-73E2307C613D}"/>
            </a:ext>
          </a:extLst>
        </xdr:cNvPr>
        <xdr:cNvSpPr/>
      </xdr:nvSpPr>
      <xdr:spPr>
        <a:xfrm>
          <a:off x="1781175" y="98755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47625</xdr:rowOff>
    </xdr:to>
    <xdr:cxnSp macro="">
      <xdr:nvCxnSpPr>
        <xdr:cNvPr id="192" name="直線コネクタ 191">
          <a:extLst>
            <a:ext uri="{FF2B5EF4-FFF2-40B4-BE49-F238E27FC236}">
              <a16:creationId xmlns:a16="http://schemas.microsoft.com/office/drawing/2014/main" id="{ED096022-9F6D-4AE7-9B00-AA76370B062B}"/>
            </a:ext>
          </a:extLst>
        </xdr:cNvPr>
        <xdr:cNvCxnSpPr/>
      </xdr:nvCxnSpPr>
      <xdr:spPr>
        <a:xfrm>
          <a:off x="1828800" y="9913620"/>
          <a:ext cx="7905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3" name="楕円 192">
          <a:extLst>
            <a:ext uri="{FF2B5EF4-FFF2-40B4-BE49-F238E27FC236}">
              <a16:creationId xmlns:a16="http://schemas.microsoft.com/office/drawing/2014/main" id="{AD9129AD-34D3-4362-93C7-1686E4B67B9D}"/>
            </a:ext>
          </a:extLst>
        </xdr:cNvPr>
        <xdr:cNvSpPr/>
      </xdr:nvSpPr>
      <xdr:spPr>
        <a:xfrm>
          <a:off x="981075" y="98704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36195</xdr:rowOff>
    </xdr:to>
    <xdr:cxnSp macro="">
      <xdr:nvCxnSpPr>
        <xdr:cNvPr id="194" name="直線コネクタ 193">
          <a:extLst>
            <a:ext uri="{FF2B5EF4-FFF2-40B4-BE49-F238E27FC236}">
              <a16:creationId xmlns:a16="http://schemas.microsoft.com/office/drawing/2014/main" id="{8D766A4D-BEC2-4F0A-A6E9-3822F74F718E}"/>
            </a:ext>
          </a:extLst>
        </xdr:cNvPr>
        <xdr:cNvCxnSpPr/>
      </xdr:nvCxnSpPr>
      <xdr:spPr>
        <a:xfrm>
          <a:off x="1028700" y="9908540"/>
          <a:ext cx="8001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32FD415B-52A0-4C0F-80EB-5AE4D259DE58}"/>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CEC39801-75B4-48E5-9613-AD1BC1C976C5}"/>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35DB5E1B-CB3A-4C44-94FB-38F27C5BFBCE}"/>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5A2A1A-65D7-4294-91ED-EE9E22DE969C}"/>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114952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470BE5F7-E0AF-4DF0-A444-E2F6F3B13FB4}"/>
            </a:ext>
          </a:extLst>
        </xdr:cNvPr>
        <xdr:cNvSpPr txBox="1"/>
      </xdr:nvSpPr>
      <xdr:spPr>
        <a:xfrm>
          <a:off x="32391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C5E30B55-2E24-4034-95AB-27045C5FBC97}"/>
            </a:ext>
          </a:extLst>
        </xdr:cNvPr>
        <xdr:cNvSpPr txBox="1"/>
      </xdr:nvSpPr>
      <xdr:spPr>
        <a:xfrm>
          <a:off x="2439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103522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80549DD0-E9DC-49BF-85D1-040B1AC694EF}"/>
            </a:ext>
          </a:extLst>
        </xdr:cNvPr>
        <xdr:cNvSpPr txBox="1"/>
      </xdr:nvSpPr>
      <xdr:spPr>
        <a:xfrm>
          <a:off x="1648469" y="966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4560D1E1-E9FF-4732-B041-12C7DB03D20C}"/>
            </a:ext>
          </a:extLst>
        </xdr:cNvPr>
        <xdr:cNvSpPr txBox="1"/>
      </xdr:nvSpPr>
      <xdr:spPr>
        <a:xfrm>
          <a:off x="848369"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3D9DEC7-8296-42F2-BC93-CC4312C31D7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B7397A3-C78B-4F63-B696-30BCAD8F1A7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B01D8F2-F0BE-44A0-87EB-6A27AB904A0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7FF2D7C-3C8A-41ED-B6E7-C192505BF06A}"/>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E286F623-0451-4726-8702-620EF5A2479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D32C49-7E77-42C3-A06F-6B53C5D4019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EDA176A-F59D-4D90-9911-F44982AD84E0}"/>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566163E-62AC-4624-A12C-606CD06A254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9C665F1-293E-4B1D-85DA-8A1C36D9CF5B}"/>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CC84334-2170-4885-B6B7-8777F10CC8C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3E122CA7-BE81-45B1-91F3-7176A63A532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BA972C4F-4244-4F83-8C44-8783E27BD3A9}"/>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7BACAC82-216F-4E69-87A7-F639D989CF72}"/>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56A456B1-D281-4139-B77D-9372DC032DFF}"/>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4718AC2-BCAF-47C3-9964-FD99803EEDD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D2354A0E-83D0-4C7A-A06C-6103370424DF}"/>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ECCEA2FE-892A-4922-96AD-0F8301E049C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3AD7145-2DB7-48C5-AC40-66B058FC4DAF}"/>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1F533EF0-59D9-4A3A-BCCB-D7176BBCD3C2}"/>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EE754366-9728-48F2-A06E-F9C5B337365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3E289C8-A218-4549-8D6E-1F4D3E733C8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E7A7D57B-1C7C-401C-9F26-D3DB1117F41A}"/>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3EC0C7D0-4E28-406C-A507-11C0EA82E042}"/>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948F8955-C45F-495A-BE4C-614DAA01DF62}"/>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79EF6C31-7E1D-4DA5-A374-8619E01B97F6}"/>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D4842EF2-BB99-40CE-A766-0131312D57C3}"/>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D1DCEF42-56C2-451B-B0DB-F98BAC43ACE8}"/>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DBE57377-E0CE-45AF-86B9-BD5FCC1365F7}"/>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E897420-8423-4676-B096-BA5D3861C5D0}"/>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013FE3F4-265B-4E85-8E64-0BB49FE63B66}"/>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F5D1A4C9-ECF2-4D2C-9B5B-2BDAF3D09EB6}"/>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80ECA79C-5B5C-46A9-9630-B48B1063F4B3}"/>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B3B05A79-B9B3-4894-B7C1-A27829AA6BB8}"/>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E3DCE311-8AB3-4B9F-AF27-59026E7FF3E7}"/>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CF4B205-C817-4B7C-B5D2-0DB74C1CDA0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A2C47FA-7D21-4A2C-867B-84C82B826CA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E584FD0-D6D7-4BF2-B170-9A8EA82B967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389AC8-AFEC-41F8-A333-5A620EC0043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903B79D-4A99-4BDB-9CF0-2B48DD5BF1A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123614</xdr:rowOff>
    </xdr:from>
    <xdr:to>
      <xdr:col>55</xdr:col>
      <xdr:colOff>50800</xdr:colOff>
      <xdr:row>60</xdr:row>
      <xdr:rowOff>53764</xdr:rowOff>
    </xdr:to>
    <xdr:sp macro="" textlink="">
      <xdr:nvSpPr>
        <xdr:cNvPr id="242" name="楕円 241">
          <a:extLst>
            <a:ext uri="{FF2B5EF4-FFF2-40B4-BE49-F238E27FC236}">
              <a16:creationId xmlns:a16="http://schemas.microsoft.com/office/drawing/2014/main" id="{CA114417-7BBC-4A26-A709-90489380C14B}"/>
            </a:ext>
          </a:extLst>
        </xdr:cNvPr>
        <xdr:cNvSpPr/>
      </xdr:nvSpPr>
      <xdr:spPr>
        <a:xfrm>
          <a:off x="9401175" y="968036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146491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1EA6FD8F-E8AC-49A6-A953-8868C0F1FA1C}"/>
            </a:ext>
          </a:extLst>
        </xdr:cNvPr>
        <xdr:cNvSpPr txBox="1"/>
      </xdr:nvSpPr>
      <xdr:spPr>
        <a:xfrm>
          <a:off x="9467850" y="953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126205</xdr:rowOff>
    </xdr:from>
    <xdr:to>
      <xdr:col>50</xdr:col>
      <xdr:colOff>165100</xdr:colOff>
      <xdr:row>60</xdr:row>
      <xdr:rowOff>56355</xdr:rowOff>
    </xdr:to>
    <xdr:sp macro="" textlink="">
      <xdr:nvSpPr>
        <xdr:cNvPr id="244" name="楕円 243">
          <a:extLst>
            <a:ext uri="{FF2B5EF4-FFF2-40B4-BE49-F238E27FC236}">
              <a16:creationId xmlns:a16="http://schemas.microsoft.com/office/drawing/2014/main" id="{C747869A-67BF-4A9E-B696-966CFC2B37D5}"/>
            </a:ext>
          </a:extLst>
        </xdr:cNvPr>
        <xdr:cNvSpPr/>
      </xdr:nvSpPr>
      <xdr:spPr>
        <a:xfrm>
          <a:off x="8639175" y="96766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2964</xdr:rowOff>
    </xdr:from>
    <xdr:to>
      <xdr:col>55</xdr:col>
      <xdr:colOff>0</xdr:colOff>
      <xdr:row>60</xdr:row>
      <xdr:rowOff>5555</xdr:rowOff>
    </xdr:to>
    <xdr:cxnSp macro="">
      <xdr:nvCxnSpPr>
        <xdr:cNvPr id="245" name="直線コネクタ 244">
          <a:extLst>
            <a:ext uri="{FF2B5EF4-FFF2-40B4-BE49-F238E27FC236}">
              <a16:creationId xmlns:a16="http://schemas.microsoft.com/office/drawing/2014/main" id="{3ACF1D61-2102-4803-9C86-0431389537B3}"/>
            </a:ext>
          </a:extLst>
        </xdr:cNvPr>
        <xdr:cNvCxnSpPr/>
      </xdr:nvCxnSpPr>
      <xdr:spPr>
        <a:xfrm flipV="1">
          <a:off x="8686800" y="9718464"/>
          <a:ext cx="74295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150856</xdr:rowOff>
    </xdr:from>
    <xdr:to>
      <xdr:col>46</xdr:col>
      <xdr:colOff>38100</xdr:colOff>
      <xdr:row>60</xdr:row>
      <xdr:rowOff>81006</xdr:rowOff>
    </xdr:to>
    <xdr:sp macro="" textlink="">
      <xdr:nvSpPr>
        <xdr:cNvPr id="246" name="楕円 245">
          <a:extLst>
            <a:ext uri="{FF2B5EF4-FFF2-40B4-BE49-F238E27FC236}">
              <a16:creationId xmlns:a16="http://schemas.microsoft.com/office/drawing/2014/main" id="{BF78A555-375E-41CB-A5D4-2ED1140CB5F5}"/>
            </a:ext>
          </a:extLst>
        </xdr:cNvPr>
        <xdr:cNvSpPr/>
      </xdr:nvSpPr>
      <xdr:spPr>
        <a:xfrm>
          <a:off x="7839075" y="97044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5555</xdr:rowOff>
    </xdr:from>
    <xdr:to>
      <xdr:col>50</xdr:col>
      <xdr:colOff>114300</xdr:colOff>
      <xdr:row>60</xdr:row>
      <xdr:rowOff>30206</xdr:rowOff>
    </xdr:to>
    <xdr:cxnSp macro="">
      <xdr:nvCxnSpPr>
        <xdr:cNvPr id="247" name="直線コネクタ 246">
          <a:extLst>
            <a:ext uri="{FF2B5EF4-FFF2-40B4-BE49-F238E27FC236}">
              <a16:creationId xmlns:a16="http://schemas.microsoft.com/office/drawing/2014/main" id="{193FCFFB-537F-4807-97F2-540930EEBB62}"/>
            </a:ext>
          </a:extLst>
        </xdr:cNvPr>
        <xdr:cNvCxnSpPr/>
      </xdr:nvCxnSpPr>
      <xdr:spPr>
        <a:xfrm flipV="1">
          <a:off x="7886700" y="9724230"/>
          <a:ext cx="800100" cy="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166557</xdr:rowOff>
    </xdr:from>
    <xdr:to>
      <xdr:col>41</xdr:col>
      <xdr:colOff>101600</xdr:colOff>
      <xdr:row>60</xdr:row>
      <xdr:rowOff>96707</xdr:rowOff>
    </xdr:to>
    <xdr:sp macro="" textlink="">
      <xdr:nvSpPr>
        <xdr:cNvPr id="248" name="楕円 247">
          <a:extLst>
            <a:ext uri="{FF2B5EF4-FFF2-40B4-BE49-F238E27FC236}">
              <a16:creationId xmlns:a16="http://schemas.microsoft.com/office/drawing/2014/main" id="{FF90585B-B212-42AB-BE44-558A2D8DB306}"/>
            </a:ext>
          </a:extLst>
        </xdr:cNvPr>
        <xdr:cNvSpPr/>
      </xdr:nvSpPr>
      <xdr:spPr>
        <a:xfrm>
          <a:off x="7029450" y="9716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30206</xdr:rowOff>
    </xdr:from>
    <xdr:to>
      <xdr:col>45</xdr:col>
      <xdr:colOff>177800</xdr:colOff>
      <xdr:row>60</xdr:row>
      <xdr:rowOff>45907</xdr:rowOff>
    </xdr:to>
    <xdr:cxnSp macro="">
      <xdr:nvCxnSpPr>
        <xdr:cNvPr id="249" name="直線コネクタ 248">
          <a:extLst>
            <a:ext uri="{FF2B5EF4-FFF2-40B4-BE49-F238E27FC236}">
              <a16:creationId xmlns:a16="http://schemas.microsoft.com/office/drawing/2014/main" id="{9685A309-C244-40C6-BF50-F1FE5A8B0E1B}"/>
            </a:ext>
          </a:extLst>
        </xdr:cNvPr>
        <xdr:cNvCxnSpPr/>
      </xdr:nvCxnSpPr>
      <xdr:spPr>
        <a:xfrm flipV="1">
          <a:off x="7077075" y="9742531"/>
          <a:ext cx="809625"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15631</xdr:rowOff>
    </xdr:from>
    <xdr:to>
      <xdr:col>36</xdr:col>
      <xdr:colOff>165100</xdr:colOff>
      <xdr:row>60</xdr:row>
      <xdr:rowOff>117231</xdr:rowOff>
    </xdr:to>
    <xdr:sp macro="" textlink="">
      <xdr:nvSpPr>
        <xdr:cNvPr id="250" name="楕円 249">
          <a:extLst>
            <a:ext uri="{FF2B5EF4-FFF2-40B4-BE49-F238E27FC236}">
              <a16:creationId xmlns:a16="http://schemas.microsoft.com/office/drawing/2014/main" id="{49FC4C07-9A64-463B-BE3D-BAFCD26BEC0A}"/>
            </a:ext>
          </a:extLst>
        </xdr:cNvPr>
        <xdr:cNvSpPr/>
      </xdr:nvSpPr>
      <xdr:spPr>
        <a:xfrm>
          <a:off x="6238875" y="97279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45907</xdr:rowOff>
    </xdr:from>
    <xdr:to>
      <xdr:col>41</xdr:col>
      <xdr:colOff>50800</xdr:colOff>
      <xdr:row>60</xdr:row>
      <xdr:rowOff>66431</xdr:rowOff>
    </xdr:to>
    <xdr:cxnSp macro="">
      <xdr:nvCxnSpPr>
        <xdr:cNvPr id="251" name="直線コネクタ 250">
          <a:extLst>
            <a:ext uri="{FF2B5EF4-FFF2-40B4-BE49-F238E27FC236}">
              <a16:creationId xmlns:a16="http://schemas.microsoft.com/office/drawing/2014/main" id="{FAA747FF-C913-4922-A8D4-29AC9C92BC12}"/>
            </a:ext>
          </a:extLst>
        </xdr:cNvPr>
        <xdr:cNvCxnSpPr/>
      </xdr:nvCxnSpPr>
      <xdr:spPr>
        <a:xfrm flipV="1">
          <a:off x="6286500" y="9764582"/>
          <a:ext cx="790575"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452418A9-2854-474E-BAD5-DE62C10418A0}"/>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C84DE0EC-62B5-45A7-9034-70945996A9CD}"/>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0C9C455-A859-4394-B212-6DF7A9930AC6}"/>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AE5C042-8BD4-40EC-BAC0-BE8CDD56AE87}"/>
            </a:ext>
          </a:extLst>
        </xdr:cNvPr>
        <xdr:cNvSpPr txBox="1"/>
      </xdr:nvSpPr>
      <xdr:spPr>
        <a:xfrm>
          <a:off x="6009220" y="100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72882</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9D001787-95F8-46A8-974D-8EB0BEFCA6D8}"/>
            </a:ext>
          </a:extLst>
        </xdr:cNvPr>
        <xdr:cNvSpPr txBox="1"/>
      </xdr:nvSpPr>
      <xdr:spPr>
        <a:xfrm>
          <a:off x="8399995" y="94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97533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1E1B18E3-5649-4E7D-9926-B9623CBA1C08}"/>
            </a:ext>
          </a:extLst>
        </xdr:cNvPr>
        <xdr:cNvSpPr txBox="1"/>
      </xdr:nvSpPr>
      <xdr:spPr>
        <a:xfrm>
          <a:off x="7609420" y="948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113234</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45C09683-0209-4429-A62A-A56DF7E4D445}"/>
            </a:ext>
          </a:extLst>
        </xdr:cNvPr>
        <xdr:cNvSpPr txBox="1"/>
      </xdr:nvSpPr>
      <xdr:spPr>
        <a:xfrm>
          <a:off x="6818845" y="950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133758</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C4BC8626-24C2-4713-819D-34944554394A}"/>
            </a:ext>
          </a:extLst>
        </xdr:cNvPr>
        <xdr:cNvSpPr txBox="1"/>
      </xdr:nvSpPr>
      <xdr:spPr>
        <a:xfrm>
          <a:off x="6009220" y="952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EF6F49AE-AC7B-4C08-8696-4A305430D02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13350FC-5EED-46FE-A86A-BBFC0BBFD6D5}"/>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AE722824-0715-430E-A608-6919541693BB}"/>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CADB314-8ECE-4565-8214-FCDF01BAEA1F}"/>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B1813E2-6BE0-4122-A1B5-C06C9FC0E6DC}"/>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55DA319-BAEB-460E-A36A-7BCB2E50E880}"/>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0E646EB-CC25-41A3-B425-272695C78FA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2701D9D-D689-497F-92D4-F3C5FCB664D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A77D346-9EF8-46B3-8E42-0F863F4A745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7A1F37E-F8CC-479B-9445-5B705A6F042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48657850-4C56-40DD-B384-EC1F39FE599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2029A0D-FBCA-446F-8712-A634E613849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59EB2FA8-3973-4B66-8511-80E55FF9D9B6}"/>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9CC1900-6344-446E-9CFE-A44CEEB92EAC}"/>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34919CBB-9D05-4040-B13B-935F3DEF108C}"/>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D896996C-431B-44E4-B705-79A414BB4C00}"/>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A9CFF22-1909-48C2-9D35-2B926BE4201E}"/>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3337F804-9222-4756-96E0-6562CEEF697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62FCE369-94AD-4D51-B047-19B2A9DE04C8}"/>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73B99C9C-4DA0-4F08-9C48-98EC3027C6B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E2163F8C-01E6-4BCD-A07A-DCDF7FCCBD7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0E77AC0-D754-4F7E-BDF7-27D85D9E70B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EFDA602F-D9CB-4EA8-8781-54F2F9E6159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98B2F6D1-E017-4496-8577-2C6516A38B5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3AD82D4D-47BD-4F86-9225-22575CE6F530}"/>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E135816F-BD73-4FAB-9E61-0C1EBFB7C791}"/>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D55A5EC2-EB57-4E81-A3C1-88011F58D29A}"/>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61F06B71-583F-4E32-8026-BCA45B7CB2BA}"/>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5DF9D114-7C2A-4FD6-A420-2CA709C25CF0}"/>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6D13397F-AFE6-4F5A-B4A6-F46267B6031E}"/>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39D7CC7F-C850-4D61-9833-84EE8880AAB4}"/>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CE1F4057-0D60-49FA-BB27-B8836EC6AA97}"/>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8ED4DD51-6498-4331-B51B-04B80BD7FDB6}"/>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C7F25D94-43FD-4005-9ED5-B220C4D2883A}"/>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4646A000-F26E-4F1E-B10F-2E5168DBD051}"/>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581423C-39FF-402C-B8A6-AA99DFCAA75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EA93C27-C966-4F6C-B599-88CD3E7D5E9F}"/>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CB71BE0-DC24-44DA-8AB5-554170E6DDA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0768D5F-1F02-40EA-A139-AE27A42AF2D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96FB28D-B2AA-4BB2-86A6-9E5B9534ABC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300" name="楕円 299">
          <a:extLst>
            <a:ext uri="{FF2B5EF4-FFF2-40B4-BE49-F238E27FC236}">
              <a16:creationId xmlns:a16="http://schemas.microsoft.com/office/drawing/2014/main" id="{94922DD5-4588-4F61-ADB3-8F3B9477846E}"/>
            </a:ext>
          </a:extLst>
        </xdr:cNvPr>
        <xdr:cNvSpPr/>
      </xdr:nvSpPr>
      <xdr:spPr>
        <a:xfrm>
          <a:off x="4124325" y="139268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81297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C00A518-E7B2-4AD5-A01E-844201C81742}"/>
            </a:ext>
          </a:extLst>
        </xdr:cNvPr>
        <xdr:cNvSpPr txBox="1"/>
      </xdr:nvSpPr>
      <xdr:spPr>
        <a:xfrm>
          <a:off x="4219575"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302" name="楕円 301">
          <a:extLst>
            <a:ext uri="{FF2B5EF4-FFF2-40B4-BE49-F238E27FC236}">
              <a16:creationId xmlns:a16="http://schemas.microsoft.com/office/drawing/2014/main" id="{5B008FA0-0520-4AEC-A111-287717C4600A}"/>
            </a:ext>
          </a:extLst>
        </xdr:cNvPr>
        <xdr:cNvSpPr/>
      </xdr:nvSpPr>
      <xdr:spPr>
        <a:xfrm>
          <a:off x="3381375" y="138233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110489</xdr:rowOff>
    </xdr:from>
    <xdr:to>
      <xdr:col>24</xdr:col>
      <xdr:colOff>63500</xdr:colOff>
      <xdr:row>86</xdr:row>
      <xdr:rowOff>45720</xdr:rowOff>
    </xdr:to>
    <xdr:cxnSp macro="">
      <xdr:nvCxnSpPr>
        <xdr:cNvPr id="303" name="直線コネクタ 302">
          <a:extLst>
            <a:ext uri="{FF2B5EF4-FFF2-40B4-BE49-F238E27FC236}">
              <a16:creationId xmlns:a16="http://schemas.microsoft.com/office/drawing/2014/main" id="{AC9640F5-6517-4A96-8775-E71D5EF4B7F5}"/>
            </a:ext>
          </a:extLst>
        </xdr:cNvPr>
        <xdr:cNvCxnSpPr/>
      </xdr:nvCxnSpPr>
      <xdr:spPr>
        <a:xfrm>
          <a:off x="3429000" y="13870939"/>
          <a:ext cx="752475"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4" name="楕円 303">
          <a:extLst>
            <a:ext uri="{FF2B5EF4-FFF2-40B4-BE49-F238E27FC236}">
              <a16:creationId xmlns:a16="http://schemas.microsoft.com/office/drawing/2014/main" id="{9AA12251-E970-4378-AC76-706314420864}"/>
            </a:ext>
          </a:extLst>
        </xdr:cNvPr>
        <xdr:cNvSpPr/>
      </xdr:nvSpPr>
      <xdr:spPr>
        <a:xfrm>
          <a:off x="2571750" y="138684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110489</xdr:rowOff>
    </xdr:from>
    <xdr:to>
      <xdr:col>19</xdr:col>
      <xdr:colOff>177800</xdr:colOff>
      <xdr:row>85</xdr:row>
      <xdr:rowOff>152400</xdr:rowOff>
    </xdr:to>
    <xdr:cxnSp macro="">
      <xdr:nvCxnSpPr>
        <xdr:cNvPr id="305" name="直線コネクタ 304">
          <a:extLst>
            <a:ext uri="{FF2B5EF4-FFF2-40B4-BE49-F238E27FC236}">
              <a16:creationId xmlns:a16="http://schemas.microsoft.com/office/drawing/2014/main" id="{D315E9C9-6929-4433-AB70-93337F338D0E}"/>
            </a:ext>
          </a:extLst>
        </xdr:cNvPr>
        <xdr:cNvCxnSpPr/>
      </xdr:nvCxnSpPr>
      <xdr:spPr>
        <a:xfrm flipV="1">
          <a:off x="2619375" y="13870939"/>
          <a:ext cx="809625"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10161</xdr:rowOff>
    </xdr:from>
    <xdr:to>
      <xdr:col>10</xdr:col>
      <xdr:colOff>165100</xdr:colOff>
      <xdr:row>86</xdr:row>
      <xdr:rowOff>111761</xdr:rowOff>
    </xdr:to>
    <xdr:sp macro="" textlink="">
      <xdr:nvSpPr>
        <xdr:cNvPr id="306" name="楕円 305">
          <a:extLst>
            <a:ext uri="{FF2B5EF4-FFF2-40B4-BE49-F238E27FC236}">
              <a16:creationId xmlns:a16="http://schemas.microsoft.com/office/drawing/2014/main" id="{BF7580EA-F85B-452B-A08A-89B7784AD534}"/>
            </a:ext>
          </a:extLst>
        </xdr:cNvPr>
        <xdr:cNvSpPr/>
      </xdr:nvSpPr>
      <xdr:spPr>
        <a:xfrm>
          <a:off x="1781175" y="139325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86</xdr:row>
      <xdr:rowOff>60961</xdr:rowOff>
    </xdr:to>
    <xdr:cxnSp macro="">
      <xdr:nvCxnSpPr>
        <xdr:cNvPr id="307" name="直線コネクタ 306">
          <a:extLst>
            <a:ext uri="{FF2B5EF4-FFF2-40B4-BE49-F238E27FC236}">
              <a16:creationId xmlns:a16="http://schemas.microsoft.com/office/drawing/2014/main" id="{5C301AE7-73E3-483D-AF80-EAF56CED61CB}"/>
            </a:ext>
          </a:extLst>
        </xdr:cNvPr>
        <xdr:cNvCxnSpPr/>
      </xdr:nvCxnSpPr>
      <xdr:spPr>
        <a:xfrm flipV="1">
          <a:off x="1828800" y="13916025"/>
          <a:ext cx="790575"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139700</xdr:rowOff>
    </xdr:from>
    <xdr:to>
      <xdr:col>6</xdr:col>
      <xdr:colOff>38100</xdr:colOff>
      <xdr:row>77</xdr:row>
      <xdr:rowOff>69850</xdr:rowOff>
    </xdr:to>
    <xdr:sp macro="" textlink="">
      <xdr:nvSpPr>
        <xdr:cNvPr id="308" name="楕円 307">
          <a:extLst>
            <a:ext uri="{FF2B5EF4-FFF2-40B4-BE49-F238E27FC236}">
              <a16:creationId xmlns:a16="http://schemas.microsoft.com/office/drawing/2014/main" id="{E1BDD4E3-5072-4721-A1DE-B8608F670D84}"/>
            </a:ext>
          </a:extLst>
        </xdr:cNvPr>
        <xdr:cNvSpPr/>
      </xdr:nvSpPr>
      <xdr:spPr>
        <a:xfrm>
          <a:off x="981075" y="12449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19050</xdr:rowOff>
    </xdr:from>
    <xdr:to>
      <xdr:col>10</xdr:col>
      <xdr:colOff>114300</xdr:colOff>
      <xdr:row>86</xdr:row>
      <xdr:rowOff>60961</xdr:rowOff>
    </xdr:to>
    <xdr:cxnSp macro="">
      <xdr:nvCxnSpPr>
        <xdr:cNvPr id="309" name="直線コネクタ 308">
          <a:extLst>
            <a:ext uri="{FF2B5EF4-FFF2-40B4-BE49-F238E27FC236}">
              <a16:creationId xmlns:a16="http://schemas.microsoft.com/office/drawing/2014/main" id="{0A791ACD-F9C5-4F9A-A939-24D74C60F203}"/>
            </a:ext>
          </a:extLst>
        </xdr:cNvPr>
        <xdr:cNvCxnSpPr/>
      </xdr:nvCxnSpPr>
      <xdr:spPr>
        <a:xfrm>
          <a:off x="1028700" y="12487275"/>
          <a:ext cx="800100" cy="150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DBD04C2C-FD30-4857-B6B7-C7622262F768}"/>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11AC7EFD-C11A-4277-BE9D-F44AE5B25B51}"/>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14DA3307-FC6E-46C7-965E-9B03898E0EA2}"/>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a:extLst>
            <a:ext uri="{FF2B5EF4-FFF2-40B4-BE49-F238E27FC236}">
              <a16:creationId xmlns:a16="http://schemas.microsoft.com/office/drawing/2014/main" id="{9D5946C1-243D-413C-B82D-F5BBA0D799A1}"/>
            </a:ext>
          </a:extLst>
        </xdr:cNvPr>
        <xdr:cNvSpPr txBox="1"/>
      </xdr:nvSpPr>
      <xdr:spPr>
        <a:xfrm>
          <a:off x="8483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314" name="n_1mainValue【公営住宅】&#10;有形固定資産減価償却率">
          <a:extLst>
            <a:ext uri="{FF2B5EF4-FFF2-40B4-BE49-F238E27FC236}">
              <a16:creationId xmlns:a16="http://schemas.microsoft.com/office/drawing/2014/main" id="{EE64AE40-46E0-4B04-BCFD-5FC6E60D2841}"/>
            </a:ext>
          </a:extLst>
        </xdr:cNvPr>
        <xdr:cNvSpPr txBox="1"/>
      </xdr:nvSpPr>
      <xdr:spPr>
        <a:xfrm>
          <a:off x="32391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5" name="n_2mainValue【公営住宅】&#10;有形固定資産減価償却率">
          <a:extLst>
            <a:ext uri="{FF2B5EF4-FFF2-40B4-BE49-F238E27FC236}">
              <a16:creationId xmlns:a16="http://schemas.microsoft.com/office/drawing/2014/main" id="{52F709A7-70E4-49A7-8609-4C0D28298921}"/>
            </a:ext>
          </a:extLst>
        </xdr:cNvPr>
        <xdr:cNvSpPr txBox="1"/>
      </xdr:nvSpPr>
      <xdr:spPr>
        <a:xfrm>
          <a:off x="2439044" y="1395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102888</xdr:rowOff>
    </xdr:from>
    <xdr:ext cx="405111" cy="259045"/>
    <xdr:sp macro="" textlink="">
      <xdr:nvSpPr>
        <xdr:cNvPr id="316" name="n_3mainValue【公営住宅】&#10;有形固定資産減価償却率">
          <a:extLst>
            <a:ext uri="{FF2B5EF4-FFF2-40B4-BE49-F238E27FC236}">
              <a16:creationId xmlns:a16="http://schemas.microsoft.com/office/drawing/2014/main" id="{B15A5AA7-B1AD-4CC3-901C-AC7DB632081F}"/>
            </a:ext>
          </a:extLst>
        </xdr:cNvPr>
        <xdr:cNvSpPr txBox="1"/>
      </xdr:nvSpPr>
      <xdr:spPr>
        <a:xfrm>
          <a:off x="1648469" y="1403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86377</xdr:rowOff>
    </xdr:from>
    <xdr:ext cx="405111" cy="259045"/>
    <xdr:sp macro="" textlink="">
      <xdr:nvSpPr>
        <xdr:cNvPr id="317" name="n_4mainValue【公営住宅】&#10;有形固定資産減価償却率">
          <a:extLst>
            <a:ext uri="{FF2B5EF4-FFF2-40B4-BE49-F238E27FC236}">
              <a16:creationId xmlns:a16="http://schemas.microsoft.com/office/drawing/2014/main" id="{993E2FE8-71FA-43E1-9817-36C9EEF4D1CD}"/>
            </a:ext>
          </a:extLst>
        </xdr:cNvPr>
        <xdr:cNvSpPr txBox="1"/>
      </xdr:nvSpPr>
      <xdr:spPr>
        <a:xfrm>
          <a:off x="848369" y="1222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F6C29242-5B30-4688-9CDC-BB9B3507D01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F1715D6-9CBB-4209-A831-F029E70551F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2CA40A6-1233-490C-A3C0-08CC9C00851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393F029-949C-4DF3-BB19-34F9718F13C1}"/>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2625C72-E3EA-4E26-B602-61F971873695}"/>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7CC2DF2-AB50-4D48-B581-7B7F4C73CB8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3FAA88AD-1890-4F7C-8A9F-B05B8B4204D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32CAC32-1562-4200-BD4D-A4A72735E25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755EB40D-06D4-48E8-8D81-0C55D7230B0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B680407-7F42-4D24-9577-F997056C7A83}"/>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A1EC33CC-D097-4A09-B0F9-02FE3F21C284}"/>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57825F91-FA6F-4CB3-9CFF-361D6EB5123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759C008-ED42-4A07-ADF5-CEC7B5DA6E54}"/>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9FE3B28A-B366-4B1B-B187-7E37C17C4A36}"/>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E04BAC10-13AE-4ADA-A4B0-CB6B23249D0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8967509C-6154-42A6-A58F-69937BB0D54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1E872D69-B00D-4947-9777-119B61DD7BEA}"/>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5192D8C2-B2F4-4388-8094-DE54F1EA9CDE}"/>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3A6536DD-026C-4349-AB3A-0E520B074BF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86258C2A-A191-4602-B015-57CE73B99B1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DADF1ED9-56F0-4849-AA80-CB45EA74F16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584B5D79-6CA7-4411-BE91-5AA13E9037F0}"/>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F6E2E698-4AA4-40C2-9997-F8F420E86F48}"/>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298F8887-6A4C-445D-9E4C-D3E3DCE33CCE}"/>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11D0A364-8644-4D71-ADCE-686E7261B6F1}"/>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F1206843-F99B-44F6-ACCF-29826A388CBE}"/>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C0A1E2B9-90E0-4246-84E3-FA1EFD09F17F}"/>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41C316B8-FC01-49D9-B887-18D448B6C7E9}"/>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D1BBAE95-2A37-441E-AAF3-6DA37CEBAD31}"/>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C64CAB8A-F5B4-4B00-8837-1C791435FFE3}"/>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56505994-7941-4960-AB77-688B43F89724}"/>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8B3C751D-355A-4CA3-A30D-A4EF3F8D29C7}"/>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A76E762-6766-4221-9988-3AB0E90BB78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21E1BDA-D276-4C8C-94CA-A0D96A36FA0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19D4DD1-F8B9-424A-8849-9AABE677E7F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19445BF-1438-4F70-B2E7-9E4C5CD0439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8D8E9FB-FD00-4A24-A960-7444D8998F9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355" name="楕円 354">
          <a:extLst>
            <a:ext uri="{FF2B5EF4-FFF2-40B4-BE49-F238E27FC236}">
              <a16:creationId xmlns:a16="http://schemas.microsoft.com/office/drawing/2014/main" id="{AE295137-58F9-47B4-B2D5-C02A449A42E1}"/>
            </a:ext>
          </a:extLst>
        </xdr:cNvPr>
        <xdr:cNvSpPr/>
      </xdr:nvSpPr>
      <xdr:spPr>
        <a:xfrm>
          <a:off x="9401175" y="1364703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20590</xdr:rowOff>
    </xdr:from>
    <xdr:ext cx="469744" cy="259045"/>
    <xdr:sp macro="" textlink="">
      <xdr:nvSpPr>
        <xdr:cNvPr id="356" name="【公営住宅】&#10;一人当たり面積該当値テキスト">
          <a:extLst>
            <a:ext uri="{FF2B5EF4-FFF2-40B4-BE49-F238E27FC236}">
              <a16:creationId xmlns:a16="http://schemas.microsoft.com/office/drawing/2014/main" id="{69DA6482-FE49-44B6-8B29-99A8D4F2BA1B}"/>
            </a:ext>
          </a:extLst>
        </xdr:cNvPr>
        <xdr:cNvSpPr txBox="1"/>
      </xdr:nvSpPr>
      <xdr:spPr>
        <a:xfrm>
          <a:off x="9467850" y="136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43535</xdr:rowOff>
    </xdr:from>
    <xdr:to>
      <xdr:col>50</xdr:col>
      <xdr:colOff>165100</xdr:colOff>
      <xdr:row>84</xdr:row>
      <xdr:rowOff>145135</xdr:rowOff>
    </xdr:to>
    <xdr:sp macro="" textlink="">
      <xdr:nvSpPr>
        <xdr:cNvPr id="357" name="楕円 356">
          <a:extLst>
            <a:ext uri="{FF2B5EF4-FFF2-40B4-BE49-F238E27FC236}">
              <a16:creationId xmlns:a16="http://schemas.microsoft.com/office/drawing/2014/main" id="{2E58B327-22CA-4416-9283-46ACFA59334D}"/>
            </a:ext>
          </a:extLst>
        </xdr:cNvPr>
        <xdr:cNvSpPr/>
      </xdr:nvSpPr>
      <xdr:spPr>
        <a:xfrm>
          <a:off x="8639175" y="136484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94335</xdr:rowOff>
    </xdr:to>
    <xdr:cxnSp macro="">
      <xdr:nvCxnSpPr>
        <xdr:cNvPr id="358" name="直線コネクタ 357">
          <a:extLst>
            <a:ext uri="{FF2B5EF4-FFF2-40B4-BE49-F238E27FC236}">
              <a16:creationId xmlns:a16="http://schemas.microsoft.com/office/drawing/2014/main" id="{CC9C2B9A-62C2-4516-95BA-6A5344B0A356}"/>
            </a:ext>
          </a:extLst>
        </xdr:cNvPr>
        <xdr:cNvCxnSpPr/>
      </xdr:nvCxnSpPr>
      <xdr:spPr>
        <a:xfrm flipV="1">
          <a:off x="8686800" y="13694663"/>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59080</xdr:rowOff>
    </xdr:from>
    <xdr:to>
      <xdr:col>46</xdr:col>
      <xdr:colOff>38100</xdr:colOff>
      <xdr:row>84</xdr:row>
      <xdr:rowOff>160680</xdr:rowOff>
    </xdr:to>
    <xdr:sp macro="" textlink="">
      <xdr:nvSpPr>
        <xdr:cNvPr id="359" name="楕円 358">
          <a:extLst>
            <a:ext uri="{FF2B5EF4-FFF2-40B4-BE49-F238E27FC236}">
              <a16:creationId xmlns:a16="http://schemas.microsoft.com/office/drawing/2014/main" id="{FF5D1FC8-469D-4DF0-8BAE-104F80F151DB}"/>
            </a:ext>
          </a:extLst>
        </xdr:cNvPr>
        <xdr:cNvSpPr/>
      </xdr:nvSpPr>
      <xdr:spPr>
        <a:xfrm>
          <a:off x="7839075" y="136607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94335</xdr:rowOff>
    </xdr:from>
    <xdr:to>
      <xdr:col>50</xdr:col>
      <xdr:colOff>114300</xdr:colOff>
      <xdr:row>84</xdr:row>
      <xdr:rowOff>109880</xdr:rowOff>
    </xdr:to>
    <xdr:cxnSp macro="">
      <xdr:nvCxnSpPr>
        <xdr:cNvPr id="360" name="直線コネクタ 359">
          <a:extLst>
            <a:ext uri="{FF2B5EF4-FFF2-40B4-BE49-F238E27FC236}">
              <a16:creationId xmlns:a16="http://schemas.microsoft.com/office/drawing/2014/main" id="{13250AE4-83AA-4EF9-BAA3-AE3D2833252F}"/>
            </a:ext>
          </a:extLst>
        </xdr:cNvPr>
        <xdr:cNvCxnSpPr/>
      </xdr:nvCxnSpPr>
      <xdr:spPr>
        <a:xfrm flipV="1">
          <a:off x="7886700" y="13696035"/>
          <a:ext cx="8001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44907</xdr:rowOff>
    </xdr:from>
    <xdr:to>
      <xdr:col>41</xdr:col>
      <xdr:colOff>101600</xdr:colOff>
      <xdr:row>84</xdr:row>
      <xdr:rowOff>146507</xdr:rowOff>
    </xdr:to>
    <xdr:sp macro="" textlink="">
      <xdr:nvSpPr>
        <xdr:cNvPr id="361" name="楕円 360">
          <a:extLst>
            <a:ext uri="{FF2B5EF4-FFF2-40B4-BE49-F238E27FC236}">
              <a16:creationId xmlns:a16="http://schemas.microsoft.com/office/drawing/2014/main" id="{B11DA263-3A92-461F-944C-C6F9CBE17ECF}"/>
            </a:ext>
          </a:extLst>
        </xdr:cNvPr>
        <xdr:cNvSpPr/>
      </xdr:nvSpPr>
      <xdr:spPr>
        <a:xfrm>
          <a:off x="7029450" y="136497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95707</xdr:rowOff>
    </xdr:from>
    <xdr:to>
      <xdr:col>45</xdr:col>
      <xdr:colOff>177800</xdr:colOff>
      <xdr:row>84</xdr:row>
      <xdr:rowOff>109880</xdr:rowOff>
    </xdr:to>
    <xdr:cxnSp macro="">
      <xdr:nvCxnSpPr>
        <xdr:cNvPr id="362" name="直線コネクタ 361">
          <a:extLst>
            <a:ext uri="{FF2B5EF4-FFF2-40B4-BE49-F238E27FC236}">
              <a16:creationId xmlns:a16="http://schemas.microsoft.com/office/drawing/2014/main" id="{DEE4645F-CAD7-4CB3-A782-BB7111438B3F}"/>
            </a:ext>
          </a:extLst>
        </xdr:cNvPr>
        <xdr:cNvCxnSpPr/>
      </xdr:nvCxnSpPr>
      <xdr:spPr>
        <a:xfrm>
          <a:off x="7077075" y="13697407"/>
          <a:ext cx="809625"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30277</xdr:rowOff>
    </xdr:from>
    <xdr:to>
      <xdr:col>36</xdr:col>
      <xdr:colOff>165100</xdr:colOff>
      <xdr:row>84</xdr:row>
      <xdr:rowOff>131877</xdr:rowOff>
    </xdr:to>
    <xdr:sp macro="" textlink="">
      <xdr:nvSpPr>
        <xdr:cNvPr id="363" name="楕円 362">
          <a:extLst>
            <a:ext uri="{FF2B5EF4-FFF2-40B4-BE49-F238E27FC236}">
              <a16:creationId xmlns:a16="http://schemas.microsoft.com/office/drawing/2014/main" id="{7F5F6850-32BE-4433-8B00-CA0612B9EFE6}"/>
            </a:ext>
          </a:extLst>
        </xdr:cNvPr>
        <xdr:cNvSpPr/>
      </xdr:nvSpPr>
      <xdr:spPr>
        <a:xfrm>
          <a:off x="6238875" y="136288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81077</xdr:rowOff>
    </xdr:from>
    <xdr:to>
      <xdr:col>41</xdr:col>
      <xdr:colOff>50800</xdr:colOff>
      <xdr:row>84</xdr:row>
      <xdr:rowOff>95707</xdr:rowOff>
    </xdr:to>
    <xdr:cxnSp macro="">
      <xdr:nvCxnSpPr>
        <xdr:cNvPr id="364" name="直線コネクタ 363">
          <a:extLst>
            <a:ext uri="{FF2B5EF4-FFF2-40B4-BE49-F238E27FC236}">
              <a16:creationId xmlns:a16="http://schemas.microsoft.com/office/drawing/2014/main" id="{58337B45-012E-4FEC-BED4-57EF1F1CACFF}"/>
            </a:ext>
          </a:extLst>
        </xdr:cNvPr>
        <xdr:cNvCxnSpPr/>
      </xdr:nvCxnSpPr>
      <xdr:spPr>
        <a:xfrm>
          <a:off x="6286500" y="13685952"/>
          <a:ext cx="790575"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8127BE5B-74D8-46E4-9244-F9A2CA4CCD34}"/>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EACE4C94-BBE7-4969-A41D-9D644252C8E9}"/>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5F978B52-1600-4F7F-988B-2ED9C7DCD778}"/>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9A3D1BDD-C84B-4C0D-8A42-A062B976E464}"/>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136262</xdr:rowOff>
    </xdr:from>
    <xdr:ext cx="469744" cy="259045"/>
    <xdr:sp macro="" textlink="">
      <xdr:nvSpPr>
        <xdr:cNvPr id="369" name="n_1mainValue【公営住宅】&#10;一人当たり面積">
          <a:extLst>
            <a:ext uri="{FF2B5EF4-FFF2-40B4-BE49-F238E27FC236}">
              <a16:creationId xmlns:a16="http://schemas.microsoft.com/office/drawing/2014/main" id="{7BD8BE86-24FC-41EC-B71A-F8BBD2B8A5FB}"/>
            </a:ext>
          </a:extLst>
        </xdr:cNvPr>
        <xdr:cNvSpPr txBox="1"/>
      </xdr:nvSpPr>
      <xdr:spPr>
        <a:xfrm>
          <a:off x="8458277" y="137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151807</xdr:rowOff>
    </xdr:from>
    <xdr:ext cx="469744" cy="259045"/>
    <xdr:sp macro="" textlink="">
      <xdr:nvSpPr>
        <xdr:cNvPr id="370" name="n_2mainValue【公営住宅】&#10;一人当たり面積">
          <a:extLst>
            <a:ext uri="{FF2B5EF4-FFF2-40B4-BE49-F238E27FC236}">
              <a16:creationId xmlns:a16="http://schemas.microsoft.com/office/drawing/2014/main" id="{BEBC1E99-E947-4482-AC50-BE9421C8611C}"/>
            </a:ext>
          </a:extLst>
        </xdr:cNvPr>
        <xdr:cNvSpPr txBox="1"/>
      </xdr:nvSpPr>
      <xdr:spPr>
        <a:xfrm>
          <a:off x="7677227" y="137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137634</xdr:rowOff>
    </xdr:from>
    <xdr:ext cx="469744" cy="259045"/>
    <xdr:sp macro="" textlink="">
      <xdr:nvSpPr>
        <xdr:cNvPr id="371" name="n_3mainValue【公営住宅】&#10;一人当たり面積">
          <a:extLst>
            <a:ext uri="{FF2B5EF4-FFF2-40B4-BE49-F238E27FC236}">
              <a16:creationId xmlns:a16="http://schemas.microsoft.com/office/drawing/2014/main" id="{B29355E7-1EFC-4809-901B-C17D160F5381}"/>
            </a:ext>
          </a:extLst>
        </xdr:cNvPr>
        <xdr:cNvSpPr txBox="1"/>
      </xdr:nvSpPr>
      <xdr:spPr>
        <a:xfrm>
          <a:off x="6867602" y="1374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123004</xdr:rowOff>
    </xdr:from>
    <xdr:ext cx="469744" cy="259045"/>
    <xdr:sp macro="" textlink="">
      <xdr:nvSpPr>
        <xdr:cNvPr id="372" name="n_4mainValue【公営住宅】&#10;一人当たり面積">
          <a:extLst>
            <a:ext uri="{FF2B5EF4-FFF2-40B4-BE49-F238E27FC236}">
              <a16:creationId xmlns:a16="http://schemas.microsoft.com/office/drawing/2014/main" id="{18EC7551-383D-450F-AD99-489524C02A24}"/>
            </a:ext>
          </a:extLst>
        </xdr:cNvPr>
        <xdr:cNvSpPr txBox="1"/>
      </xdr:nvSpPr>
      <xdr:spPr>
        <a:xfrm>
          <a:off x="6067502" y="137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645B326-EA3B-46CF-B30C-088A14ED5DE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69C342F-E153-4890-94C1-DCE2187494E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DEE6181E-F70A-41F7-9CDB-EC774B60E0B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2C2FB406-3260-4B06-95A8-4E583810375A}"/>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9607F488-7871-465D-B653-AF31A0CE296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60362E78-3425-473E-8F30-8D251655EC6E}"/>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1F49A315-038D-44E3-9EA1-E3EFAAFE88A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5EB6945B-E671-4B3B-8834-834913510F9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7877B0FE-9FB5-4C2D-961C-E65DC7E4302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5C8D4880-CBD9-4044-9FEF-5BD9DCCDD14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A635DDC3-B607-43EA-8455-4A2D62AF0AA0}"/>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D9CAABB0-A203-4B37-8A1C-5112D63521F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FC81FE6F-494F-4311-9F9F-7259E2F2CEE1}"/>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78E9AF71-3AD8-43D1-BFA9-7127EFE794D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A60E0DF0-FCF3-4EFE-A8E2-99A4D9E43AA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38340349-853B-4756-8BC0-E0BF6EE12FB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56855BEC-163F-416D-BD90-07848D60CF1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4A4473A5-CF09-459B-AB2E-2444EFC6F58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8BE37228-DDB6-4D8D-BD50-69796AB773CB}"/>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9E241F0E-AA36-4931-AB79-6A60A2801E0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D22CBDB4-6263-4CB8-BCB6-8F067756B4DF}"/>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C73570A9-59E7-47DB-BC9E-538F3F2F1CC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C1E0ABAC-A4AC-4784-BBB9-4198584136A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8C6DD9FF-97F6-4424-A716-D770CBFE0000}"/>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B2E81AA2-578F-4E9F-A923-6CA5B521E1BC}"/>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503AE280-8095-4AF6-8871-494532D9643C}"/>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2967E130-697E-418C-A73E-A03646272BBF}"/>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63FB8F22-FAB8-4FBD-BBBF-65D24979A0CA}"/>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2402AA92-0917-407E-B020-129F2A88E4EC}"/>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146F88D4-8EE4-467F-8253-DA84A411E6D2}"/>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D2BB53FB-A3D9-4F4F-A845-970C99F30206}"/>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388D8F0E-48C2-4F86-A607-751FF208FE78}"/>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E0148B4C-62B2-45E7-8A93-96ABDED4209F}"/>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C3C9DEE9-432A-4B38-A792-7F210B70954C}"/>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A1502FAD-BAE7-4F66-9CE8-F6026E171DDA}"/>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6D51204-2B59-442E-93E8-E1020A713502}"/>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7E32E93-557E-4911-98A6-CE917E6A06E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078BFD4-CFD9-4F76-9377-BA6495FA4E90}"/>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3FE93DB-ED50-4ABC-BD5E-6B6243557119}"/>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412" name="楕円 411">
          <a:extLst>
            <a:ext uri="{FF2B5EF4-FFF2-40B4-BE49-F238E27FC236}">
              <a16:creationId xmlns:a16="http://schemas.microsoft.com/office/drawing/2014/main" id="{10D6F8FC-F3A2-4C85-9541-348DF74A1A17}"/>
            </a:ext>
          </a:extLst>
        </xdr:cNvPr>
        <xdr:cNvSpPr/>
      </xdr:nvSpPr>
      <xdr:spPr>
        <a:xfrm>
          <a:off x="4124325" y="17118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139716</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AE7FD79B-030B-4D98-98C7-A3E04736ED12}"/>
            </a:ext>
          </a:extLst>
        </xdr:cNvPr>
        <xdr:cNvSpPr txBox="1"/>
      </xdr:nvSpPr>
      <xdr:spPr>
        <a:xfrm>
          <a:off x="4219575" y="1698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80645</xdr:rowOff>
    </xdr:from>
    <xdr:to>
      <xdr:col>20</xdr:col>
      <xdr:colOff>38100</xdr:colOff>
      <xdr:row>106</xdr:row>
      <xdr:rowOff>10795</xdr:rowOff>
    </xdr:to>
    <xdr:sp macro="" textlink="">
      <xdr:nvSpPr>
        <xdr:cNvPr id="414" name="楕円 413">
          <a:extLst>
            <a:ext uri="{FF2B5EF4-FFF2-40B4-BE49-F238E27FC236}">
              <a16:creationId xmlns:a16="http://schemas.microsoft.com/office/drawing/2014/main" id="{C41E334C-CCDA-4EE7-964D-316D6B09EB74}"/>
            </a:ext>
          </a:extLst>
        </xdr:cNvPr>
        <xdr:cNvSpPr/>
      </xdr:nvSpPr>
      <xdr:spPr>
        <a:xfrm>
          <a:off x="3381375" y="170859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131445</xdr:rowOff>
    </xdr:from>
    <xdr:to>
      <xdr:col>24</xdr:col>
      <xdr:colOff>63500</xdr:colOff>
      <xdr:row>105</xdr:row>
      <xdr:rowOff>167639</xdr:rowOff>
    </xdr:to>
    <xdr:cxnSp macro="">
      <xdr:nvCxnSpPr>
        <xdr:cNvPr id="415" name="直線コネクタ 414">
          <a:extLst>
            <a:ext uri="{FF2B5EF4-FFF2-40B4-BE49-F238E27FC236}">
              <a16:creationId xmlns:a16="http://schemas.microsoft.com/office/drawing/2014/main" id="{6B8B4ECE-A8DC-4C76-90A7-590533A22376}"/>
            </a:ext>
          </a:extLst>
        </xdr:cNvPr>
        <xdr:cNvCxnSpPr/>
      </xdr:nvCxnSpPr>
      <xdr:spPr>
        <a:xfrm>
          <a:off x="3429000" y="17133570"/>
          <a:ext cx="752475"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416" name="楕円 415">
          <a:extLst>
            <a:ext uri="{FF2B5EF4-FFF2-40B4-BE49-F238E27FC236}">
              <a16:creationId xmlns:a16="http://schemas.microsoft.com/office/drawing/2014/main" id="{0D312543-8BA7-438B-872E-75FE124FEF68}"/>
            </a:ext>
          </a:extLst>
        </xdr:cNvPr>
        <xdr:cNvSpPr/>
      </xdr:nvSpPr>
      <xdr:spPr>
        <a:xfrm>
          <a:off x="2571750" y="17038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131445</xdr:rowOff>
    </xdr:to>
    <xdr:cxnSp macro="">
      <xdr:nvCxnSpPr>
        <xdr:cNvPr id="417" name="直線コネクタ 416">
          <a:extLst>
            <a:ext uri="{FF2B5EF4-FFF2-40B4-BE49-F238E27FC236}">
              <a16:creationId xmlns:a16="http://schemas.microsoft.com/office/drawing/2014/main" id="{C8286C70-E052-49A3-9CA1-099150129F29}"/>
            </a:ext>
          </a:extLst>
        </xdr:cNvPr>
        <xdr:cNvCxnSpPr/>
      </xdr:nvCxnSpPr>
      <xdr:spPr>
        <a:xfrm>
          <a:off x="2619375" y="17086580"/>
          <a:ext cx="80962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118745</xdr:rowOff>
    </xdr:from>
    <xdr:to>
      <xdr:col>10</xdr:col>
      <xdr:colOff>165100</xdr:colOff>
      <xdr:row>105</xdr:row>
      <xdr:rowOff>48895</xdr:rowOff>
    </xdr:to>
    <xdr:sp macro="" textlink="">
      <xdr:nvSpPr>
        <xdr:cNvPr id="418" name="楕円 417">
          <a:extLst>
            <a:ext uri="{FF2B5EF4-FFF2-40B4-BE49-F238E27FC236}">
              <a16:creationId xmlns:a16="http://schemas.microsoft.com/office/drawing/2014/main" id="{CC465E07-C54B-49BE-8C7C-72927453D213}"/>
            </a:ext>
          </a:extLst>
        </xdr:cNvPr>
        <xdr:cNvSpPr/>
      </xdr:nvSpPr>
      <xdr:spPr>
        <a:xfrm>
          <a:off x="1781175" y="169621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169545</xdr:rowOff>
    </xdr:from>
    <xdr:to>
      <xdr:col>15</xdr:col>
      <xdr:colOff>50800</xdr:colOff>
      <xdr:row>105</xdr:row>
      <xdr:rowOff>87630</xdr:rowOff>
    </xdr:to>
    <xdr:cxnSp macro="">
      <xdr:nvCxnSpPr>
        <xdr:cNvPr id="419" name="直線コネクタ 418">
          <a:extLst>
            <a:ext uri="{FF2B5EF4-FFF2-40B4-BE49-F238E27FC236}">
              <a16:creationId xmlns:a16="http://schemas.microsoft.com/office/drawing/2014/main" id="{A2C0A308-70D3-4F85-89B0-1B0E7D556604}"/>
            </a:ext>
          </a:extLst>
        </xdr:cNvPr>
        <xdr:cNvCxnSpPr/>
      </xdr:nvCxnSpPr>
      <xdr:spPr>
        <a:xfrm>
          <a:off x="1828800" y="17000220"/>
          <a:ext cx="790575"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0" name="n_1aveValue【港湾・漁港】&#10;有形固定資産減価償却率">
          <a:extLst>
            <a:ext uri="{FF2B5EF4-FFF2-40B4-BE49-F238E27FC236}">
              <a16:creationId xmlns:a16="http://schemas.microsoft.com/office/drawing/2014/main" id="{3A596A9C-62BB-4030-95E8-0C1EE477255F}"/>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1" name="n_2aveValue【港湾・漁港】&#10;有形固定資産減価償却率">
          <a:extLst>
            <a:ext uri="{FF2B5EF4-FFF2-40B4-BE49-F238E27FC236}">
              <a16:creationId xmlns:a16="http://schemas.microsoft.com/office/drawing/2014/main" id="{6C5E9678-F721-4ED2-B4BD-8AB6C5EE6A16}"/>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2" name="n_3aveValue【港湾・漁港】&#10;有形固定資産減価償却率">
          <a:extLst>
            <a:ext uri="{FF2B5EF4-FFF2-40B4-BE49-F238E27FC236}">
              <a16:creationId xmlns:a16="http://schemas.microsoft.com/office/drawing/2014/main" id="{F36A3502-9A73-4AA6-B2CC-EE31363EA411}"/>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3" name="n_4aveValue【港湾・漁港】&#10;有形固定資産減価償却率">
          <a:extLst>
            <a:ext uri="{FF2B5EF4-FFF2-40B4-BE49-F238E27FC236}">
              <a16:creationId xmlns:a16="http://schemas.microsoft.com/office/drawing/2014/main" id="{7EDACA15-0F2B-4B4F-A2C9-5FF8AD889A79}"/>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27322</xdr:rowOff>
    </xdr:from>
    <xdr:ext cx="405111" cy="259045"/>
    <xdr:sp macro="" textlink="">
      <xdr:nvSpPr>
        <xdr:cNvPr id="424" name="n_1mainValue【港湾・漁港】&#10;有形固定資産減価償却率">
          <a:extLst>
            <a:ext uri="{FF2B5EF4-FFF2-40B4-BE49-F238E27FC236}">
              <a16:creationId xmlns:a16="http://schemas.microsoft.com/office/drawing/2014/main" id="{F48F81BD-3BB7-4CC0-BB87-171EFFA0CDDD}"/>
            </a:ext>
          </a:extLst>
        </xdr:cNvPr>
        <xdr:cNvSpPr txBox="1"/>
      </xdr:nvSpPr>
      <xdr:spPr>
        <a:xfrm>
          <a:off x="3239144"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425" name="n_2mainValue【港湾・漁港】&#10;有形固定資産減価償却率">
          <a:extLst>
            <a:ext uri="{FF2B5EF4-FFF2-40B4-BE49-F238E27FC236}">
              <a16:creationId xmlns:a16="http://schemas.microsoft.com/office/drawing/2014/main" id="{B7D8B9E7-9381-420E-8A6B-EDEBC1DA989B}"/>
            </a:ext>
          </a:extLst>
        </xdr:cNvPr>
        <xdr:cNvSpPr txBox="1"/>
      </xdr:nvSpPr>
      <xdr:spPr>
        <a:xfrm>
          <a:off x="243904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65422</xdr:rowOff>
    </xdr:from>
    <xdr:ext cx="405111" cy="259045"/>
    <xdr:sp macro="" textlink="">
      <xdr:nvSpPr>
        <xdr:cNvPr id="426" name="n_3mainValue【港湾・漁港】&#10;有形固定資産減価償却率">
          <a:extLst>
            <a:ext uri="{FF2B5EF4-FFF2-40B4-BE49-F238E27FC236}">
              <a16:creationId xmlns:a16="http://schemas.microsoft.com/office/drawing/2014/main" id="{74E32DFE-9A61-427C-A3D6-A4328D6F82A2}"/>
            </a:ext>
          </a:extLst>
        </xdr:cNvPr>
        <xdr:cNvSpPr txBox="1"/>
      </xdr:nvSpPr>
      <xdr:spPr>
        <a:xfrm>
          <a:off x="1648469" y="1674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3964F7F2-B8FD-46B6-BC7B-8E5A6354EF5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540F42D0-92B0-4FB4-A8D5-C5264DC342A3}"/>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B2303B5E-0BA1-4940-B826-8A812D03F7A4}"/>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D6BBC887-AE62-4BCA-BE21-170D055E5B8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E1F71B02-1FF6-4121-8D32-1CFFC679BBC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67B3793E-B4D2-4D20-A41E-3F07BCE51B6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BD718155-4A91-43FE-BCDD-A62AF24E0B2E}"/>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C0643E1F-089D-45A9-9302-F2BBD5F2440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525406A7-A107-471E-81A2-57518123F2F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CD81FBD5-8332-423A-8F21-9128479F367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a:extLst>
            <a:ext uri="{FF2B5EF4-FFF2-40B4-BE49-F238E27FC236}">
              <a16:creationId xmlns:a16="http://schemas.microsoft.com/office/drawing/2014/main" id="{F67756F7-DEEA-4C14-A806-4A7B5E83FD7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8" name="テキスト ボックス 437">
          <a:extLst>
            <a:ext uri="{FF2B5EF4-FFF2-40B4-BE49-F238E27FC236}">
              <a16:creationId xmlns:a16="http://schemas.microsoft.com/office/drawing/2014/main" id="{89460339-F7AE-41DA-86C0-8BF4BBB6EF3E}"/>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a:extLst>
            <a:ext uri="{FF2B5EF4-FFF2-40B4-BE49-F238E27FC236}">
              <a16:creationId xmlns:a16="http://schemas.microsoft.com/office/drawing/2014/main" id="{90504DC7-22A7-4738-A8BF-BCCC44ACB8F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0" name="テキスト ボックス 439">
          <a:extLst>
            <a:ext uri="{FF2B5EF4-FFF2-40B4-BE49-F238E27FC236}">
              <a16:creationId xmlns:a16="http://schemas.microsoft.com/office/drawing/2014/main" id="{D20B5BFC-1FD1-424B-9CC6-0F6F9256CD60}"/>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a:extLst>
            <a:ext uri="{FF2B5EF4-FFF2-40B4-BE49-F238E27FC236}">
              <a16:creationId xmlns:a16="http://schemas.microsoft.com/office/drawing/2014/main" id="{446FA134-BCBE-477E-86DA-94C67B788ABD}"/>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2" name="テキスト ボックス 441">
          <a:extLst>
            <a:ext uri="{FF2B5EF4-FFF2-40B4-BE49-F238E27FC236}">
              <a16:creationId xmlns:a16="http://schemas.microsoft.com/office/drawing/2014/main" id="{463C7326-E9AA-4654-ACA3-FD0760FE824B}"/>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a:extLst>
            <a:ext uri="{FF2B5EF4-FFF2-40B4-BE49-F238E27FC236}">
              <a16:creationId xmlns:a16="http://schemas.microsoft.com/office/drawing/2014/main" id="{3C8D1BB4-78B3-4B55-841E-096B666BA1B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4" name="テキスト ボックス 443">
          <a:extLst>
            <a:ext uri="{FF2B5EF4-FFF2-40B4-BE49-F238E27FC236}">
              <a16:creationId xmlns:a16="http://schemas.microsoft.com/office/drawing/2014/main" id="{119D0134-F92C-4DDF-ABCB-E8061BCEC7F3}"/>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7D0551F1-B0A6-433C-A3E6-4CC07DB9CF5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6" name="テキスト ボックス 445">
          <a:extLst>
            <a:ext uri="{FF2B5EF4-FFF2-40B4-BE49-F238E27FC236}">
              <a16:creationId xmlns:a16="http://schemas.microsoft.com/office/drawing/2014/main" id="{215FEEB2-E485-41C5-9E2C-6FCFE414375A}"/>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a:extLst>
            <a:ext uri="{FF2B5EF4-FFF2-40B4-BE49-F238E27FC236}">
              <a16:creationId xmlns:a16="http://schemas.microsoft.com/office/drawing/2014/main" id="{ACFE88B1-7B63-4C22-B59D-C50FBC6359D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48" name="直線コネクタ 447">
          <a:extLst>
            <a:ext uri="{FF2B5EF4-FFF2-40B4-BE49-F238E27FC236}">
              <a16:creationId xmlns:a16="http://schemas.microsoft.com/office/drawing/2014/main" id="{13686BC8-127D-4B14-BA49-650E2B837722}"/>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49" name="【港湾・漁港】&#10;一人当たり有形固定資産（償却資産）額最小値テキスト">
          <a:extLst>
            <a:ext uri="{FF2B5EF4-FFF2-40B4-BE49-F238E27FC236}">
              <a16:creationId xmlns:a16="http://schemas.microsoft.com/office/drawing/2014/main" id="{6FBF0DA4-31F2-4998-8B0B-19B947F4C668}"/>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0" name="直線コネクタ 449">
          <a:extLst>
            <a:ext uri="{FF2B5EF4-FFF2-40B4-BE49-F238E27FC236}">
              <a16:creationId xmlns:a16="http://schemas.microsoft.com/office/drawing/2014/main" id="{FC969797-1D13-4C86-913A-3A3A8DAFE39E}"/>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1" name="【港湾・漁港】&#10;一人当たり有形固定資産（償却資産）額最大値テキスト">
          <a:extLst>
            <a:ext uri="{FF2B5EF4-FFF2-40B4-BE49-F238E27FC236}">
              <a16:creationId xmlns:a16="http://schemas.microsoft.com/office/drawing/2014/main" id="{1A190167-C49E-4596-B13C-7D298A394CFB}"/>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2" name="直線コネクタ 451">
          <a:extLst>
            <a:ext uri="{FF2B5EF4-FFF2-40B4-BE49-F238E27FC236}">
              <a16:creationId xmlns:a16="http://schemas.microsoft.com/office/drawing/2014/main" id="{D03BA6A6-4F75-4908-A21B-A507D274060C}"/>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53" name="【港湾・漁港】&#10;一人当たり有形固定資産（償却資産）額平均値テキスト">
          <a:extLst>
            <a:ext uri="{FF2B5EF4-FFF2-40B4-BE49-F238E27FC236}">
              <a16:creationId xmlns:a16="http://schemas.microsoft.com/office/drawing/2014/main" id="{D7770722-78E0-4FA0-BA46-966E9EF93E55}"/>
            </a:ext>
          </a:extLst>
        </xdr:cNvPr>
        <xdr:cNvSpPr txBox="1"/>
      </xdr:nvSpPr>
      <xdr:spPr>
        <a:xfrm>
          <a:off x="9467850" y="1687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4" name="フローチャート: 判断 453">
          <a:extLst>
            <a:ext uri="{FF2B5EF4-FFF2-40B4-BE49-F238E27FC236}">
              <a16:creationId xmlns:a16="http://schemas.microsoft.com/office/drawing/2014/main" id="{E202EEC8-9CF6-45F2-BAF9-25ED500D73B0}"/>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5" name="フローチャート: 判断 454">
          <a:extLst>
            <a:ext uri="{FF2B5EF4-FFF2-40B4-BE49-F238E27FC236}">
              <a16:creationId xmlns:a16="http://schemas.microsoft.com/office/drawing/2014/main" id="{3E03EA6F-DB09-41AB-9DD7-B96636634CBC}"/>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6" name="フローチャート: 判断 455">
          <a:extLst>
            <a:ext uri="{FF2B5EF4-FFF2-40B4-BE49-F238E27FC236}">
              <a16:creationId xmlns:a16="http://schemas.microsoft.com/office/drawing/2014/main" id="{90A3D504-5937-4BA1-8DCD-4F6BE3E6C801}"/>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57" name="フローチャート: 判断 456">
          <a:extLst>
            <a:ext uri="{FF2B5EF4-FFF2-40B4-BE49-F238E27FC236}">
              <a16:creationId xmlns:a16="http://schemas.microsoft.com/office/drawing/2014/main" id="{7DDED5FE-9CDD-450D-8642-F80989ED3EE8}"/>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58" name="フローチャート: 判断 457">
          <a:extLst>
            <a:ext uri="{FF2B5EF4-FFF2-40B4-BE49-F238E27FC236}">
              <a16:creationId xmlns:a16="http://schemas.microsoft.com/office/drawing/2014/main" id="{3C23A822-F5E3-4285-85D3-7BF4FE82ED93}"/>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F8DEE9E9-9F78-4FA3-8054-42DB1B395E5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1B3F78D-0DC6-4196-9953-9C70D2A1EF8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FBFB013D-A085-40EF-9553-E06305C331D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10429CB9-C60B-420A-BE0F-2E160EAE865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FED02D5-CFB4-4248-9069-836760977337}"/>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40534</xdr:rowOff>
    </xdr:from>
    <xdr:to>
      <xdr:col>55</xdr:col>
      <xdr:colOff>50800</xdr:colOff>
      <xdr:row>102</xdr:row>
      <xdr:rowOff>142134</xdr:rowOff>
    </xdr:to>
    <xdr:sp macro="" textlink="">
      <xdr:nvSpPr>
        <xdr:cNvPr id="464" name="楕円 463">
          <a:extLst>
            <a:ext uri="{FF2B5EF4-FFF2-40B4-BE49-F238E27FC236}">
              <a16:creationId xmlns:a16="http://schemas.microsoft.com/office/drawing/2014/main" id="{1E7BEA94-28E1-4089-A43D-A86F35A61D45}"/>
            </a:ext>
          </a:extLst>
        </xdr:cNvPr>
        <xdr:cNvSpPr/>
      </xdr:nvSpPr>
      <xdr:spPr>
        <a:xfrm>
          <a:off x="9401175" y="1655688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63411</xdr:rowOff>
    </xdr:from>
    <xdr:ext cx="599010" cy="259045"/>
    <xdr:sp macro="" textlink="">
      <xdr:nvSpPr>
        <xdr:cNvPr id="465" name="【港湾・漁港】&#10;一人当たり有形固定資産（償却資産）額該当値テキスト">
          <a:extLst>
            <a:ext uri="{FF2B5EF4-FFF2-40B4-BE49-F238E27FC236}">
              <a16:creationId xmlns:a16="http://schemas.microsoft.com/office/drawing/2014/main" id="{A30B05AC-288A-4C61-99BF-DCA70DC11003}"/>
            </a:ext>
          </a:extLst>
        </xdr:cNvPr>
        <xdr:cNvSpPr txBox="1"/>
      </xdr:nvSpPr>
      <xdr:spPr>
        <a:xfrm>
          <a:off x="9467850" y="1642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96413</xdr:rowOff>
    </xdr:from>
    <xdr:to>
      <xdr:col>50</xdr:col>
      <xdr:colOff>165100</xdr:colOff>
      <xdr:row>103</xdr:row>
      <xdr:rowOff>26563</xdr:rowOff>
    </xdr:to>
    <xdr:sp macro="" textlink="">
      <xdr:nvSpPr>
        <xdr:cNvPr id="466" name="楕円 465">
          <a:extLst>
            <a:ext uri="{FF2B5EF4-FFF2-40B4-BE49-F238E27FC236}">
              <a16:creationId xmlns:a16="http://schemas.microsoft.com/office/drawing/2014/main" id="{2502CF1D-5519-4477-95A4-65484BFCEBD4}"/>
            </a:ext>
          </a:extLst>
        </xdr:cNvPr>
        <xdr:cNvSpPr/>
      </xdr:nvSpPr>
      <xdr:spPr>
        <a:xfrm>
          <a:off x="8639175" y="166127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91334</xdr:rowOff>
    </xdr:from>
    <xdr:to>
      <xdr:col>55</xdr:col>
      <xdr:colOff>0</xdr:colOff>
      <xdr:row>102</xdr:row>
      <xdr:rowOff>147213</xdr:rowOff>
    </xdr:to>
    <xdr:cxnSp macro="">
      <xdr:nvCxnSpPr>
        <xdr:cNvPr id="467" name="直線コネクタ 466">
          <a:extLst>
            <a:ext uri="{FF2B5EF4-FFF2-40B4-BE49-F238E27FC236}">
              <a16:creationId xmlns:a16="http://schemas.microsoft.com/office/drawing/2014/main" id="{A95B3182-B3A8-4E36-B88C-AC29DD3D589B}"/>
            </a:ext>
          </a:extLst>
        </xdr:cNvPr>
        <xdr:cNvCxnSpPr/>
      </xdr:nvCxnSpPr>
      <xdr:spPr>
        <a:xfrm flipV="1">
          <a:off x="8686800" y="16604509"/>
          <a:ext cx="742950"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146969</xdr:rowOff>
    </xdr:from>
    <xdr:to>
      <xdr:col>46</xdr:col>
      <xdr:colOff>38100</xdr:colOff>
      <xdr:row>103</xdr:row>
      <xdr:rowOff>77119</xdr:rowOff>
    </xdr:to>
    <xdr:sp macro="" textlink="">
      <xdr:nvSpPr>
        <xdr:cNvPr id="468" name="楕円 467">
          <a:extLst>
            <a:ext uri="{FF2B5EF4-FFF2-40B4-BE49-F238E27FC236}">
              <a16:creationId xmlns:a16="http://schemas.microsoft.com/office/drawing/2014/main" id="{F710C769-4F9B-4B5F-8E95-2151C51CDEB9}"/>
            </a:ext>
          </a:extLst>
        </xdr:cNvPr>
        <xdr:cNvSpPr/>
      </xdr:nvSpPr>
      <xdr:spPr>
        <a:xfrm>
          <a:off x="7839075" y="166601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147213</xdr:rowOff>
    </xdr:from>
    <xdr:to>
      <xdr:col>50</xdr:col>
      <xdr:colOff>114300</xdr:colOff>
      <xdr:row>103</xdr:row>
      <xdr:rowOff>26319</xdr:rowOff>
    </xdr:to>
    <xdr:cxnSp macro="">
      <xdr:nvCxnSpPr>
        <xdr:cNvPr id="469" name="直線コネクタ 468">
          <a:extLst>
            <a:ext uri="{FF2B5EF4-FFF2-40B4-BE49-F238E27FC236}">
              <a16:creationId xmlns:a16="http://schemas.microsoft.com/office/drawing/2014/main" id="{4A05DC4F-EFBE-4C54-9635-AC61F9299BED}"/>
            </a:ext>
          </a:extLst>
        </xdr:cNvPr>
        <xdr:cNvCxnSpPr/>
      </xdr:nvCxnSpPr>
      <xdr:spPr>
        <a:xfrm flipV="1">
          <a:off x="7886700" y="16660388"/>
          <a:ext cx="800100" cy="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154386</xdr:rowOff>
    </xdr:from>
    <xdr:to>
      <xdr:col>41</xdr:col>
      <xdr:colOff>101600</xdr:colOff>
      <xdr:row>103</xdr:row>
      <xdr:rowOff>84536</xdr:rowOff>
    </xdr:to>
    <xdr:sp macro="" textlink="">
      <xdr:nvSpPr>
        <xdr:cNvPr id="470" name="楕円 469">
          <a:extLst>
            <a:ext uri="{FF2B5EF4-FFF2-40B4-BE49-F238E27FC236}">
              <a16:creationId xmlns:a16="http://schemas.microsoft.com/office/drawing/2014/main" id="{4253F2BE-798B-445F-9486-8BFB54214C0F}"/>
            </a:ext>
          </a:extLst>
        </xdr:cNvPr>
        <xdr:cNvSpPr/>
      </xdr:nvSpPr>
      <xdr:spPr>
        <a:xfrm>
          <a:off x="7029450" y="166707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26319</xdr:rowOff>
    </xdr:from>
    <xdr:to>
      <xdr:col>45</xdr:col>
      <xdr:colOff>177800</xdr:colOff>
      <xdr:row>103</xdr:row>
      <xdr:rowOff>33736</xdr:rowOff>
    </xdr:to>
    <xdr:cxnSp macro="">
      <xdr:nvCxnSpPr>
        <xdr:cNvPr id="471" name="直線コネクタ 470">
          <a:extLst>
            <a:ext uri="{FF2B5EF4-FFF2-40B4-BE49-F238E27FC236}">
              <a16:creationId xmlns:a16="http://schemas.microsoft.com/office/drawing/2014/main" id="{B413E610-8586-4E52-9D35-4B6A03B95C95}"/>
            </a:ext>
          </a:extLst>
        </xdr:cNvPr>
        <xdr:cNvCxnSpPr/>
      </xdr:nvCxnSpPr>
      <xdr:spPr>
        <a:xfrm flipV="1">
          <a:off x="7077075" y="16707769"/>
          <a:ext cx="809625"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72" name="n_1aveValue【港湾・漁港】&#10;一人当たり有形固定資産（償却資産）額">
          <a:extLst>
            <a:ext uri="{FF2B5EF4-FFF2-40B4-BE49-F238E27FC236}">
              <a16:creationId xmlns:a16="http://schemas.microsoft.com/office/drawing/2014/main" id="{8EC1F3D1-A8E4-4981-83B0-EE086BDC8F89}"/>
            </a:ext>
          </a:extLst>
        </xdr:cNvPr>
        <xdr:cNvSpPr txBox="1"/>
      </xdr:nvSpPr>
      <xdr:spPr>
        <a:xfrm>
          <a:off x="842913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73" name="n_2aveValue【港湾・漁港】&#10;一人当たり有形固定資産（償却資産）額">
          <a:extLst>
            <a:ext uri="{FF2B5EF4-FFF2-40B4-BE49-F238E27FC236}">
              <a16:creationId xmlns:a16="http://schemas.microsoft.com/office/drawing/2014/main" id="{41A95C54-5B97-4ECA-922B-5C430374DA3B}"/>
            </a:ext>
          </a:extLst>
        </xdr:cNvPr>
        <xdr:cNvSpPr txBox="1"/>
      </xdr:nvSpPr>
      <xdr:spPr>
        <a:xfrm>
          <a:off x="76480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74" name="n_3aveValue【港湾・漁港】&#10;一人当たり有形固定資産（償却資産）額">
          <a:extLst>
            <a:ext uri="{FF2B5EF4-FFF2-40B4-BE49-F238E27FC236}">
              <a16:creationId xmlns:a16="http://schemas.microsoft.com/office/drawing/2014/main" id="{C7638489-D2DC-432C-8B2E-332D577B2AB4}"/>
            </a:ext>
          </a:extLst>
        </xdr:cNvPr>
        <xdr:cNvSpPr txBox="1"/>
      </xdr:nvSpPr>
      <xdr:spPr>
        <a:xfrm>
          <a:off x="6847986"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75" name="n_4aveValue【港湾・漁港】&#10;一人当たり有形固定資産（償却資産）額">
          <a:extLst>
            <a:ext uri="{FF2B5EF4-FFF2-40B4-BE49-F238E27FC236}">
              <a16:creationId xmlns:a16="http://schemas.microsoft.com/office/drawing/2014/main" id="{983AB1DE-B645-492A-9353-63182AFDB169}"/>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43090</xdr:rowOff>
    </xdr:from>
    <xdr:ext cx="599010" cy="259045"/>
    <xdr:sp macro="" textlink="">
      <xdr:nvSpPr>
        <xdr:cNvPr id="476" name="n_1mainValue【港湾・漁港】&#10;一人当たり有形固定資産（償却資産）額">
          <a:extLst>
            <a:ext uri="{FF2B5EF4-FFF2-40B4-BE49-F238E27FC236}">
              <a16:creationId xmlns:a16="http://schemas.microsoft.com/office/drawing/2014/main" id="{833DA591-002E-40CE-A0BA-534794158C47}"/>
            </a:ext>
          </a:extLst>
        </xdr:cNvPr>
        <xdr:cNvSpPr txBox="1"/>
      </xdr:nvSpPr>
      <xdr:spPr>
        <a:xfrm>
          <a:off x="8399995" y="1640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93646</xdr:rowOff>
    </xdr:from>
    <xdr:ext cx="534377" cy="259045"/>
    <xdr:sp macro="" textlink="">
      <xdr:nvSpPr>
        <xdr:cNvPr id="477" name="n_2mainValue【港湾・漁港】&#10;一人当たり有形固定資産（償却資産）額">
          <a:extLst>
            <a:ext uri="{FF2B5EF4-FFF2-40B4-BE49-F238E27FC236}">
              <a16:creationId xmlns:a16="http://schemas.microsoft.com/office/drawing/2014/main" id="{4F93DE46-D81D-495B-962C-4C6338B3415D}"/>
            </a:ext>
          </a:extLst>
        </xdr:cNvPr>
        <xdr:cNvSpPr txBox="1"/>
      </xdr:nvSpPr>
      <xdr:spPr>
        <a:xfrm>
          <a:off x="7648086" y="164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101063</xdr:rowOff>
    </xdr:from>
    <xdr:ext cx="534377" cy="259045"/>
    <xdr:sp macro="" textlink="">
      <xdr:nvSpPr>
        <xdr:cNvPr id="478" name="n_3mainValue【港湾・漁港】&#10;一人当たり有形固定資産（償却資産）額">
          <a:extLst>
            <a:ext uri="{FF2B5EF4-FFF2-40B4-BE49-F238E27FC236}">
              <a16:creationId xmlns:a16="http://schemas.microsoft.com/office/drawing/2014/main" id="{7FD104D4-77DC-420E-9D6B-FC66930FC060}"/>
            </a:ext>
          </a:extLst>
        </xdr:cNvPr>
        <xdr:cNvSpPr txBox="1"/>
      </xdr:nvSpPr>
      <xdr:spPr>
        <a:xfrm>
          <a:off x="6847986" y="164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A68D621D-94FD-4613-AB9E-35048573B74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FCE9A5A3-90C0-4600-BD25-F5B3C1812534}"/>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BCA6EDE9-0F03-4073-962E-91A181F6A19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ADA7054B-703F-4168-9C52-782E91F301C4}"/>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C4463826-1B1A-4358-9C65-B5507DD4697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AEB75EA6-B13C-42CA-973C-53886E9ADC9E}"/>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F3ED8BE5-A479-4C5B-A227-9219397365BA}"/>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615C9A2F-86EF-4B0C-91F1-24B51F93D9E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B1829B5B-A2AD-475B-9602-4D962906E23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6F6DA799-5E9D-4608-96D8-74E092E333C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F2F2969E-79C5-47C9-9DE4-9F31568B3564}"/>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a:extLst>
            <a:ext uri="{FF2B5EF4-FFF2-40B4-BE49-F238E27FC236}">
              <a16:creationId xmlns:a16="http://schemas.microsoft.com/office/drawing/2014/main" id="{C316A62E-21FE-4841-B8F7-56118C04204D}"/>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1" name="テキスト ボックス 490">
          <a:extLst>
            <a:ext uri="{FF2B5EF4-FFF2-40B4-BE49-F238E27FC236}">
              <a16:creationId xmlns:a16="http://schemas.microsoft.com/office/drawing/2014/main" id="{64E3A37E-07E1-46D9-BF42-4969A3242C8E}"/>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a:extLst>
            <a:ext uri="{FF2B5EF4-FFF2-40B4-BE49-F238E27FC236}">
              <a16:creationId xmlns:a16="http://schemas.microsoft.com/office/drawing/2014/main" id="{2E37CCCA-184B-44A1-BF16-67F3C24B2D2A}"/>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a:extLst>
            <a:ext uri="{FF2B5EF4-FFF2-40B4-BE49-F238E27FC236}">
              <a16:creationId xmlns:a16="http://schemas.microsoft.com/office/drawing/2014/main" id="{F36C58E0-9BED-40C6-9586-9EC0DE853819}"/>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a:extLst>
            <a:ext uri="{FF2B5EF4-FFF2-40B4-BE49-F238E27FC236}">
              <a16:creationId xmlns:a16="http://schemas.microsoft.com/office/drawing/2014/main" id="{22AA3747-09CB-43C4-A956-EDD6E8C02C13}"/>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a:extLst>
            <a:ext uri="{FF2B5EF4-FFF2-40B4-BE49-F238E27FC236}">
              <a16:creationId xmlns:a16="http://schemas.microsoft.com/office/drawing/2014/main" id="{67D25B76-07A4-4AC1-8EF2-0D87B2B5FBCE}"/>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a:extLst>
            <a:ext uri="{FF2B5EF4-FFF2-40B4-BE49-F238E27FC236}">
              <a16:creationId xmlns:a16="http://schemas.microsoft.com/office/drawing/2014/main" id="{2FFD582B-79C6-42AF-B7CF-58FBF6E7F3DD}"/>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a:extLst>
            <a:ext uri="{FF2B5EF4-FFF2-40B4-BE49-F238E27FC236}">
              <a16:creationId xmlns:a16="http://schemas.microsoft.com/office/drawing/2014/main" id="{47C1A842-1077-429E-907B-D07DF148D98F}"/>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a:extLst>
            <a:ext uri="{FF2B5EF4-FFF2-40B4-BE49-F238E27FC236}">
              <a16:creationId xmlns:a16="http://schemas.microsoft.com/office/drawing/2014/main" id="{ACFEB818-8EB8-4414-9D9E-F27C4B65799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a:extLst>
            <a:ext uri="{FF2B5EF4-FFF2-40B4-BE49-F238E27FC236}">
              <a16:creationId xmlns:a16="http://schemas.microsoft.com/office/drawing/2014/main" id="{15C74DBC-EA02-4C0A-A4E3-8FF35E832F8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a:extLst>
            <a:ext uri="{FF2B5EF4-FFF2-40B4-BE49-F238E27FC236}">
              <a16:creationId xmlns:a16="http://schemas.microsoft.com/office/drawing/2014/main" id="{3EA4FE08-6178-4277-AE41-4FCE7396707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1" name="テキスト ボックス 500">
          <a:extLst>
            <a:ext uri="{FF2B5EF4-FFF2-40B4-BE49-F238E27FC236}">
              <a16:creationId xmlns:a16="http://schemas.microsoft.com/office/drawing/2014/main" id="{619B55EE-BEE0-425D-8A18-BF0BBAD78976}"/>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72D5FF29-BDF0-48F7-873B-C5BEB04F508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3" name="テキスト ボックス 502">
          <a:extLst>
            <a:ext uri="{FF2B5EF4-FFF2-40B4-BE49-F238E27FC236}">
              <a16:creationId xmlns:a16="http://schemas.microsoft.com/office/drawing/2014/main" id="{B554104B-A718-43F8-85BC-F1F051F0583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B25FEF85-87CF-4975-BFD1-4110C8BF966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05" name="直線コネクタ 504">
          <a:extLst>
            <a:ext uri="{FF2B5EF4-FFF2-40B4-BE49-F238E27FC236}">
              <a16:creationId xmlns:a16="http://schemas.microsoft.com/office/drawing/2014/main" id="{A1E43B54-F2E5-48EF-AD28-6B56D4618CD0}"/>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06" name="【認定こども園・幼稚園・保育所】&#10;有形固定資産減価償却率最小値テキスト">
          <a:extLst>
            <a:ext uri="{FF2B5EF4-FFF2-40B4-BE49-F238E27FC236}">
              <a16:creationId xmlns:a16="http://schemas.microsoft.com/office/drawing/2014/main" id="{7D06E8AC-161A-4AC1-ADE6-A965AB1287A2}"/>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07" name="直線コネクタ 506">
          <a:extLst>
            <a:ext uri="{FF2B5EF4-FFF2-40B4-BE49-F238E27FC236}">
              <a16:creationId xmlns:a16="http://schemas.microsoft.com/office/drawing/2014/main" id="{2390D50D-C81F-45C4-B97C-4742974B134F}"/>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3338697B-1636-446A-8EB1-45ACC06CD644}"/>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09" name="直線コネクタ 508">
          <a:extLst>
            <a:ext uri="{FF2B5EF4-FFF2-40B4-BE49-F238E27FC236}">
              <a16:creationId xmlns:a16="http://schemas.microsoft.com/office/drawing/2014/main" id="{05B1FECB-5A37-4D03-AAEC-99DF2F862C7A}"/>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86380B95-6AE0-4FFB-AAD4-86207357E3A7}"/>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1" name="フローチャート: 判断 510">
          <a:extLst>
            <a:ext uri="{FF2B5EF4-FFF2-40B4-BE49-F238E27FC236}">
              <a16:creationId xmlns:a16="http://schemas.microsoft.com/office/drawing/2014/main" id="{B0AACB97-3599-453D-B8CB-7CD3606FD8BA}"/>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2" name="フローチャート: 判断 511">
          <a:extLst>
            <a:ext uri="{FF2B5EF4-FFF2-40B4-BE49-F238E27FC236}">
              <a16:creationId xmlns:a16="http://schemas.microsoft.com/office/drawing/2014/main" id="{FBEB62CB-11BE-4127-9966-B994099F11AB}"/>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3" name="フローチャート: 判断 512">
          <a:extLst>
            <a:ext uri="{FF2B5EF4-FFF2-40B4-BE49-F238E27FC236}">
              <a16:creationId xmlns:a16="http://schemas.microsoft.com/office/drawing/2014/main" id="{B49474F3-AA57-4A5C-B1AD-166E035FD51A}"/>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14" name="フローチャート: 判断 513">
          <a:extLst>
            <a:ext uri="{FF2B5EF4-FFF2-40B4-BE49-F238E27FC236}">
              <a16:creationId xmlns:a16="http://schemas.microsoft.com/office/drawing/2014/main" id="{D44E8BDC-294F-432F-93F6-710F7FDF964A}"/>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5" name="フローチャート: 判断 514">
          <a:extLst>
            <a:ext uri="{FF2B5EF4-FFF2-40B4-BE49-F238E27FC236}">
              <a16:creationId xmlns:a16="http://schemas.microsoft.com/office/drawing/2014/main" id="{C8FB65B3-D2FE-41EC-AB47-780D9AC56044}"/>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21E03D56-1611-42CA-9A62-356004EFCD8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DC6DD77-3927-4629-BC9A-AE24939F6F4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BDCA716E-F856-4F04-8B25-840B79F5A99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567C241D-CC43-46AB-B86B-146BBBAE1C1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68D50430-5821-443C-86AE-5DD5570788F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521" name="楕円 520">
          <a:extLst>
            <a:ext uri="{FF2B5EF4-FFF2-40B4-BE49-F238E27FC236}">
              <a16:creationId xmlns:a16="http://schemas.microsoft.com/office/drawing/2014/main" id="{DE0B374A-FD1A-476D-B06C-6AEDD2F83B15}"/>
            </a:ext>
          </a:extLst>
        </xdr:cNvPr>
        <xdr:cNvSpPr/>
      </xdr:nvSpPr>
      <xdr:spPr>
        <a:xfrm>
          <a:off x="14649450" y="61522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56D09189-7A4C-4D19-A98B-C159FEC04B17}"/>
            </a:ext>
          </a:extLst>
        </xdr:cNvPr>
        <xdr:cNvSpPr txBox="1"/>
      </xdr:nvSpPr>
      <xdr:spPr>
        <a:xfrm>
          <a:off x="14735175" y="6003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523" name="楕円 522">
          <a:extLst>
            <a:ext uri="{FF2B5EF4-FFF2-40B4-BE49-F238E27FC236}">
              <a16:creationId xmlns:a16="http://schemas.microsoft.com/office/drawing/2014/main" id="{7C3FDD97-34E5-44CB-A8E1-4AEF5DC2F40A}"/>
            </a:ext>
          </a:extLst>
        </xdr:cNvPr>
        <xdr:cNvSpPr/>
      </xdr:nvSpPr>
      <xdr:spPr>
        <a:xfrm>
          <a:off x="13887450" y="60412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103958</xdr:rowOff>
    </xdr:from>
    <xdr:to>
      <xdr:col>85</xdr:col>
      <xdr:colOff>127000</xdr:colOff>
      <xdr:row>38</xdr:row>
      <xdr:rowOff>43543</xdr:rowOff>
    </xdr:to>
    <xdr:cxnSp macro="">
      <xdr:nvCxnSpPr>
        <xdr:cNvPr id="524" name="直線コネクタ 523">
          <a:extLst>
            <a:ext uri="{FF2B5EF4-FFF2-40B4-BE49-F238E27FC236}">
              <a16:creationId xmlns:a16="http://schemas.microsoft.com/office/drawing/2014/main" id="{DBF809AB-A2D3-4914-866D-5DD7CEA51A4A}"/>
            </a:ext>
          </a:extLst>
        </xdr:cNvPr>
        <xdr:cNvCxnSpPr/>
      </xdr:nvCxnSpPr>
      <xdr:spPr>
        <a:xfrm>
          <a:off x="13935075" y="6098358"/>
          <a:ext cx="762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25" name="楕円 524">
          <a:extLst>
            <a:ext uri="{FF2B5EF4-FFF2-40B4-BE49-F238E27FC236}">
              <a16:creationId xmlns:a16="http://schemas.microsoft.com/office/drawing/2014/main" id="{F92F3FCC-A4B7-4345-9C75-69B26F5B8666}"/>
            </a:ext>
          </a:extLst>
        </xdr:cNvPr>
        <xdr:cNvSpPr/>
      </xdr:nvSpPr>
      <xdr:spPr>
        <a:xfrm>
          <a:off x="13096875" y="60084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68036</xdr:rowOff>
    </xdr:from>
    <xdr:to>
      <xdr:col>81</xdr:col>
      <xdr:colOff>50800</xdr:colOff>
      <xdr:row>37</xdr:row>
      <xdr:rowOff>103958</xdr:rowOff>
    </xdr:to>
    <xdr:cxnSp macro="">
      <xdr:nvCxnSpPr>
        <xdr:cNvPr id="526" name="直線コネクタ 525">
          <a:extLst>
            <a:ext uri="{FF2B5EF4-FFF2-40B4-BE49-F238E27FC236}">
              <a16:creationId xmlns:a16="http://schemas.microsoft.com/office/drawing/2014/main" id="{A4985E56-7417-4E8B-9329-C15A0F1B7E56}"/>
            </a:ext>
          </a:extLst>
        </xdr:cNvPr>
        <xdr:cNvCxnSpPr/>
      </xdr:nvCxnSpPr>
      <xdr:spPr>
        <a:xfrm>
          <a:off x="13144500" y="6056086"/>
          <a:ext cx="790575"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527" name="楕円 526">
          <a:extLst>
            <a:ext uri="{FF2B5EF4-FFF2-40B4-BE49-F238E27FC236}">
              <a16:creationId xmlns:a16="http://schemas.microsoft.com/office/drawing/2014/main" id="{CA8BA184-1000-4B6F-87D2-BF45D492707F}"/>
            </a:ext>
          </a:extLst>
        </xdr:cNvPr>
        <xdr:cNvSpPr/>
      </xdr:nvSpPr>
      <xdr:spPr>
        <a:xfrm>
          <a:off x="12296775" y="601834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68036</xdr:rowOff>
    </xdr:from>
    <xdr:to>
      <xdr:col>76</xdr:col>
      <xdr:colOff>114300</xdr:colOff>
      <xdr:row>37</xdr:row>
      <xdr:rowOff>81099</xdr:rowOff>
    </xdr:to>
    <xdr:cxnSp macro="">
      <xdr:nvCxnSpPr>
        <xdr:cNvPr id="528" name="直線コネクタ 527">
          <a:extLst>
            <a:ext uri="{FF2B5EF4-FFF2-40B4-BE49-F238E27FC236}">
              <a16:creationId xmlns:a16="http://schemas.microsoft.com/office/drawing/2014/main" id="{88383816-059A-4DDC-94B0-126180A986AB}"/>
            </a:ext>
          </a:extLst>
        </xdr:cNvPr>
        <xdr:cNvCxnSpPr/>
      </xdr:nvCxnSpPr>
      <xdr:spPr>
        <a:xfrm flipV="1">
          <a:off x="12344400" y="6056086"/>
          <a:ext cx="8001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51526</xdr:rowOff>
    </xdr:from>
    <xdr:to>
      <xdr:col>67</xdr:col>
      <xdr:colOff>101600</xdr:colOff>
      <xdr:row>36</xdr:row>
      <xdr:rowOff>153126</xdr:rowOff>
    </xdr:to>
    <xdr:sp macro="" textlink="">
      <xdr:nvSpPr>
        <xdr:cNvPr id="529" name="楕円 528">
          <a:extLst>
            <a:ext uri="{FF2B5EF4-FFF2-40B4-BE49-F238E27FC236}">
              <a16:creationId xmlns:a16="http://schemas.microsoft.com/office/drawing/2014/main" id="{E92EA5AA-5F8F-4042-86E5-A7054E38C4E3}"/>
            </a:ext>
          </a:extLst>
        </xdr:cNvPr>
        <xdr:cNvSpPr/>
      </xdr:nvSpPr>
      <xdr:spPr>
        <a:xfrm>
          <a:off x="11487150" y="58776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102326</xdr:rowOff>
    </xdr:from>
    <xdr:to>
      <xdr:col>71</xdr:col>
      <xdr:colOff>177800</xdr:colOff>
      <xdr:row>37</xdr:row>
      <xdr:rowOff>81099</xdr:rowOff>
    </xdr:to>
    <xdr:cxnSp macro="">
      <xdr:nvCxnSpPr>
        <xdr:cNvPr id="530" name="直線コネクタ 529">
          <a:extLst>
            <a:ext uri="{FF2B5EF4-FFF2-40B4-BE49-F238E27FC236}">
              <a16:creationId xmlns:a16="http://schemas.microsoft.com/office/drawing/2014/main" id="{3DC54D41-9AC7-4819-A227-5914C86460FF}"/>
            </a:ext>
          </a:extLst>
        </xdr:cNvPr>
        <xdr:cNvCxnSpPr/>
      </xdr:nvCxnSpPr>
      <xdr:spPr>
        <a:xfrm>
          <a:off x="11534775" y="5934801"/>
          <a:ext cx="809625" cy="1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918236C3-D584-4149-B73A-D7CE6F7DA810}"/>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9972E92B-EFBA-4E5D-95AE-BBB4E7F26B65}"/>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FA7CD431-68A5-41A7-A1C9-A3C141FE92C3}"/>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9051EC9F-6D47-4D23-8DE4-88762C368136}"/>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171285</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7DFAC062-ABD5-4642-B95A-A06AE10942B4}"/>
            </a:ext>
          </a:extLst>
        </xdr:cNvPr>
        <xdr:cNvSpPr txBox="1"/>
      </xdr:nvSpPr>
      <xdr:spPr>
        <a:xfrm>
          <a:off x="13745219"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8307CAD8-E8C7-48F6-BAFE-F9FCCE5F4294}"/>
            </a:ext>
          </a:extLst>
        </xdr:cNvPr>
        <xdr:cNvSpPr txBox="1"/>
      </xdr:nvSpPr>
      <xdr:spPr>
        <a:xfrm>
          <a:off x="12964169" y="580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ACD114C9-0557-46EC-8F6B-6C0CB698BEF3}"/>
            </a:ext>
          </a:extLst>
        </xdr:cNvPr>
        <xdr:cNvSpPr txBox="1"/>
      </xdr:nvSpPr>
      <xdr:spPr>
        <a:xfrm>
          <a:off x="12164069" y="581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169653</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27F9F3C5-71D2-4494-998E-49C33A2BE659}"/>
            </a:ext>
          </a:extLst>
        </xdr:cNvPr>
        <xdr:cNvSpPr txBox="1"/>
      </xdr:nvSpPr>
      <xdr:spPr>
        <a:xfrm>
          <a:off x="11354444" y="566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508220E3-4271-4452-BF4D-B15B5E802C9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B70DFB48-1DAC-4FBF-856F-A497CFE20BAE}"/>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83CD2BA1-6703-4566-8005-26FD5AB3817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70CDED4E-7F22-4277-98C9-C3CEE5233D6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460AF392-E972-4E89-9416-0E58F0823C77}"/>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5309C0B1-3A93-4C1C-A654-FFE2A5869C1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EB942451-FDC7-42BB-AD10-2487AD8D207F}"/>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E0067C96-CE02-4163-86F9-B97320DAED0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2435C330-7855-4E23-863D-AE546619A445}"/>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321AA0C4-3910-4CCC-BDF4-C15C8C417EA2}"/>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9" name="直線コネクタ 548">
          <a:extLst>
            <a:ext uri="{FF2B5EF4-FFF2-40B4-BE49-F238E27FC236}">
              <a16:creationId xmlns:a16="http://schemas.microsoft.com/office/drawing/2014/main" id="{1F3CD72C-D266-40B8-84A5-20123CFEDCEB}"/>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0" name="テキスト ボックス 549">
          <a:extLst>
            <a:ext uri="{FF2B5EF4-FFF2-40B4-BE49-F238E27FC236}">
              <a16:creationId xmlns:a16="http://schemas.microsoft.com/office/drawing/2014/main" id="{C1C9414A-E70A-4FFB-A90A-2E6BD9DCE9AE}"/>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1" name="直線コネクタ 550">
          <a:extLst>
            <a:ext uri="{FF2B5EF4-FFF2-40B4-BE49-F238E27FC236}">
              <a16:creationId xmlns:a16="http://schemas.microsoft.com/office/drawing/2014/main" id="{410EB8CC-4A5D-4C91-895A-8A4C2BAC971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2" name="テキスト ボックス 551">
          <a:extLst>
            <a:ext uri="{FF2B5EF4-FFF2-40B4-BE49-F238E27FC236}">
              <a16:creationId xmlns:a16="http://schemas.microsoft.com/office/drawing/2014/main" id="{44702B7B-B579-4A8A-A623-AFE475E4F30A}"/>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3" name="直線コネクタ 552">
          <a:extLst>
            <a:ext uri="{FF2B5EF4-FFF2-40B4-BE49-F238E27FC236}">
              <a16:creationId xmlns:a16="http://schemas.microsoft.com/office/drawing/2014/main" id="{E6D17B24-5D77-45C2-B4CF-0A54F851AF4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4" name="テキスト ボックス 553">
          <a:extLst>
            <a:ext uri="{FF2B5EF4-FFF2-40B4-BE49-F238E27FC236}">
              <a16:creationId xmlns:a16="http://schemas.microsoft.com/office/drawing/2014/main" id="{B462617D-C8B5-4195-B34A-A9670EFC7E3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5" name="直線コネクタ 554">
          <a:extLst>
            <a:ext uri="{FF2B5EF4-FFF2-40B4-BE49-F238E27FC236}">
              <a16:creationId xmlns:a16="http://schemas.microsoft.com/office/drawing/2014/main" id="{E3625C80-0AF4-47B7-A170-56C1CC2D5751}"/>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6" name="テキスト ボックス 555">
          <a:extLst>
            <a:ext uri="{FF2B5EF4-FFF2-40B4-BE49-F238E27FC236}">
              <a16:creationId xmlns:a16="http://schemas.microsoft.com/office/drawing/2014/main" id="{C7F90624-3D8E-46E3-A66D-1CE1B7538279}"/>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7" name="直線コネクタ 556">
          <a:extLst>
            <a:ext uri="{FF2B5EF4-FFF2-40B4-BE49-F238E27FC236}">
              <a16:creationId xmlns:a16="http://schemas.microsoft.com/office/drawing/2014/main" id="{F6B26350-E2FF-4F8F-BBF9-6EF6D6FC7567}"/>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8" name="テキスト ボックス 557">
          <a:extLst>
            <a:ext uri="{FF2B5EF4-FFF2-40B4-BE49-F238E27FC236}">
              <a16:creationId xmlns:a16="http://schemas.microsoft.com/office/drawing/2014/main" id="{BA20A552-31F0-4A84-948B-8678F8BCCC3A}"/>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9" name="直線コネクタ 558">
          <a:extLst>
            <a:ext uri="{FF2B5EF4-FFF2-40B4-BE49-F238E27FC236}">
              <a16:creationId xmlns:a16="http://schemas.microsoft.com/office/drawing/2014/main" id="{F3E9222E-D72A-4866-BD9F-E9635DC196F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0" name="テキスト ボックス 559">
          <a:extLst>
            <a:ext uri="{FF2B5EF4-FFF2-40B4-BE49-F238E27FC236}">
              <a16:creationId xmlns:a16="http://schemas.microsoft.com/office/drawing/2014/main" id="{4A779A7F-5A0D-4970-8EE3-FBF1B8015620}"/>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1B416DA1-93F9-4805-8543-8332F51E682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3C877944-E1B9-4B10-A50D-5CAF79EECF75}"/>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7F9858AF-E9D3-40BE-81B0-CCE496EA0FD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64" name="直線コネクタ 563">
          <a:extLst>
            <a:ext uri="{FF2B5EF4-FFF2-40B4-BE49-F238E27FC236}">
              <a16:creationId xmlns:a16="http://schemas.microsoft.com/office/drawing/2014/main" id="{B64F0C65-6A63-4BF8-95B8-BB8A32A37903}"/>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C3B1A55-B5C5-4DC5-B321-0127F244C25E}"/>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66" name="直線コネクタ 565">
          <a:extLst>
            <a:ext uri="{FF2B5EF4-FFF2-40B4-BE49-F238E27FC236}">
              <a16:creationId xmlns:a16="http://schemas.microsoft.com/office/drawing/2014/main" id="{46CCD874-F779-4BBA-A86B-CFFF30D67637}"/>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A2CCE763-A9D5-446C-BF09-C82BD9B117A9}"/>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68" name="直線コネクタ 567">
          <a:extLst>
            <a:ext uri="{FF2B5EF4-FFF2-40B4-BE49-F238E27FC236}">
              <a16:creationId xmlns:a16="http://schemas.microsoft.com/office/drawing/2014/main" id="{B9DCA68E-A1A3-425D-B835-4214B39D21EF}"/>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8A2F3B0D-215F-497F-B063-228615F1B36C}"/>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0" name="フローチャート: 判断 569">
          <a:extLst>
            <a:ext uri="{FF2B5EF4-FFF2-40B4-BE49-F238E27FC236}">
              <a16:creationId xmlns:a16="http://schemas.microsoft.com/office/drawing/2014/main" id="{3AFA744F-BF10-46E7-80A0-8AEBEDAD7FC0}"/>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1" name="フローチャート: 判断 570">
          <a:extLst>
            <a:ext uri="{FF2B5EF4-FFF2-40B4-BE49-F238E27FC236}">
              <a16:creationId xmlns:a16="http://schemas.microsoft.com/office/drawing/2014/main" id="{9358ECF1-D3F4-4C3E-B596-BDAEFEC76B3F}"/>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2" name="フローチャート: 判断 571">
          <a:extLst>
            <a:ext uri="{FF2B5EF4-FFF2-40B4-BE49-F238E27FC236}">
              <a16:creationId xmlns:a16="http://schemas.microsoft.com/office/drawing/2014/main" id="{9043BA4B-6CB9-40AA-82ED-CA9C1AB64476}"/>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3" name="フローチャート: 判断 572">
          <a:extLst>
            <a:ext uri="{FF2B5EF4-FFF2-40B4-BE49-F238E27FC236}">
              <a16:creationId xmlns:a16="http://schemas.microsoft.com/office/drawing/2014/main" id="{BAE4AB6C-96C3-4D99-9190-A11373F2CA03}"/>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74" name="フローチャート: 判断 573">
          <a:extLst>
            <a:ext uri="{FF2B5EF4-FFF2-40B4-BE49-F238E27FC236}">
              <a16:creationId xmlns:a16="http://schemas.microsoft.com/office/drawing/2014/main" id="{CD88003C-CBF0-4BF0-8236-F80073EF6956}"/>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4056544-2B8F-4040-8170-1C93D7F65C1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5E303919-60F6-41FF-B4E1-DB30D85A492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6781B012-FA69-4A84-82AF-E12A3C04A84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2A756D74-CB66-4D98-802A-794E68DB453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4220FB7-857C-405B-ACF5-EEF325FA494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136978</xdr:rowOff>
    </xdr:from>
    <xdr:to>
      <xdr:col>116</xdr:col>
      <xdr:colOff>114300</xdr:colOff>
      <xdr:row>38</xdr:row>
      <xdr:rowOff>67128</xdr:rowOff>
    </xdr:to>
    <xdr:sp macro="" textlink="">
      <xdr:nvSpPr>
        <xdr:cNvPr id="580" name="楕円 579">
          <a:extLst>
            <a:ext uri="{FF2B5EF4-FFF2-40B4-BE49-F238E27FC236}">
              <a16:creationId xmlns:a16="http://schemas.microsoft.com/office/drawing/2014/main" id="{DEEC0E9D-E64F-42B5-B31F-71270FFB8AC1}"/>
            </a:ext>
          </a:extLst>
        </xdr:cNvPr>
        <xdr:cNvSpPr/>
      </xdr:nvSpPr>
      <xdr:spPr>
        <a:xfrm>
          <a:off x="19897725" y="61313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159855</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C88DCAF-A5A6-4309-8CBC-76DB3D9E8A82}"/>
            </a:ext>
          </a:extLst>
        </xdr:cNvPr>
        <xdr:cNvSpPr txBox="1"/>
      </xdr:nvSpPr>
      <xdr:spPr>
        <a:xfrm>
          <a:off x="19992975" y="59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126093</xdr:rowOff>
    </xdr:from>
    <xdr:to>
      <xdr:col>112</xdr:col>
      <xdr:colOff>38100</xdr:colOff>
      <xdr:row>38</xdr:row>
      <xdr:rowOff>56243</xdr:rowOff>
    </xdr:to>
    <xdr:sp macro="" textlink="">
      <xdr:nvSpPr>
        <xdr:cNvPr id="582" name="楕円 581">
          <a:extLst>
            <a:ext uri="{FF2B5EF4-FFF2-40B4-BE49-F238E27FC236}">
              <a16:creationId xmlns:a16="http://schemas.microsoft.com/office/drawing/2014/main" id="{334A9FC1-D36F-4B36-8BFD-F0EB20D3A352}"/>
            </a:ext>
          </a:extLst>
        </xdr:cNvPr>
        <xdr:cNvSpPr/>
      </xdr:nvSpPr>
      <xdr:spPr>
        <a:xfrm>
          <a:off x="19154775" y="61141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5443</xdr:rowOff>
    </xdr:from>
    <xdr:to>
      <xdr:col>116</xdr:col>
      <xdr:colOff>63500</xdr:colOff>
      <xdr:row>38</xdr:row>
      <xdr:rowOff>16328</xdr:rowOff>
    </xdr:to>
    <xdr:cxnSp macro="">
      <xdr:nvCxnSpPr>
        <xdr:cNvPr id="583" name="直線コネクタ 582">
          <a:extLst>
            <a:ext uri="{FF2B5EF4-FFF2-40B4-BE49-F238E27FC236}">
              <a16:creationId xmlns:a16="http://schemas.microsoft.com/office/drawing/2014/main" id="{266EEFB1-7F2F-4CFC-9954-C53E3E354C16}"/>
            </a:ext>
          </a:extLst>
        </xdr:cNvPr>
        <xdr:cNvCxnSpPr/>
      </xdr:nvCxnSpPr>
      <xdr:spPr>
        <a:xfrm>
          <a:off x="19202400" y="6161768"/>
          <a:ext cx="7524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115207</xdr:rowOff>
    </xdr:from>
    <xdr:to>
      <xdr:col>107</xdr:col>
      <xdr:colOff>101600</xdr:colOff>
      <xdr:row>38</xdr:row>
      <xdr:rowOff>45357</xdr:rowOff>
    </xdr:to>
    <xdr:sp macro="" textlink="">
      <xdr:nvSpPr>
        <xdr:cNvPr id="584" name="楕円 583">
          <a:extLst>
            <a:ext uri="{FF2B5EF4-FFF2-40B4-BE49-F238E27FC236}">
              <a16:creationId xmlns:a16="http://schemas.microsoft.com/office/drawing/2014/main" id="{455DA045-42FE-4BC3-8ADF-154668469BEE}"/>
            </a:ext>
          </a:extLst>
        </xdr:cNvPr>
        <xdr:cNvSpPr/>
      </xdr:nvSpPr>
      <xdr:spPr>
        <a:xfrm>
          <a:off x="18345150" y="61064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166007</xdr:rowOff>
    </xdr:from>
    <xdr:to>
      <xdr:col>111</xdr:col>
      <xdr:colOff>177800</xdr:colOff>
      <xdr:row>38</xdr:row>
      <xdr:rowOff>5443</xdr:rowOff>
    </xdr:to>
    <xdr:cxnSp macro="">
      <xdr:nvCxnSpPr>
        <xdr:cNvPr id="585" name="直線コネクタ 584">
          <a:extLst>
            <a:ext uri="{FF2B5EF4-FFF2-40B4-BE49-F238E27FC236}">
              <a16:creationId xmlns:a16="http://schemas.microsoft.com/office/drawing/2014/main" id="{5177F93F-BB31-406B-AE14-2E0844202D4E}"/>
            </a:ext>
          </a:extLst>
        </xdr:cNvPr>
        <xdr:cNvCxnSpPr/>
      </xdr:nvCxnSpPr>
      <xdr:spPr>
        <a:xfrm>
          <a:off x="18392775" y="6154057"/>
          <a:ext cx="80962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104322</xdr:rowOff>
    </xdr:from>
    <xdr:to>
      <xdr:col>102</xdr:col>
      <xdr:colOff>165100</xdr:colOff>
      <xdr:row>38</xdr:row>
      <xdr:rowOff>34472</xdr:rowOff>
    </xdr:to>
    <xdr:sp macro="" textlink="">
      <xdr:nvSpPr>
        <xdr:cNvPr id="586" name="楕円 585">
          <a:extLst>
            <a:ext uri="{FF2B5EF4-FFF2-40B4-BE49-F238E27FC236}">
              <a16:creationId xmlns:a16="http://schemas.microsoft.com/office/drawing/2014/main" id="{426D2DA7-0BA5-4CB7-85CD-936CA95C37FB}"/>
            </a:ext>
          </a:extLst>
        </xdr:cNvPr>
        <xdr:cNvSpPr/>
      </xdr:nvSpPr>
      <xdr:spPr>
        <a:xfrm>
          <a:off x="17554575" y="609872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155122</xdr:rowOff>
    </xdr:from>
    <xdr:to>
      <xdr:col>107</xdr:col>
      <xdr:colOff>50800</xdr:colOff>
      <xdr:row>37</xdr:row>
      <xdr:rowOff>166007</xdr:rowOff>
    </xdr:to>
    <xdr:cxnSp macro="">
      <xdr:nvCxnSpPr>
        <xdr:cNvPr id="587" name="直線コネクタ 586">
          <a:extLst>
            <a:ext uri="{FF2B5EF4-FFF2-40B4-BE49-F238E27FC236}">
              <a16:creationId xmlns:a16="http://schemas.microsoft.com/office/drawing/2014/main" id="{32D377B3-5867-4510-8FA1-3CE4D5A5AD0E}"/>
            </a:ext>
          </a:extLst>
        </xdr:cNvPr>
        <xdr:cNvCxnSpPr/>
      </xdr:nvCxnSpPr>
      <xdr:spPr>
        <a:xfrm>
          <a:off x="17602200" y="6146347"/>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115207</xdr:rowOff>
    </xdr:from>
    <xdr:to>
      <xdr:col>98</xdr:col>
      <xdr:colOff>38100</xdr:colOff>
      <xdr:row>38</xdr:row>
      <xdr:rowOff>45357</xdr:rowOff>
    </xdr:to>
    <xdr:sp macro="" textlink="">
      <xdr:nvSpPr>
        <xdr:cNvPr id="588" name="楕円 587">
          <a:extLst>
            <a:ext uri="{FF2B5EF4-FFF2-40B4-BE49-F238E27FC236}">
              <a16:creationId xmlns:a16="http://schemas.microsoft.com/office/drawing/2014/main" id="{A660CAD5-7163-4498-AAE5-458ABC995DB4}"/>
            </a:ext>
          </a:extLst>
        </xdr:cNvPr>
        <xdr:cNvSpPr/>
      </xdr:nvSpPr>
      <xdr:spPr>
        <a:xfrm>
          <a:off x="16754475" y="61064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155122</xdr:rowOff>
    </xdr:from>
    <xdr:to>
      <xdr:col>102</xdr:col>
      <xdr:colOff>114300</xdr:colOff>
      <xdr:row>37</xdr:row>
      <xdr:rowOff>166007</xdr:rowOff>
    </xdr:to>
    <xdr:cxnSp macro="">
      <xdr:nvCxnSpPr>
        <xdr:cNvPr id="589" name="直線コネクタ 588">
          <a:extLst>
            <a:ext uri="{FF2B5EF4-FFF2-40B4-BE49-F238E27FC236}">
              <a16:creationId xmlns:a16="http://schemas.microsoft.com/office/drawing/2014/main" id="{BDB6D353-8C87-4D9E-AFC4-A2C24164F666}"/>
            </a:ext>
          </a:extLst>
        </xdr:cNvPr>
        <xdr:cNvCxnSpPr/>
      </xdr:nvCxnSpPr>
      <xdr:spPr>
        <a:xfrm flipV="1">
          <a:off x="16802100" y="6146347"/>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CB1DA0A8-CBFB-4AB4-8133-138868894AFB}"/>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F4EECB61-B921-497F-AA5C-0B21A6CE0614}"/>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2D9A5EC7-85BF-466E-B623-636FB5D3EA1B}"/>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93051052-F1B0-44FC-A62E-93AE2E12624C}"/>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72770</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5434BDBF-894B-4411-9AC2-B571AEB187BB}"/>
            </a:ext>
          </a:extLst>
        </xdr:cNvPr>
        <xdr:cNvSpPr txBox="1"/>
      </xdr:nvSpPr>
      <xdr:spPr>
        <a:xfrm>
          <a:off x="18983402" y="589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61884</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B800D4E8-E070-4B2A-A3AF-E93E38BA076F}"/>
            </a:ext>
          </a:extLst>
        </xdr:cNvPr>
        <xdr:cNvSpPr txBox="1"/>
      </xdr:nvSpPr>
      <xdr:spPr>
        <a:xfrm>
          <a:off x="18183302" y="58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50999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1E49E5C4-B3F5-42EF-AF64-C028D33F3601}"/>
            </a:ext>
          </a:extLst>
        </xdr:cNvPr>
        <xdr:cNvSpPr txBox="1"/>
      </xdr:nvSpPr>
      <xdr:spPr>
        <a:xfrm>
          <a:off x="17383202" y="58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61884</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D9EC541E-639B-4352-A2A3-351C7A0D1940}"/>
            </a:ext>
          </a:extLst>
        </xdr:cNvPr>
        <xdr:cNvSpPr txBox="1"/>
      </xdr:nvSpPr>
      <xdr:spPr>
        <a:xfrm>
          <a:off x="16592627" y="58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2397B2D6-EEC6-40BF-8408-398E77EE3A7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23DFA362-E636-4AB1-835D-B25CE37C015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9A9835D-DCB6-4F87-A15D-5EF53E3D3E2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E603DD97-6717-4B8F-A4D5-EC601C574C7F}"/>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7D033975-F150-4BD0-ABBE-63652B4DA652}"/>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B6E0CDDC-E397-43FC-A964-96455FE1F9C0}"/>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351B6434-902F-4D37-8CF2-A6A5A8AEC06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253A7D55-767A-4D08-B7BE-EF8A28A5670C}"/>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76041BE3-80FC-4E23-99B3-D72AE24926A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37686320-FC66-4B91-B816-3011832CB4B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8BD784A2-5E69-4402-8A91-B7160EFCCC5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ADB11B46-E0E7-4C80-93AF-61F967AA5705}"/>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0" name="テキスト ボックス 609">
          <a:extLst>
            <a:ext uri="{FF2B5EF4-FFF2-40B4-BE49-F238E27FC236}">
              <a16:creationId xmlns:a16="http://schemas.microsoft.com/office/drawing/2014/main" id="{75E15B9B-16FD-4636-92A6-B66E4C3270A7}"/>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AA036FB1-DBC7-486A-8A88-BD36F37536D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DD57A7A9-9B3D-4A4F-8BC7-2197902FF58C}"/>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2750612B-C9B7-47E4-95A3-E4EEBAE06D2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7FB2BBD-2F8E-4635-B4AD-5B4709D15C00}"/>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6EEC4743-46E6-400B-9B6B-89BADA215C03}"/>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D3FFB9DC-E351-49A7-AD4C-F4FFD58D9155}"/>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BABF4F97-BA83-4523-B58A-6679D3418D70}"/>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456B5A33-FB08-445A-B0D5-085239A6A7BF}"/>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B7DD06BA-F733-47C0-B690-1F666D70B6F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0" name="テキスト ボックス 619">
          <a:extLst>
            <a:ext uri="{FF2B5EF4-FFF2-40B4-BE49-F238E27FC236}">
              <a16:creationId xmlns:a16="http://schemas.microsoft.com/office/drawing/2014/main" id="{7AE74CED-54E2-4ECF-A287-8BFCB29BF8D2}"/>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25AE523-00C4-4675-9DB3-C8EAC9F72ED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B80C2D51-8B5D-4292-9785-ED3EFDA66CE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BEBDFC94-118A-4A3B-80A1-162221FCEFFD}"/>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86541</xdr:rowOff>
    </xdr:from>
    <xdr:to>
      <xdr:col>85</xdr:col>
      <xdr:colOff>126364</xdr:colOff>
      <xdr:row>63</xdr:row>
      <xdr:rowOff>164919</xdr:rowOff>
    </xdr:to>
    <xdr:cxnSp macro="">
      <xdr:nvCxnSpPr>
        <xdr:cNvPr id="624" name="直線コネクタ 623">
          <a:extLst>
            <a:ext uri="{FF2B5EF4-FFF2-40B4-BE49-F238E27FC236}">
              <a16:creationId xmlns:a16="http://schemas.microsoft.com/office/drawing/2014/main" id="{6689A7E5-7F24-4D57-B95F-5D244AFF4AA4}"/>
            </a:ext>
          </a:extLst>
        </xdr:cNvPr>
        <xdr:cNvCxnSpPr/>
      </xdr:nvCxnSpPr>
      <xdr:spPr>
        <a:xfrm flipV="1">
          <a:off x="14696439" y="9636941"/>
          <a:ext cx="0" cy="72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7236375C-3238-418F-B23D-76253890BECA}"/>
            </a:ext>
          </a:extLst>
        </xdr:cNvPr>
        <xdr:cNvSpPr txBox="1"/>
      </xdr:nvSpPr>
      <xdr:spPr>
        <a:xfrm>
          <a:off x="14735175" y="1036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626" name="直線コネクタ 625">
          <a:extLst>
            <a:ext uri="{FF2B5EF4-FFF2-40B4-BE49-F238E27FC236}">
              <a16:creationId xmlns:a16="http://schemas.microsoft.com/office/drawing/2014/main" id="{C5510E38-EAAD-49BB-A8A2-732B9D7CAD73}"/>
            </a:ext>
          </a:extLst>
        </xdr:cNvPr>
        <xdr:cNvCxnSpPr/>
      </xdr:nvCxnSpPr>
      <xdr:spPr>
        <a:xfrm>
          <a:off x="14611350" y="103630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33218</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DD41AAE1-FFC9-4E52-A4A6-E081167A72E7}"/>
            </a:ext>
          </a:extLst>
        </xdr:cNvPr>
        <xdr:cNvSpPr txBox="1"/>
      </xdr:nvSpPr>
      <xdr:spPr>
        <a:xfrm>
          <a:off x="14735175" y="9421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86541</xdr:rowOff>
    </xdr:from>
    <xdr:to>
      <xdr:col>86</xdr:col>
      <xdr:colOff>25400</xdr:colOff>
      <xdr:row>59</xdr:row>
      <xdr:rowOff>86541</xdr:rowOff>
    </xdr:to>
    <xdr:cxnSp macro="">
      <xdr:nvCxnSpPr>
        <xdr:cNvPr id="628" name="直線コネクタ 627">
          <a:extLst>
            <a:ext uri="{FF2B5EF4-FFF2-40B4-BE49-F238E27FC236}">
              <a16:creationId xmlns:a16="http://schemas.microsoft.com/office/drawing/2014/main" id="{D8DAD5D9-DE78-4F85-98B0-052DE0E0D247}"/>
            </a:ext>
          </a:extLst>
        </xdr:cNvPr>
        <xdr:cNvCxnSpPr/>
      </xdr:nvCxnSpPr>
      <xdr:spPr>
        <a:xfrm>
          <a:off x="14611350" y="96369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153324</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60640066-3C7D-4E5A-9424-980BE8970FB5}"/>
            </a:ext>
          </a:extLst>
        </xdr:cNvPr>
        <xdr:cNvSpPr txBox="1"/>
      </xdr:nvSpPr>
      <xdr:spPr>
        <a:xfrm>
          <a:off x="14735175" y="986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630" name="フローチャート: 判断 629">
          <a:extLst>
            <a:ext uri="{FF2B5EF4-FFF2-40B4-BE49-F238E27FC236}">
              <a16:creationId xmlns:a16="http://schemas.microsoft.com/office/drawing/2014/main" id="{4625EB4A-B6D2-4986-BBF3-0BB538F68238}"/>
            </a:ext>
          </a:extLst>
        </xdr:cNvPr>
        <xdr:cNvSpPr/>
      </xdr:nvSpPr>
      <xdr:spPr>
        <a:xfrm>
          <a:off x="14649450" y="100078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127181</xdr:rowOff>
    </xdr:from>
    <xdr:to>
      <xdr:col>81</xdr:col>
      <xdr:colOff>101600</xdr:colOff>
      <xdr:row>62</xdr:row>
      <xdr:rowOff>57331</xdr:rowOff>
    </xdr:to>
    <xdr:sp macro="" textlink="">
      <xdr:nvSpPr>
        <xdr:cNvPr id="631" name="フローチャート: 判断 630">
          <a:extLst>
            <a:ext uri="{FF2B5EF4-FFF2-40B4-BE49-F238E27FC236}">
              <a16:creationId xmlns:a16="http://schemas.microsoft.com/office/drawing/2014/main" id="{CDD07F88-96B6-4EB5-BBF9-53FDD076A205}"/>
            </a:ext>
          </a:extLst>
        </xdr:cNvPr>
        <xdr:cNvSpPr/>
      </xdr:nvSpPr>
      <xdr:spPr>
        <a:xfrm>
          <a:off x="13887450" y="100014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117384</xdr:rowOff>
    </xdr:from>
    <xdr:to>
      <xdr:col>76</xdr:col>
      <xdr:colOff>165100</xdr:colOff>
      <xdr:row>62</xdr:row>
      <xdr:rowOff>47534</xdr:rowOff>
    </xdr:to>
    <xdr:sp macro="" textlink="">
      <xdr:nvSpPr>
        <xdr:cNvPr id="632" name="フローチャート: 判断 631">
          <a:extLst>
            <a:ext uri="{FF2B5EF4-FFF2-40B4-BE49-F238E27FC236}">
              <a16:creationId xmlns:a16="http://schemas.microsoft.com/office/drawing/2014/main" id="{C67752CA-C810-40D4-B36C-72D33712F667}"/>
            </a:ext>
          </a:extLst>
        </xdr:cNvPr>
        <xdr:cNvSpPr/>
      </xdr:nvSpPr>
      <xdr:spPr>
        <a:xfrm>
          <a:off x="13096875" y="99948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101056</xdr:rowOff>
    </xdr:from>
    <xdr:to>
      <xdr:col>72</xdr:col>
      <xdr:colOff>38100</xdr:colOff>
      <xdr:row>62</xdr:row>
      <xdr:rowOff>31206</xdr:rowOff>
    </xdr:to>
    <xdr:sp macro="" textlink="">
      <xdr:nvSpPr>
        <xdr:cNvPr id="633" name="フローチャート: 判断 632">
          <a:extLst>
            <a:ext uri="{FF2B5EF4-FFF2-40B4-BE49-F238E27FC236}">
              <a16:creationId xmlns:a16="http://schemas.microsoft.com/office/drawing/2014/main" id="{0212A78C-4B1E-403F-95A2-80E0081828F8}"/>
            </a:ext>
          </a:extLst>
        </xdr:cNvPr>
        <xdr:cNvSpPr/>
      </xdr:nvSpPr>
      <xdr:spPr>
        <a:xfrm>
          <a:off x="12296775" y="998165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32476</xdr:rowOff>
    </xdr:from>
    <xdr:to>
      <xdr:col>67</xdr:col>
      <xdr:colOff>101600</xdr:colOff>
      <xdr:row>61</xdr:row>
      <xdr:rowOff>134076</xdr:rowOff>
    </xdr:to>
    <xdr:sp macro="" textlink="">
      <xdr:nvSpPr>
        <xdr:cNvPr id="634" name="フローチャート: 判断 633">
          <a:extLst>
            <a:ext uri="{FF2B5EF4-FFF2-40B4-BE49-F238E27FC236}">
              <a16:creationId xmlns:a16="http://schemas.microsoft.com/office/drawing/2014/main" id="{E037C4AA-3FDC-4556-A325-CC65BDCB2AC5}"/>
            </a:ext>
          </a:extLst>
        </xdr:cNvPr>
        <xdr:cNvSpPr/>
      </xdr:nvSpPr>
      <xdr:spPr>
        <a:xfrm>
          <a:off x="11487150" y="990672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21E80DB5-3E21-4ABA-96EE-2BB044A9089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A35A8092-FC9C-494E-9319-6D52D4B8CEA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B608A9F-12C6-43E8-86CE-D5100F351D2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29C6165-92FB-4679-BB47-CEB82C4747B5}"/>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53289B4-F244-42AD-89CD-6F3E83F17A2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25944</xdr:rowOff>
    </xdr:from>
    <xdr:to>
      <xdr:col>85</xdr:col>
      <xdr:colOff>177800</xdr:colOff>
      <xdr:row>63</xdr:row>
      <xdr:rowOff>127544</xdr:rowOff>
    </xdr:to>
    <xdr:sp macro="" textlink="">
      <xdr:nvSpPr>
        <xdr:cNvPr id="640" name="楕円 639">
          <a:extLst>
            <a:ext uri="{FF2B5EF4-FFF2-40B4-BE49-F238E27FC236}">
              <a16:creationId xmlns:a16="http://schemas.microsoft.com/office/drawing/2014/main" id="{760BC554-2CDC-416F-B472-E85C2CD10A37}"/>
            </a:ext>
          </a:extLst>
        </xdr:cNvPr>
        <xdr:cNvSpPr/>
      </xdr:nvSpPr>
      <xdr:spPr>
        <a:xfrm>
          <a:off x="14649450" y="102303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112321</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F5C33849-D418-4006-BEE6-9E6F3EDB4341}"/>
            </a:ext>
          </a:extLst>
        </xdr:cNvPr>
        <xdr:cNvSpPr txBox="1"/>
      </xdr:nvSpPr>
      <xdr:spPr>
        <a:xfrm>
          <a:off x="14735175" y="1015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112485</xdr:rowOff>
    </xdr:from>
    <xdr:to>
      <xdr:col>81</xdr:col>
      <xdr:colOff>101600</xdr:colOff>
      <xdr:row>63</xdr:row>
      <xdr:rowOff>42635</xdr:rowOff>
    </xdr:to>
    <xdr:sp macro="" textlink="">
      <xdr:nvSpPr>
        <xdr:cNvPr id="642" name="楕円 641">
          <a:extLst>
            <a:ext uri="{FF2B5EF4-FFF2-40B4-BE49-F238E27FC236}">
              <a16:creationId xmlns:a16="http://schemas.microsoft.com/office/drawing/2014/main" id="{279E17F1-F4EF-41AB-8BC3-499AD9BFC41B}"/>
            </a:ext>
          </a:extLst>
        </xdr:cNvPr>
        <xdr:cNvSpPr/>
      </xdr:nvSpPr>
      <xdr:spPr>
        <a:xfrm>
          <a:off x="13887450" y="10151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76744</xdr:rowOff>
    </xdr:to>
    <xdr:cxnSp macro="">
      <xdr:nvCxnSpPr>
        <xdr:cNvPr id="643" name="直線コネクタ 642">
          <a:extLst>
            <a:ext uri="{FF2B5EF4-FFF2-40B4-BE49-F238E27FC236}">
              <a16:creationId xmlns:a16="http://schemas.microsoft.com/office/drawing/2014/main" id="{14A8D0DA-8E53-4AE5-A47E-44E6E5C7B378}"/>
            </a:ext>
          </a:extLst>
        </xdr:cNvPr>
        <xdr:cNvCxnSpPr/>
      </xdr:nvCxnSpPr>
      <xdr:spPr>
        <a:xfrm>
          <a:off x="13935075" y="10199460"/>
          <a:ext cx="762000" cy="7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27577</xdr:rowOff>
    </xdr:from>
    <xdr:to>
      <xdr:col>76</xdr:col>
      <xdr:colOff>165100</xdr:colOff>
      <xdr:row>62</xdr:row>
      <xdr:rowOff>129177</xdr:rowOff>
    </xdr:to>
    <xdr:sp macro="" textlink="">
      <xdr:nvSpPr>
        <xdr:cNvPr id="644" name="楕円 643">
          <a:extLst>
            <a:ext uri="{FF2B5EF4-FFF2-40B4-BE49-F238E27FC236}">
              <a16:creationId xmlns:a16="http://schemas.microsoft.com/office/drawing/2014/main" id="{60D3B785-6367-4ADD-A4C8-F4398D59CF11}"/>
            </a:ext>
          </a:extLst>
        </xdr:cNvPr>
        <xdr:cNvSpPr/>
      </xdr:nvSpPr>
      <xdr:spPr>
        <a:xfrm>
          <a:off x="13096875" y="100701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78377</xdr:rowOff>
    </xdr:from>
    <xdr:to>
      <xdr:col>81</xdr:col>
      <xdr:colOff>50800</xdr:colOff>
      <xdr:row>62</xdr:row>
      <xdr:rowOff>163285</xdr:rowOff>
    </xdr:to>
    <xdr:cxnSp macro="">
      <xdr:nvCxnSpPr>
        <xdr:cNvPr id="645" name="直線コネクタ 644">
          <a:extLst>
            <a:ext uri="{FF2B5EF4-FFF2-40B4-BE49-F238E27FC236}">
              <a16:creationId xmlns:a16="http://schemas.microsoft.com/office/drawing/2014/main" id="{EACA5DC2-6FC9-4535-9777-5E3011FC7DF7}"/>
            </a:ext>
          </a:extLst>
        </xdr:cNvPr>
        <xdr:cNvCxnSpPr/>
      </xdr:nvCxnSpPr>
      <xdr:spPr>
        <a:xfrm>
          <a:off x="13144500" y="10117727"/>
          <a:ext cx="790575"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19413</xdr:rowOff>
    </xdr:from>
    <xdr:to>
      <xdr:col>72</xdr:col>
      <xdr:colOff>38100</xdr:colOff>
      <xdr:row>63</xdr:row>
      <xdr:rowOff>121013</xdr:rowOff>
    </xdr:to>
    <xdr:sp macro="" textlink="">
      <xdr:nvSpPr>
        <xdr:cNvPr id="646" name="楕円 645">
          <a:extLst>
            <a:ext uri="{FF2B5EF4-FFF2-40B4-BE49-F238E27FC236}">
              <a16:creationId xmlns:a16="http://schemas.microsoft.com/office/drawing/2014/main" id="{9BF26114-081B-4BB3-963F-F92CC5AC5C56}"/>
            </a:ext>
          </a:extLst>
        </xdr:cNvPr>
        <xdr:cNvSpPr/>
      </xdr:nvSpPr>
      <xdr:spPr>
        <a:xfrm>
          <a:off x="12296775" y="102206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78377</xdr:rowOff>
    </xdr:from>
    <xdr:to>
      <xdr:col>76</xdr:col>
      <xdr:colOff>114300</xdr:colOff>
      <xdr:row>63</xdr:row>
      <xdr:rowOff>70213</xdr:rowOff>
    </xdr:to>
    <xdr:cxnSp macro="">
      <xdr:nvCxnSpPr>
        <xdr:cNvPr id="647" name="直線コネクタ 646">
          <a:extLst>
            <a:ext uri="{FF2B5EF4-FFF2-40B4-BE49-F238E27FC236}">
              <a16:creationId xmlns:a16="http://schemas.microsoft.com/office/drawing/2014/main" id="{CD835E3B-862C-4295-9038-634D921D3B39}"/>
            </a:ext>
          </a:extLst>
        </xdr:cNvPr>
        <xdr:cNvCxnSpPr/>
      </xdr:nvCxnSpPr>
      <xdr:spPr>
        <a:xfrm flipV="1">
          <a:off x="12344400" y="10117727"/>
          <a:ext cx="800100"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130447</xdr:rowOff>
    </xdr:from>
    <xdr:to>
      <xdr:col>67</xdr:col>
      <xdr:colOff>101600</xdr:colOff>
      <xdr:row>56</xdr:row>
      <xdr:rowOff>60597</xdr:rowOff>
    </xdr:to>
    <xdr:sp macro="" textlink="">
      <xdr:nvSpPr>
        <xdr:cNvPr id="648" name="楕円 647">
          <a:extLst>
            <a:ext uri="{FF2B5EF4-FFF2-40B4-BE49-F238E27FC236}">
              <a16:creationId xmlns:a16="http://schemas.microsoft.com/office/drawing/2014/main" id="{1EA90FC9-7454-48C2-ADF3-6C785E28293F}"/>
            </a:ext>
          </a:extLst>
        </xdr:cNvPr>
        <xdr:cNvSpPr/>
      </xdr:nvSpPr>
      <xdr:spPr>
        <a:xfrm>
          <a:off x="11487150" y="90363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xdr:rowOff>
    </xdr:from>
    <xdr:to>
      <xdr:col>71</xdr:col>
      <xdr:colOff>177800</xdr:colOff>
      <xdr:row>63</xdr:row>
      <xdr:rowOff>70213</xdr:rowOff>
    </xdr:to>
    <xdr:cxnSp macro="">
      <xdr:nvCxnSpPr>
        <xdr:cNvPr id="649" name="直線コネクタ 648">
          <a:extLst>
            <a:ext uri="{FF2B5EF4-FFF2-40B4-BE49-F238E27FC236}">
              <a16:creationId xmlns:a16="http://schemas.microsoft.com/office/drawing/2014/main" id="{D017A617-A26E-4630-B83D-8C3657102E73}"/>
            </a:ext>
          </a:extLst>
        </xdr:cNvPr>
        <xdr:cNvCxnSpPr/>
      </xdr:nvCxnSpPr>
      <xdr:spPr>
        <a:xfrm>
          <a:off x="11534775" y="9074422"/>
          <a:ext cx="809625" cy="11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73858</xdr:rowOff>
    </xdr:from>
    <xdr:ext cx="405111" cy="259045"/>
    <xdr:sp macro="" textlink="">
      <xdr:nvSpPr>
        <xdr:cNvPr id="650" name="n_1aveValue【学校施設】&#10;有形固定資産減価償却率">
          <a:extLst>
            <a:ext uri="{FF2B5EF4-FFF2-40B4-BE49-F238E27FC236}">
              <a16:creationId xmlns:a16="http://schemas.microsoft.com/office/drawing/2014/main" id="{4547E006-A6BC-4B46-A980-1843D3C6EEE9}"/>
            </a:ext>
          </a:extLst>
        </xdr:cNvPr>
        <xdr:cNvSpPr txBox="1"/>
      </xdr:nvSpPr>
      <xdr:spPr>
        <a:xfrm>
          <a:off x="13745219"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64061</xdr:rowOff>
    </xdr:from>
    <xdr:ext cx="405111" cy="259045"/>
    <xdr:sp macro="" textlink="">
      <xdr:nvSpPr>
        <xdr:cNvPr id="651" name="n_2aveValue【学校施設】&#10;有形固定資産減価償却率">
          <a:extLst>
            <a:ext uri="{FF2B5EF4-FFF2-40B4-BE49-F238E27FC236}">
              <a16:creationId xmlns:a16="http://schemas.microsoft.com/office/drawing/2014/main" id="{DB0D49BD-158A-45F4-92AF-582999B824A9}"/>
            </a:ext>
          </a:extLst>
        </xdr:cNvPr>
        <xdr:cNvSpPr txBox="1"/>
      </xdr:nvSpPr>
      <xdr:spPr>
        <a:xfrm>
          <a:off x="12964169" y="9782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47733</xdr:rowOff>
    </xdr:from>
    <xdr:ext cx="405111" cy="259045"/>
    <xdr:sp macro="" textlink="">
      <xdr:nvSpPr>
        <xdr:cNvPr id="652" name="n_3aveValue【学校施設】&#10;有形固定資産減価償却率">
          <a:extLst>
            <a:ext uri="{FF2B5EF4-FFF2-40B4-BE49-F238E27FC236}">
              <a16:creationId xmlns:a16="http://schemas.microsoft.com/office/drawing/2014/main" id="{ED75A510-AB2B-4657-861E-EC7580A0EED3}"/>
            </a:ext>
          </a:extLst>
        </xdr:cNvPr>
        <xdr:cNvSpPr txBox="1"/>
      </xdr:nvSpPr>
      <xdr:spPr>
        <a:xfrm>
          <a:off x="12164069" y="976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653" name="n_4aveValue【学校施設】&#10;有形固定資産減価償却率">
          <a:extLst>
            <a:ext uri="{FF2B5EF4-FFF2-40B4-BE49-F238E27FC236}">
              <a16:creationId xmlns:a16="http://schemas.microsoft.com/office/drawing/2014/main" id="{47CECEB3-E36F-458F-8578-E026DA9D9356}"/>
            </a:ext>
          </a:extLst>
        </xdr:cNvPr>
        <xdr:cNvSpPr txBox="1"/>
      </xdr:nvSpPr>
      <xdr:spPr>
        <a:xfrm>
          <a:off x="11354444"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33762</xdr:rowOff>
    </xdr:from>
    <xdr:ext cx="405111" cy="259045"/>
    <xdr:sp macro="" textlink="">
      <xdr:nvSpPr>
        <xdr:cNvPr id="654" name="n_1mainValue【学校施設】&#10;有形固定資産減価償却率">
          <a:extLst>
            <a:ext uri="{FF2B5EF4-FFF2-40B4-BE49-F238E27FC236}">
              <a16:creationId xmlns:a16="http://schemas.microsoft.com/office/drawing/2014/main" id="{A3A91C96-FFAD-468C-9BAD-4F02DBA38F9D}"/>
            </a:ext>
          </a:extLst>
        </xdr:cNvPr>
        <xdr:cNvSpPr txBox="1"/>
      </xdr:nvSpPr>
      <xdr:spPr>
        <a:xfrm>
          <a:off x="13745219" y="1023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120304</xdr:rowOff>
    </xdr:from>
    <xdr:ext cx="405111" cy="259045"/>
    <xdr:sp macro="" textlink="">
      <xdr:nvSpPr>
        <xdr:cNvPr id="655" name="n_2mainValue【学校施設】&#10;有形固定資産減価償却率">
          <a:extLst>
            <a:ext uri="{FF2B5EF4-FFF2-40B4-BE49-F238E27FC236}">
              <a16:creationId xmlns:a16="http://schemas.microsoft.com/office/drawing/2014/main" id="{CAD7BB93-8578-445F-B485-68AAE9C7C7EC}"/>
            </a:ext>
          </a:extLst>
        </xdr:cNvPr>
        <xdr:cNvSpPr txBox="1"/>
      </xdr:nvSpPr>
      <xdr:spPr>
        <a:xfrm>
          <a:off x="12964169" y="1016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112140</xdr:rowOff>
    </xdr:from>
    <xdr:ext cx="405111" cy="259045"/>
    <xdr:sp macro="" textlink="">
      <xdr:nvSpPr>
        <xdr:cNvPr id="656" name="n_3mainValue【学校施設】&#10;有形固定資産減価償却率">
          <a:extLst>
            <a:ext uri="{FF2B5EF4-FFF2-40B4-BE49-F238E27FC236}">
              <a16:creationId xmlns:a16="http://schemas.microsoft.com/office/drawing/2014/main" id="{650FD4AF-68B0-40BF-9BAF-CFF00D782091}"/>
            </a:ext>
          </a:extLst>
        </xdr:cNvPr>
        <xdr:cNvSpPr txBox="1"/>
      </xdr:nvSpPr>
      <xdr:spPr>
        <a:xfrm>
          <a:off x="12164069" y="103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77124</xdr:rowOff>
    </xdr:from>
    <xdr:ext cx="405111" cy="259045"/>
    <xdr:sp macro="" textlink="">
      <xdr:nvSpPr>
        <xdr:cNvPr id="657" name="n_4mainValue【学校施設】&#10;有形固定資産減価償却率">
          <a:extLst>
            <a:ext uri="{FF2B5EF4-FFF2-40B4-BE49-F238E27FC236}">
              <a16:creationId xmlns:a16="http://schemas.microsoft.com/office/drawing/2014/main" id="{6069C37D-BE8C-4358-90BB-A1C83DD5350C}"/>
            </a:ext>
          </a:extLst>
        </xdr:cNvPr>
        <xdr:cNvSpPr txBox="1"/>
      </xdr:nvSpPr>
      <xdr:spPr>
        <a:xfrm>
          <a:off x="11354444" y="882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D89AAD6D-C1BA-427E-B6BA-93204DE1470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9A441DF8-D9E2-4C5E-BB9A-642CAB52919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8533FB60-122A-41F6-A742-375B2B04D96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B35B45AA-CD70-43CF-99F5-AA9E7D99D7C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EAC0FE35-CB63-4C0D-99F3-1ACD139AECC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77956973-5002-4CF0-82C9-0FA20EEB3DAB}"/>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C4EF63D4-0086-4FE7-8FB1-012E4415DEB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F2492C18-5B6D-4A80-A229-7D857E873C7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450925B5-BFD1-494B-AA5B-41F3B2720C5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1F5234B0-4B27-4DA7-8E89-955E2A811475}"/>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5D46753E-7C30-4251-8DA2-DBDD978CD50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FA52C920-FE59-4B44-90C9-78FD4F0E9233}"/>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592BCAB8-E50B-4B7A-8CBA-ACA68BC2EF8B}"/>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43D87B53-7A68-48BB-90EB-37EC94C017A1}"/>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603386C9-D777-4ADF-8BC4-A5310256CD1E}"/>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180ABE04-9B00-42A9-A461-9C85EF03E272}"/>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7E5DAC2F-59AA-44E0-AF94-43509ADF483F}"/>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1975A47D-F8E5-4448-BCA3-F6EEB36279A3}"/>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4C229817-17A9-4FA8-90C4-55556F78B65B}"/>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B38A0F85-021C-4EF7-8C3D-D5BD3BFE949D}"/>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330C8375-566D-485C-B3EE-86543BEC7D26}"/>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3153ED17-C3A3-453E-A8CA-B58CDF6994E4}"/>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C199BC25-F5FA-4198-A20B-4EBBE67B2073}"/>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E126CF13-6043-44A7-84E4-BA51015C825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6429102D-EF83-4670-BEE8-E2AC03EE0EE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245252E1-5639-4239-AD45-D30888E733A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A2A04747-4BF3-498D-A433-A4EC3EBBB5C5}"/>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AAE8CC7F-FE62-49D5-8487-2A21610F4301}"/>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538DE444-DC29-4619-961A-A9A690D61136}"/>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7" name="【学校施設】&#10;一人当たり面積最大値テキスト">
          <a:extLst>
            <a:ext uri="{FF2B5EF4-FFF2-40B4-BE49-F238E27FC236}">
              <a16:creationId xmlns:a16="http://schemas.microsoft.com/office/drawing/2014/main" id="{D834EFC1-F3DB-479B-B9F3-1F06AD7E5247}"/>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88" name="直線コネクタ 687">
          <a:extLst>
            <a:ext uri="{FF2B5EF4-FFF2-40B4-BE49-F238E27FC236}">
              <a16:creationId xmlns:a16="http://schemas.microsoft.com/office/drawing/2014/main" id="{BC6F0154-952D-4392-9F5F-A1A74F76FC36}"/>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89" name="【学校施設】&#10;一人当たり面積平均値テキスト">
          <a:extLst>
            <a:ext uri="{FF2B5EF4-FFF2-40B4-BE49-F238E27FC236}">
              <a16:creationId xmlns:a16="http://schemas.microsoft.com/office/drawing/2014/main" id="{0CCE8DDE-682C-48D2-B5AF-7715165402DB}"/>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0" name="フローチャート: 判断 689">
          <a:extLst>
            <a:ext uri="{FF2B5EF4-FFF2-40B4-BE49-F238E27FC236}">
              <a16:creationId xmlns:a16="http://schemas.microsoft.com/office/drawing/2014/main" id="{1EE7B8EC-69FF-41E6-96E8-A7C5692726A5}"/>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1" name="フローチャート: 判断 690">
          <a:extLst>
            <a:ext uri="{FF2B5EF4-FFF2-40B4-BE49-F238E27FC236}">
              <a16:creationId xmlns:a16="http://schemas.microsoft.com/office/drawing/2014/main" id="{603729AE-721F-499E-85CC-F343F3451A7C}"/>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5983F5F9-5A71-419B-A02A-3E2E4167561F}"/>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3" name="フローチャート: 判断 692">
          <a:extLst>
            <a:ext uri="{FF2B5EF4-FFF2-40B4-BE49-F238E27FC236}">
              <a16:creationId xmlns:a16="http://schemas.microsoft.com/office/drawing/2014/main" id="{A9CEEA15-1987-4777-8C01-2E93BBF73971}"/>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4" name="フローチャート: 判断 693">
          <a:extLst>
            <a:ext uri="{FF2B5EF4-FFF2-40B4-BE49-F238E27FC236}">
              <a16:creationId xmlns:a16="http://schemas.microsoft.com/office/drawing/2014/main" id="{7C60F6E4-153E-454A-9057-0EBE535E0B39}"/>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EB4F435-E9B5-46A4-B01F-5CDE1067F98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D97D09B-61F5-4E26-8B46-B718978356C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A68BC6D-13FC-425B-8025-293CEB518699}"/>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08C81EF-AB25-45F3-BDE7-3CF7BCCA4B5E}"/>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6D256C5-8D1C-433C-B7CD-E77819AE872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156573</xdr:rowOff>
    </xdr:from>
    <xdr:to>
      <xdr:col>116</xdr:col>
      <xdr:colOff>114300</xdr:colOff>
      <xdr:row>62</xdr:row>
      <xdr:rowOff>86723</xdr:rowOff>
    </xdr:to>
    <xdr:sp macro="" textlink="">
      <xdr:nvSpPr>
        <xdr:cNvPr id="700" name="楕円 699">
          <a:extLst>
            <a:ext uri="{FF2B5EF4-FFF2-40B4-BE49-F238E27FC236}">
              <a16:creationId xmlns:a16="http://schemas.microsoft.com/office/drawing/2014/main" id="{2892D429-EB15-4EA8-AEC1-94ED21CF424E}"/>
            </a:ext>
          </a:extLst>
        </xdr:cNvPr>
        <xdr:cNvSpPr/>
      </xdr:nvSpPr>
      <xdr:spPr>
        <a:xfrm>
          <a:off x="19897725" y="1003717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8000</xdr:rowOff>
    </xdr:from>
    <xdr:ext cx="469744" cy="259045"/>
    <xdr:sp macro="" textlink="">
      <xdr:nvSpPr>
        <xdr:cNvPr id="701" name="【学校施設】&#10;一人当たり面積該当値テキスト">
          <a:extLst>
            <a:ext uri="{FF2B5EF4-FFF2-40B4-BE49-F238E27FC236}">
              <a16:creationId xmlns:a16="http://schemas.microsoft.com/office/drawing/2014/main" id="{100C0410-E878-4842-96ED-9E75435FFB75}"/>
            </a:ext>
          </a:extLst>
        </xdr:cNvPr>
        <xdr:cNvSpPr txBox="1"/>
      </xdr:nvSpPr>
      <xdr:spPr>
        <a:xfrm>
          <a:off x="19992975" y="98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702" name="楕円 701">
          <a:extLst>
            <a:ext uri="{FF2B5EF4-FFF2-40B4-BE49-F238E27FC236}">
              <a16:creationId xmlns:a16="http://schemas.microsoft.com/office/drawing/2014/main" id="{3C604F7D-435C-44C1-A13E-F715D3F5A984}"/>
            </a:ext>
          </a:extLst>
        </xdr:cNvPr>
        <xdr:cNvSpPr/>
      </xdr:nvSpPr>
      <xdr:spPr>
        <a:xfrm>
          <a:off x="19154775" y="100463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35923</xdr:rowOff>
    </xdr:from>
    <xdr:to>
      <xdr:col>116</xdr:col>
      <xdr:colOff>63500</xdr:colOff>
      <xdr:row>62</xdr:row>
      <xdr:rowOff>60960</xdr:rowOff>
    </xdr:to>
    <xdr:cxnSp macro="">
      <xdr:nvCxnSpPr>
        <xdr:cNvPr id="703" name="直線コネクタ 702">
          <a:extLst>
            <a:ext uri="{FF2B5EF4-FFF2-40B4-BE49-F238E27FC236}">
              <a16:creationId xmlns:a16="http://schemas.microsoft.com/office/drawing/2014/main" id="{B9CAEDDD-B5AB-4AA6-9F0B-70E2AE181804}"/>
            </a:ext>
          </a:extLst>
        </xdr:cNvPr>
        <xdr:cNvCxnSpPr/>
      </xdr:nvCxnSpPr>
      <xdr:spPr>
        <a:xfrm flipV="1">
          <a:off x="19202400" y="10075273"/>
          <a:ext cx="752475" cy="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97246</xdr:rowOff>
    </xdr:from>
    <xdr:to>
      <xdr:col>107</xdr:col>
      <xdr:colOff>101600</xdr:colOff>
      <xdr:row>63</xdr:row>
      <xdr:rowOff>27396</xdr:rowOff>
    </xdr:to>
    <xdr:sp macro="" textlink="">
      <xdr:nvSpPr>
        <xdr:cNvPr id="704" name="楕円 703">
          <a:extLst>
            <a:ext uri="{FF2B5EF4-FFF2-40B4-BE49-F238E27FC236}">
              <a16:creationId xmlns:a16="http://schemas.microsoft.com/office/drawing/2014/main" id="{C3FCA4BA-635F-4CAD-B265-39AD59CC1BD3}"/>
            </a:ext>
          </a:extLst>
        </xdr:cNvPr>
        <xdr:cNvSpPr/>
      </xdr:nvSpPr>
      <xdr:spPr>
        <a:xfrm>
          <a:off x="18345150" y="101365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148046</xdr:rowOff>
    </xdr:to>
    <xdr:cxnSp macro="">
      <xdr:nvCxnSpPr>
        <xdr:cNvPr id="705" name="直線コネクタ 704">
          <a:extLst>
            <a:ext uri="{FF2B5EF4-FFF2-40B4-BE49-F238E27FC236}">
              <a16:creationId xmlns:a16="http://schemas.microsoft.com/office/drawing/2014/main" id="{7CF37226-A3EA-4043-850A-96A910FBF5E5}"/>
            </a:ext>
          </a:extLst>
        </xdr:cNvPr>
        <xdr:cNvCxnSpPr/>
      </xdr:nvCxnSpPr>
      <xdr:spPr>
        <a:xfrm flipV="1">
          <a:off x="18392775" y="10103485"/>
          <a:ext cx="809625"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95613</xdr:rowOff>
    </xdr:from>
    <xdr:to>
      <xdr:col>102</xdr:col>
      <xdr:colOff>165100</xdr:colOff>
      <xdr:row>62</xdr:row>
      <xdr:rowOff>25763</xdr:rowOff>
    </xdr:to>
    <xdr:sp macro="" textlink="">
      <xdr:nvSpPr>
        <xdr:cNvPr id="706" name="楕円 705">
          <a:extLst>
            <a:ext uri="{FF2B5EF4-FFF2-40B4-BE49-F238E27FC236}">
              <a16:creationId xmlns:a16="http://schemas.microsoft.com/office/drawing/2014/main" id="{8DD5A783-05C4-46F9-A8C2-0DECDDF7036A}"/>
            </a:ext>
          </a:extLst>
        </xdr:cNvPr>
        <xdr:cNvSpPr/>
      </xdr:nvSpPr>
      <xdr:spPr>
        <a:xfrm>
          <a:off x="17554575" y="99730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146413</xdr:rowOff>
    </xdr:from>
    <xdr:to>
      <xdr:col>107</xdr:col>
      <xdr:colOff>50800</xdr:colOff>
      <xdr:row>62</xdr:row>
      <xdr:rowOff>148046</xdr:rowOff>
    </xdr:to>
    <xdr:cxnSp macro="">
      <xdr:nvCxnSpPr>
        <xdr:cNvPr id="707" name="直線コネクタ 706">
          <a:extLst>
            <a:ext uri="{FF2B5EF4-FFF2-40B4-BE49-F238E27FC236}">
              <a16:creationId xmlns:a16="http://schemas.microsoft.com/office/drawing/2014/main" id="{B3B55F02-6980-45F1-A398-1D54DC5C1AC5}"/>
            </a:ext>
          </a:extLst>
        </xdr:cNvPr>
        <xdr:cNvCxnSpPr/>
      </xdr:nvCxnSpPr>
      <xdr:spPr>
        <a:xfrm>
          <a:off x="17602200" y="10020663"/>
          <a:ext cx="790575" cy="16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68943</xdr:rowOff>
    </xdr:from>
    <xdr:to>
      <xdr:col>98</xdr:col>
      <xdr:colOff>38100</xdr:colOff>
      <xdr:row>62</xdr:row>
      <xdr:rowOff>170543</xdr:rowOff>
    </xdr:to>
    <xdr:sp macro="" textlink="">
      <xdr:nvSpPr>
        <xdr:cNvPr id="708" name="楕円 707">
          <a:extLst>
            <a:ext uri="{FF2B5EF4-FFF2-40B4-BE49-F238E27FC236}">
              <a16:creationId xmlns:a16="http://schemas.microsoft.com/office/drawing/2014/main" id="{732E2D9B-609A-436D-BC6F-055328E37914}"/>
            </a:ext>
          </a:extLst>
        </xdr:cNvPr>
        <xdr:cNvSpPr/>
      </xdr:nvSpPr>
      <xdr:spPr>
        <a:xfrm>
          <a:off x="16754475" y="101051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146413</xdr:rowOff>
    </xdr:from>
    <xdr:to>
      <xdr:col>102</xdr:col>
      <xdr:colOff>114300</xdr:colOff>
      <xdr:row>62</xdr:row>
      <xdr:rowOff>119743</xdr:rowOff>
    </xdr:to>
    <xdr:cxnSp macro="">
      <xdr:nvCxnSpPr>
        <xdr:cNvPr id="709" name="直線コネクタ 708">
          <a:extLst>
            <a:ext uri="{FF2B5EF4-FFF2-40B4-BE49-F238E27FC236}">
              <a16:creationId xmlns:a16="http://schemas.microsoft.com/office/drawing/2014/main" id="{821B27FE-9DC8-4A03-9F05-AF214FABDEDC}"/>
            </a:ext>
          </a:extLst>
        </xdr:cNvPr>
        <xdr:cNvCxnSpPr/>
      </xdr:nvCxnSpPr>
      <xdr:spPr>
        <a:xfrm flipV="1">
          <a:off x="16802100" y="10020663"/>
          <a:ext cx="800100"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710" name="n_1aveValue【学校施設】&#10;一人当たり面積">
          <a:extLst>
            <a:ext uri="{FF2B5EF4-FFF2-40B4-BE49-F238E27FC236}">
              <a16:creationId xmlns:a16="http://schemas.microsoft.com/office/drawing/2014/main" id="{4651C293-35DB-4FB4-8544-1B6C2835634E}"/>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1" name="n_2aveValue【学校施設】&#10;一人当たり面積">
          <a:extLst>
            <a:ext uri="{FF2B5EF4-FFF2-40B4-BE49-F238E27FC236}">
              <a16:creationId xmlns:a16="http://schemas.microsoft.com/office/drawing/2014/main" id="{0E0135FF-719A-4467-B23B-52AB59B5AEBE}"/>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712" name="n_3aveValue【学校施設】&#10;一人当たり面積">
          <a:extLst>
            <a:ext uri="{FF2B5EF4-FFF2-40B4-BE49-F238E27FC236}">
              <a16:creationId xmlns:a16="http://schemas.microsoft.com/office/drawing/2014/main" id="{6BBF828A-6150-4C08-8249-98FE380B62D4}"/>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3" name="n_4aveValue【学校施設】&#10;一人当たり面積">
          <a:extLst>
            <a:ext uri="{FF2B5EF4-FFF2-40B4-BE49-F238E27FC236}">
              <a16:creationId xmlns:a16="http://schemas.microsoft.com/office/drawing/2014/main" id="{8860BEE7-E9B2-4BE3-878B-4493000C102F}"/>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128287</xdr:rowOff>
    </xdr:from>
    <xdr:ext cx="469744" cy="259045"/>
    <xdr:sp macro="" textlink="">
      <xdr:nvSpPr>
        <xdr:cNvPr id="714" name="n_1mainValue【学校施設】&#10;一人当たり面積">
          <a:extLst>
            <a:ext uri="{FF2B5EF4-FFF2-40B4-BE49-F238E27FC236}">
              <a16:creationId xmlns:a16="http://schemas.microsoft.com/office/drawing/2014/main" id="{F48F820C-8F8B-419D-B5D3-29BF0F691692}"/>
            </a:ext>
          </a:extLst>
        </xdr:cNvPr>
        <xdr:cNvSpPr txBox="1"/>
      </xdr:nvSpPr>
      <xdr:spPr>
        <a:xfrm>
          <a:off x="18983402" y="98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43923</xdr:rowOff>
    </xdr:from>
    <xdr:ext cx="469744" cy="259045"/>
    <xdr:sp macro="" textlink="">
      <xdr:nvSpPr>
        <xdr:cNvPr id="715" name="n_2mainValue【学校施設】&#10;一人当たり面積">
          <a:extLst>
            <a:ext uri="{FF2B5EF4-FFF2-40B4-BE49-F238E27FC236}">
              <a16:creationId xmlns:a16="http://schemas.microsoft.com/office/drawing/2014/main" id="{211478FC-0448-4AA6-BD59-BDAA9C6F3B52}"/>
            </a:ext>
          </a:extLst>
        </xdr:cNvPr>
        <xdr:cNvSpPr txBox="1"/>
      </xdr:nvSpPr>
      <xdr:spPr>
        <a:xfrm>
          <a:off x="18183302" y="992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42290</xdr:rowOff>
    </xdr:from>
    <xdr:ext cx="469744" cy="259045"/>
    <xdr:sp macro="" textlink="">
      <xdr:nvSpPr>
        <xdr:cNvPr id="716" name="n_3mainValue【学校施設】&#10;一人当たり面積">
          <a:extLst>
            <a:ext uri="{FF2B5EF4-FFF2-40B4-BE49-F238E27FC236}">
              <a16:creationId xmlns:a16="http://schemas.microsoft.com/office/drawing/2014/main" id="{46446F3B-94CD-4545-A78E-B92BA90E4951}"/>
            </a:ext>
          </a:extLst>
        </xdr:cNvPr>
        <xdr:cNvSpPr txBox="1"/>
      </xdr:nvSpPr>
      <xdr:spPr>
        <a:xfrm>
          <a:off x="17383202" y="976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15620</xdr:rowOff>
    </xdr:from>
    <xdr:ext cx="469744" cy="259045"/>
    <xdr:sp macro="" textlink="">
      <xdr:nvSpPr>
        <xdr:cNvPr id="717" name="n_4mainValue【学校施設】&#10;一人当たり面積">
          <a:extLst>
            <a:ext uri="{FF2B5EF4-FFF2-40B4-BE49-F238E27FC236}">
              <a16:creationId xmlns:a16="http://schemas.microsoft.com/office/drawing/2014/main" id="{910DF819-AB48-4039-AF47-B42AE6411482}"/>
            </a:ext>
          </a:extLst>
        </xdr:cNvPr>
        <xdr:cNvSpPr txBox="1"/>
      </xdr:nvSpPr>
      <xdr:spPr>
        <a:xfrm>
          <a:off x="16592627" y="98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36B9E3B-9E0B-4635-87D3-ABD675B675A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68696196-6CA5-4798-8113-11996692B9C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691AC4CC-4301-41E6-9555-3FED366F391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C647EE7A-D4CB-4F54-9549-9D57295B4C7D}"/>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1C57B221-ED3D-4DD1-9AFD-B3A1C05C784D}"/>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793302E9-D12D-4596-81AF-760E6144DE6D}"/>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F195532-EF73-41B0-BD86-07B35F5AFA3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EB7AF49F-7C1F-40F0-8A2F-BA86527CF35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CCADB872-1F2C-4317-BF37-DC7EDE01074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A811276A-ACDF-4355-B6BD-91F5E38A354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4C1C14C3-FDE6-49F7-9803-2AB13CC1681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29" name="直線コネクタ 728">
          <a:extLst>
            <a:ext uri="{FF2B5EF4-FFF2-40B4-BE49-F238E27FC236}">
              <a16:creationId xmlns:a16="http://schemas.microsoft.com/office/drawing/2014/main" id="{0DE3B934-0D08-4035-96A5-CBEF41EA3869}"/>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0" name="テキスト ボックス 729">
          <a:extLst>
            <a:ext uri="{FF2B5EF4-FFF2-40B4-BE49-F238E27FC236}">
              <a16:creationId xmlns:a16="http://schemas.microsoft.com/office/drawing/2014/main" id="{7869A6D9-DCDD-43BB-A30F-B4DC6B9B6389}"/>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1" name="直線コネクタ 730">
          <a:extLst>
            <a:ext uri="{FF2B5EF4-FFF2-40B4-BE49-F238E27FC236}">
              <a16:creationId xmlns:a16="http://schemas.microsoft.com/office/drawing/2014/main" id="{76880633-238B-44B8-816B-422322A7B523}"/>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2" name="テキスト ボックス 731">
          <a:extLst>
            <a:ext uri="{FF2B5EF4-FFF2-40B4-BE49-F238E27FC236}">
              <a16:creationId xmlns:a16="http://schemas.microsoft.com/office/drawing/2014/main" id="{7F637A66-621B-4471-B4AE-CD377369D044}"/>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3" name="直線コネクタ 732">
          <a:extLst>
            <a:ext uri="{FF2B5EF4-FFF2-40B4-BE49-F238E27FC236}">
              <a16:creationId xmlns:a16="http://schemas.microsoft.com/office/drawing/2014/main" id="{7A15E7CC-23AA-4A56-9376-E0647403711D}"/>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4" name="テキスト ボックス 733">
          <a:extLst>
            <a:ext uri="{FF2B5EF4-FFF2-40B4-BE49-F238E27FC236}">
              <a16:creationId xmlns:a16="http://schemas.microsoft.com/office/drawing/2014/main" id="{AC83433D-73EF-4EFE-ACED-DF9ACE87E3C5}"/>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E4E94DA-72B4-450E-BF1A-7583B29A17F9}"/>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AD4612A7-BD76-494C-920C-69ED8F1D80A3}"/>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7" name="直線コネクタ 736">
          <a:extLst>
            <a:ext uri="{FF2B5EF4-FFF2-40B4-BE49-F238E27FC236}">
              <a16:creationId xmlns:a16="http://schemas.microsoft.com/office/drawing/2014/main" id="{525B8643-D8D0-4805-8D3B-51B1C750B0A6}"/>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38" name="テキスト ボックス 737">
          <a:extLst>
            <a:ext uri="{FF2B5EF4-FFF2-40B4-BE49-F238E27FC236}">
              <a16:creationId xmlns:a16="http://schemas.microsoft.com/office/drawing/2014/main" id="{DE397458-A0A6-4758-B472-280AF11DC6B1}"/>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39" name="直線コネクタ 738">
          <a:extLst>
            <a:ext uri="{FF2B5EF4-FFF2-40B4-BE49-F238E27FC236}">
              <a16:creationId xmlns:a16="http://schemas.microsoft.com/office/drawing/2014/main" id="{DAFD77B5-CE16-4607-A13F-9610C671CE93}"/>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0" name="テキスト ボックス 739">
          <a:extLst>
            <a:ext uri="{FF2B5EF4-FFF2-40B4-BE49-F238E27FC236}">
              <a16:creationId xmlns:a16="http://schemas.microsoft.com/office/drawing/2014/main" id="{91294EBE-60FE-4DFD-9D89-D61323AA1150}"/>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1" name="直線コネクタ 740">
          <a:extLst>
            <a:ext uri="{FF2B5EF4-FFF2-40B4-BE49-F238E27FC236}">
              <a16:creationId xmlns:a16="http://schemas.microsoft.com/office/drawing/2014/main" id="{0E55304C-4FEE-424D-A1ED-9224F70958C3}"/>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2" name="テキスト ボックス 741">
          <a:extLst>
            <a:ext uri="{FF2B5EF4-FFF2-40B4-BE49-F238E27FC236}">
              <a16:creationId xmlns:a16="http://schemas.microsoft.com/office/drawing/2014/main" id="{471802DF-E0F9-4D97-A062-C5712B4B6484}"/>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5D44D827-426C-46A0-A60C-E8A0F8C7A593}"/>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4" name="テキスト ボックス 743">
          <a:extLst>
            <a:ext uri="{FF2B5EF4-FFF2-40B4-BE49-F238E27FC236}">
              <a16:creationId xmlns:a16="http://schemas.microsoft.com/office/drawing/2014/main" id="{D2500ED4-9496-4047-A4A4-9BE528E92F2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271DCDED-686B-47CD-BA71-7C7BD3DB648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6" name="直線コネクタ 745">
          <a:extLst>
            <a:ext uri="{FF2B5EF4-FFF2-40B4-BE49-F238E27FC236}">
              <a16:creationId xmlns:a16="http://schemas.microsoft.com/office/drawing/2014/main" id="{B8348933-AE77-45D1-A409-F91014864960}"/>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7" name="【児童館】&#10;有形固定資産減価償却率最小値テキスト">
          <a:extLst>
            <a:ext uri="{FF2B5EF4-FFF2-40B4-BE49-F238E27FC236}">
              <a16:creationId xmlns:a16="http://schemas.microsoft.com/office/drawing/2014/main" id="{7118C5EF-B3D4-4CF3-919F-E296588AC2C4}"/>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48" name="直線コネクタ 747">
          <a:extLst>
            <a:ext uri="{FF2B5EF4-FFF2-40B4-BE49-F238E27FC236}">
              <a16:creationId xmlns:a16="http://schemas.microsoft.com/office/drawing/2014/main" id="{A5E6AD21-E7AF-4893-9FCF-A027B0527318}"/>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49" name="【児童館】&#10;有形固定資産減価償却率最大値テキスト">
          <a:extLst>
            <a:ext uri="{FF2B5EF4-FFF2-40B4-BE49-F238E27FC236}">
              <a16:creationId xmlns:a16="http://schemas.microsoft.com/office/drawing/2014/main" id="{19878B14-127A-4643-A757-1F3D27CE64FC}"/>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0" name="直線コネクタ 749">
          <a:extLst>
            <a:ext uri="{FF2B5EF4-FFF2-40B4-BE49-F238E27FC236}">
              <a16:creationId xmlns:a16="http://schemas.microsoft.com/office/drawing/2014/main" id="{4260CCDB-8413-4876-80C2-755BB2DEB42D}"/>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1" name="【児童館】&#10;有形固定資産減価償却率平均値テキスト">
          <a:extLst>
            <a:ext uri="{FF2B5EF4-FFF2-40B4-BE49-F238E27FC236}">
              <a16:creationId xmlns:a16="http://schemas.microsoft.com/office/drawing/2014/main" id="{D5B0497B-09B7-426B-8FCB-69E6F5269114}"/>
            </a:ext>
          </a:extLst>
        </xdr:cNvPr>
        <xdr:cNvSpPr txBox="1"/>
      </xdr:nvSpPr>
      <xdr:spPr>
        <a:xfrm>
          <a:off x="14735175" y="13145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2" name="フローチャート: 判断 751">
          <a:extLst>
            <a:ext uri="{FF2B5EF4-FFF2-40B4-BE49-F238E27FC236}">
              <a16:creationId xmlns:a16="http://schemas.microsoft.com/office/drawing/2014/main" id="{C3B772DD-9D6F-4195-B8BC-37FFE6A63B26}"/>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3" name="フローチャート: 判断 752">
          <a:extLst>
            <a:ext uri="{FF2B5EF4-FFF2-40B4-BE49-F238E27FC236}">
              <a16:creationId xmlns:a16="http://schemas.microsoft.com/office/drawing/2014/main" id="{DAE08422-182D-4833-B7A0-7A19ECE84879}"/>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4" name="フローチャート: 判断 753">
          <a:extLst>
            <a:ext uri="{FF2B5EF4-FFF2-40B4-BE49-F238E27FC236}">
              <a16:creationId xmlns:a16="http://schemas.microsoft.com/office/drawing/2014/main" id="{79D8A578-C46A-4715-87CD-F5FFBC549C01}"/>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5" name="フローチャート: 判断 754">
          <a:extLst>
            <a:ext uri="{FF2B5EF4-FFF2-40B4-BE49-F238E27FC236}">
              <a16:creationId xmlns:a16="http://schemas.microsoft.com/office/drawing/2014/main" id="{6D498287-D2AB-4A9A-B437-396AA2E50E07}"/>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6" name="フローチャート: 判断 755">
          <a:extLst>
            <a:ext uri="{FF2B5EF4-FFF2-40B4-BE49-F238E27FC236}">
              <a16:creationId xmlns:a16="http://schemas.microsoft.com/office/drawing/2014/main" id="{151F02DD-21E4-44A6-B026-127E5EC8A6E4}"/>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C2DE679-CEEC-45B3-8879-D97A687447F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AFE973C-06F2-452D-9E3C-8EC91D82846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3F4438D-81FB-4ED0-97B0-2F0CE34D885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D11EA25-4F6C-4EBC-AA08-A61436152A2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A09B463-BEDC-4812-A635-AE29A30FEAF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167323</xdr:rowOff>
    </xdr:from>
    <xdr:to>
      <xdr:col>85</xdr:col>
      <xdr:colOff>177800</xdr:colOff>
      <xdr:row>83</xdr:row>
      <xdr:rowOff>97473</xdr:rowOff>
    </xdr:to>
    <xdr:sp macro="" textlink="">
      <xdr:nvSpPr>
        <xdr:cNvPr id="762" name="楕円 761">
          <a:extLst>
            <a:ext uri="{FF2B5EF4-FFF2-40B4-BE49-F238E27FC236}">
              <a16:creationId xmlns:a16="http://schemas.microsoft.com/office/drawing/2014/main" id="{5095EFFC-DC4D-4427-85E3-8B1C6A9E53C5}"/>
            </a:ext>
          </a:extLst>
        </xdr:cNvPr>
        <xdr:cNvSpPr/>
      </xdr:nvSpPr>
      <xdr:spPr>
        <a:xfrm>
          <a:off x="14649450" y="134419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145750</xdr:rowOff>
    </xdr:from>
    <xdr:ext cx="405111" cy="259045"/>
    <xdr:sp macro="" textlink="">
      <xdr:nvSpPr>
        <xdr:cNvPr id="763" name="【児童館】&#10;有形固定資産減価償却率該当値テキスト">
          <a:extLst>
            <a:ext uri="{FF2B5EF4-FFF2-40B4-BE49-F238E27FC236}">
              <a16:creationId xmlns:a16="http://schemas.microsoft.com/office/drawing/2014/main" id="{98631E95-353B-4E99-A327-811BFDC8C0B8}"/>
            </a:ext>
          </a:extLst>
        </xdr:cNvPr>
        <xdr:cNvSpPr txBox="1"/>
      </xdr:nvSpPr>
      <xdr:spPr>
        <a:xfrm>
          <a:off x="14735175" y="1342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13018</xdr:rowOff>
    </xdr:from>
    <xdr:to>
      <xdr:col>81</xdr:col>
      <xdr:colOff>101600</xdr:colOff>
      <xdr:row>82</xdr:row>
      <xdr:rowOff>114618</xdr:rowOff>
    </xdr:to>
    <xdr:sp macro="" textlink="">
      <xdr:nvSpPr>
        <xdr:cNvPr id="764" name="楕円 763">
          <a:extLst>
            <a:ext uri="{FF2B5EF4-FFF2-40B4-BE49-F238E27FC236}">
              <a16:creationId xmlns:a16="http://schemas.microsoft.com/office/drawing/2014/main" id="{001060F0-8475-48F4-B32F-66AEE47E6C22}"/>
            </a:ext>
          </a:extLst>
        </xdr:cNvPr>
        <xdr:cNvSpPr/>
      </xdr:nvSpPr>
      <xdr:spPr>
        <a:xfrm>
          <a:off x="13887450" y="132876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63818</xdr:rowOff>
    </xdr:from>
    <xdr:to>
      <xdr:col>85</xdr:col>
      <xdr:colOff>127000</xdr:colOff>
      <xdr:row>83</xdr:row>
      <xdr:rowOff>46673</xdr:rowOff>
    </xdr:to>
    <xdr:cxnSp macro="">
      <xdr:nvCxnSpPr>
        <xdr:cNvPr id="765" name="直線コネクタ 764">
          <a:extLst>
            <a:ext uri="{FF2B5EF4-FFF2-40B4-BE49-F238E27FC236}">
              <a16:creationId xmlns:a16="http://schemas.microsoft.com/office/drawing/2014/main" id="{36506BCD-BAEF-41C9-B942-8DE490C5704B}"/>
            </a:ext>
          </a:extLst>
        </xdr:cNvPr>
        <xdr:cNvCxnSpPr/>
      </xdr:nvCxnSpPr>
      <xdr:spPr>
        <a:xfrm>
          <a:off x="13935075" y="13344843"/>
          <a:ext cx="762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66" name="楕円 765">
          <a:extLst>
            <a:ext uri="{FF2B5EF4-FFF2-40B4-BE49-F238E27FC236}">
              <a16:creationId xmlns:a16="http://schemas.microsoft.com/office/drawing/2014/main" id="{A353E761-CC6D-417C-B8C0-592FE17B01E6}"/>
            </a:ext>
          </a:extLst>
        </xdr:cNvPr>
        <xdr:cNvSpPr/>
      </xdr:nvSpPr>
      <xdr:spPr>
        <a:xfrm>
          <a:off x="13096875" y="13276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63818</xdr:rowOff>
    </xdr:to>
    <xdr:cxnSp macro="">
      <xdr:nvCxnSpPr>
        <xdr:cNvPr id="767" name="直線コネクタ 766">
          <a:extLst>
            <a:ext uri="{FF2B5EF4-FFF2-40B4-BE49-F238E27FC236}">
              <a16:creationId xmlns:a16="http://schemas.microsoft.com/office/drawing/2014/main" id="{9F10CF31-7B52-4B89-AE32-23CA4A12E34E}"/>
            </a:ext>
          </a:extLst>
        </xdr:cNvPr>
        <xdr:cNvCxnSpPr/>
      </xdr:nvCxnSpPr>
      <xdr:spPr>
        <a:xfrm>
          <a:off x="13144500" y="13324205"/>
          <a:ext cx="790575"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68" name="楕円 767">
          <a:extLst>
            <a:ext uri="{FF2B5EF4-FFF2-40B4-BE49-F238E27FC236}">
              <a16:creationId xmlns:a16="http://schemas.microsoft.com/office/drawing/2014/main" id="{0160A1E8-07CF-4C4C-ABE1-7054DBC221A7}"/>
            </a:ext>
          </a:extLst>
        </xdr:cNvPr>
        <xdr:cNvSpPr/>
      </xdr:nvSpPr>
      <xdr:spPr>
        <a:xfrm>
          <a:off x="12296775" y="132200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158114</xdr:rowOff>
    </xdr:from>
    <xdr:to>
      <xdr:col>76</xdr:col>
      <xdr:colOff>114300</xdr:colOff>
      <xdr:row>82</xdr:row>
      <xdr:rowOff>49530</xdr:rowOff>
    </xdr:to>
    <xdr:cxnSp macro="">
      <xdr:nvCxnSpPr>
        <xdr:cNvPr id="769" name="直線コネクタ 768">
          <a:extLst>
            <a:ext uri="{FF2B5EF4-FFF2-40B4-BE49-F238E27FC236}">
              <a16:creationId xmlns:a16="http://schemas.microsoft.com/office/drawing/2014/main" id="{68A2DA8C-4C1C-4DC0-B804-45A11EA92E46}"/>
            </a:ext>
          </a:extLst>
        </xdr:cNvPr>
        <xdr:cNvCxnSpPr/>
      </xdr:nvCxnSpPr>
      <xdr:spPr>
        <a:xfrm>
          <a:off x="12344400" y="13277214"/>
          <a:ext cx="8001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70" name="楕円 769">
          <a:extLst>
            <a:ext uri="{FF2B5EF4-FFF2-40B4-BE49-F238E27FC236}">
              <a16:creationId xmlns:a16="http://schemas.microsoft.com/office/drawing/2014/main" id="{76F60FBC-B5CE-4A6E-A8CE-D0768D71822C}"/>
            </a:ext>
          </a:extLst>
        </xdr:cNvPr>
        <xdr:cNvSpPr/>
      </xdr:nvSpPr>
      <xdr:spPr>
        <a:xfrm>
          <a:off x="11487150" y="12896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81</xdr:row>
      <xdr:rowOff>158114</xdr:rowOff>
    </xdr:to>
    <xdr:cxnSp macro="">
      <xdr:nvCxnSpPr>
        <xdr:cNvPr id="771" name="直線コネクタ 770">
          <a:extLst>
            <a:ext uri="{FF2B5EF4-FFF2-40B4-BE49-F238E27FC236}">
              <a16:creationId xmlns:a16="http://schemas.microsoft.com/office/drawing/2014/main" id="{5DF5FE3E-8784-46F9-B7A3-CC80C8E6A929}"/>
            </a:ext>
          </a:extLst>
        </xdr:cNvPr>
        <xdr:cNvCxnSpPr/>
      </xdr:nvCxnSpPr>
      <xdr:spPr>
        <a:xfrm>
          <a:off x="11534775" y="12944475"/>
          <a:ext cx="809625" cy="3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2" name="n_1aveValue【児童館】&#10;有形固定資産減価償却率">
          <a:extLst>
            <a:ext uri="{FF2B5EF4-FFF2-40B4-BE49-F238E27FC236}">
              <a16:creationId xmlns:a16="http://schemas.microsoft.com/office/drawing/2014/main" id="{A85D1C45-C8C5-435E-ACB1-04140DAE019A}"/>
            </a:ext>
          </a:extLst>
        </xdr:cNvPr>
        <xdr:cNvSpPr txBox="1"/>
      </xdr:nvSpPr>
      <xdr:spPr>
        <a:xfrm>
          <a:off x="13745219" y="1307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3" name="n_2aveValue【児童館】&#10;有形固定資産減価償却率">
          <a:extLst>
            <a:ext uri="{FF2B5EF4-FFF2-40B4-BE49-F238E27FC236}">
              <a16:creationId xmlns:a16="http://schemas.microsoft.com/office/drawing/2014/main" id="{7B190189-8847-4D84-BCA8-EC661B4594B3}"/>
            </a:ext>
          </a:extLst>
        </xdr:cNvPr>
        <xdr:cNvSpPr txBox="1"/>
      </xdr:nvSpPr>
      <xdr:spPr>
        <a:xfrm>
          <a:off x="12964169" y="1305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774" name="n_3aveValue【児童館】&#10;有形固定資産減価償却率">
          <a:extLst>
            <a:ext uri="{FF2B5EF4-FFF2-40B4-BE49-F238E27FC236}">
              <a16:creationId xmlns:a16="http://schemas.microsoft.com/office/drawing/2014/main" id="{6A1DDF44-FC5B-4E73-B361-339EE5BDDC17}"/>
            </a:ext>
          </a:extLst>
        </xdr:cNvPr>
        <xdr:cNvSpPr txBox="1"/>
      </xdr:nvSpPr>
      <xdr:spPr>
        <a:xfrm>
          <a:off x="12164069" y="1335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5" name="n_4aveValue【児童館】&#10;有形固定資産減価償却率">
          <a:extLst>
            <a:ext uri="{FF2B5EF4-FFF2-40B4-BE49-F238E27FC236}">
              <a16:creationId xmlns:a16="http://schemas.microsoft.com/office/drawing/2014/main" id="{12F9307E-2B3A-4A2B-A71D-232AFC3C6A2A}"/>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105745</xdr:rowOff>
    </xdr:from>
    <xdr:ext cx="405111" cy="259045"/>
    <xdr:sp macro="" textlink="">
      <xdr:nvSpPr>
        <xdr:cNvPr id="776" name="n_1mainValue【児童館】&#10;有形固定資産減価償却率">
          <a:extLst>
            <a:ext uri="{FF2B5EF4-FFF2-40B4-BE49-F238E27FC236}">
              <a16:creationId xmlns:a16="http://schemas.microsoft.com/office/drawing/2014/main" id="{73B40A91-9EDA-4645-A30B-EC8136E23D6A}"/>
            </a:ext>
          </a:extLst>
        </xdr:cNvPr>
        <xdr:cNvSpPr txBox="1"/>
      </xdr:nvSpPr>
      <xdr:spPr>
        <a:xfrm>
          <a:off x="13745219" y="1338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7" name="n_2mainValue【児童館】&#10;有形固定資産減価償却率">
          <a:extLst>
            <a:ext uri="{FF2B5EF4-FFF2-40B4-BE49-F238E27FC236}">
              <a16:creationId xmlns:a16="http://schemas.microsoft.com/office/drawing/2014/main" id="{B3A21124-BF72-4162-A901-C161C1D4B594}"/>
            </a:ext>
          </a:extLst>
        </xdr:cNvPr>
        <xdr:cNvSpPr txBox="1"/>
      </xdr:nvSpPr>
      <xdr:spPr>
        <a:xfrm>
          <a:off x="129641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778" name="n_3mainValue【児童館】&#10;有形固定資産減価償却率">
          <a:extLst>
            <a:ext uri="{FF2B5EF4-FFF2-40B4-BE49-F238E27FC236}">
              <a16:creationId xmlns:a16="http://schemas.microsoft.com/office/drawing/2014/main" id="{05F47358-E352-4605-B5BD-A009213D9030}"/>
            </a:ext>
          </a:extLst>
        </xdr:cNvPr>
        <xdr:cNvSpPr txBox="1"/>
      </xdr:nvSpPr>
      <xdr:spPr>
        <a:xfrm>
          <a:off x="12164069"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79" name="n_4mainValue【児童館】&#10;有形固定資産減価償却率">
          <a:extLst>
            <a:ext uri="{FF2B5EF4-FFF2-40B4-BE49-F238E27FC236}">
              <a16:creationId xmlns:a16="http://schemas.microsoft.com/office/drawing/2014/main" id="{319382CF-E419-41CB-980E-D15EA8117EAD}"/>
            </a:ext>
          </a:extLst>
        </xdr:cNvPr>
        <xdr:cNvSpPr txBox="1"/>
      </xdr:nvSpPr>
      <xdr:spPr>
        <a:xfrm>
          <a:off x="11354444" y="1267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BFB711F0-81CB-40F2-BF70-71F34FBD481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723F20A3-1E77-43E3-A5B3-597F66962D0D}"/>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CDDCE9D4-853D-4147-AA1A-292958B7FF8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1560EFB-5EEA-4465-924A-D1C31FFD556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F9B04781-376F-4BFA-BA02-3D4F45C6C39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8E601E2-D18D-4286-B8EC-338DBE9F8220}"/>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C14FDCAC-EDA2-4A0D-9E7B-A4CB8BE4BD11}"/>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8C204B20-08CD-44FA-B077-A120BC38B39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3ACC157B-2AF7-438A-BF9D-2C276C1D61A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A5339324-C4DA-4C62-9085-E98404436F7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EE4D7426-26AB-43E0-82B6-04F019A82049}"/>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BA744B4B-C8FD-47E6-B470-BD8A69501DA4}"/>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33D8CA18-F4EF-42C9-A94D-A237D812437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BAF34C35-6F3C-49C8-89B2-F60862C0A9AE}"/>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9C53C0D0-B934-4FA6-8190-E753AC0F745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638DE899-BAB1-47EC-8AB7-358049845F58}"/>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8A6A91B3-7D50-42BF-964F-4EAE7E794D32}"/>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79236FDD-4746-41D2-B380-36BF6DF16EA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926A1A3C-874D-4F47-8C78-671A34714C6E}"/>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453C5C5B-2CD6-4C88-868E-E4D42E969CB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31934098-A1D3-42E5-8EDF-AC1CDF73AE6B}"/>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4021CA37-E261-4F16-8DE1-06A4CC14694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59E7C12A-34EA-48B7-9AF0-3E43A20F21F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3" name="直線コネクタ 802">
          <a:extLst>
            <a:ext uri="{FF2B5EF4-FFF2-40B4-BE49-F238E27FC236}">
              <a16:creationId xmlns:a16="http://schemas.microsoft.com/office/drawing/2014/main" id="{E0EDBD3F-AA87-414A-BCAB-E0101A64F1A0}"/>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児童館】&#10;一人当たり面積最小値テキスト">
          <a:extLst>
            <a:ext uri="{FF2B5EF4-FFF2-40B4-BE49-F238E27FC236}">
              <a16:creationId xmlns:a16="http://schemas.microsoft.com/office/drawing/2014/main" id="{318341B8-E63E-4D01-B207-D56A30ACAC67}"/>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a16="http://schemas.microsoft.com/office/drawing/2014/main" id="{06B5D950-8718-496D-BB30-3B43A367FF79}"/>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6" name="【児童館】&#10;一人当たり面積最大値テキスト">
          <a:extLst>
            <a:ext uri="{FF2B5EF4-FFF2-40B4-BE49-F238E27FC236}">
              <a16:creationId xmlns:a16="http://schemas.microsoft.com/office/drawing/2014/main" id="{115AF7EB-94EF-47CB-92E8-4BD5F1F01D41}"/>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7" name="直線コネクタ 806">
          <a:extLst>
            <a:ext uri="{FF2B5EF4-FFF2-40B4-BE49-F238E27FC236}">
              <a16:creationId xmlns:a16="http://schemas.microsoft.com/office/drawing/2014/main" id="{C21ED643-239B-43CB-AB72-FCBEDDD59CB9}"/>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8" name="【児童館】&#10;一人当たり面積平均値テキスト">
          <a:extLst>
            <a:ext uri="{FF2B5EF4-FFF2-40B4-BE49-F238E27FC236}">
              <a16:creationId xmlns:a16="http://schemas.microsoft.com/office/drawing/2014/main" id="{A109F1BE-79E3-41AE-8D07-8BA9FB13CF36}"/>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9" name="フローチャート: 判断 808">
          <a:extLst>
            <a:ext uri="{FF2B5EF4-FFF2-40B4-BE49-F238E27FC236}">
              <a16:creationId xmlns:a16="http://schemas.microsoft.com/office/drawing/2014/main" id="{6F84C113-F78D-4165-AE9D-863564C13BC9}"/>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0" name="フローチャート: 判断 809">
          <a:extLst>
            <a:ext uri="{FF2B5EF4-FFF2-40B4-BE49-F238E27FC236}">
              <a16:creationId xmlns:a16="http://schemas.microsoft.com/office/drawing/2014/main" id="{4AD75637-1026-4D26-917E-3EB3B35F8F4B}"/>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1" name="フローチャート: 判断 810">
          <a:extLst>
            <a:ext uri="{FF2B5EF4-FFF2-40B4-BE49-F238E27FC236}">
              <a16:creationId xmlns:a16="http://schemas.microsoft.com/office/drawing/2014/main" id="{BF71F42B-C543-4A09-8B7A-34F415189DCA}"/>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2" name="フローチャート: 判断 811">
          <a:extLst>
            <a:ext uri="{FF2B5EF4-FFF2-40B4-BE49-F238E27FC236}">
              <a16:creationId xmlns:a16="http://schemas.microsoft.com/office/drawing/2014/main" id="{C7C7EC0B-C3C0-42B7-858B-4E3D2DE6841B}"/>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3" name="フローチャート: 判断 812">
          <a:extLst>
            <a:ext uri="{FF2B5EF4-FFF2-40B4-BE49-F238E27FC236}">
              <a16:creationId xmlns:a16="http://schemas.microsoft.com/office/drawing/2014/main" id="{458BAAEF-D2D8-4CEC-A98F-A063C7232B1A}"/>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D238ED9B-EB63-402A-AF6F-810A27C9177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DC1936B-296E-490A-BBDC-A2808D87235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DAA2722-1609-4DD3-A34D-F55A558E298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1A70FDF-78BD-48AF-884C-4AC7B82D2F3B}"/>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924726F-A995-414E-AFFA-6E25967B349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9" name="楕円 818">
          <a:extLst>
            <a:ext uri="{FF2B5EF4-FFF2-40B4-BE49-F238E27FC236}">
              <a16:creationId xmlns:a16="http://schemas.microsoft.com/office/drawing/2014/main" id="{2EE5BCE6-C042-4FD9-89FF-F1EAB4B3FE59}"/>
            </a:ext>
          </a:extLst>
        </xdr:cNvPr>
        <xdr:cNvSpPr/>
      </xdr:nvSpPr>
      <xdr:spPr>
        <a:xfrm>
          <a:off x="19897725"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0" name="【児童館】&#10;一人当たり面積該当値テキスト">
          <a:extLst>
            <a:ext uri="{FF2B5EF4-FFF2-40B4-BE49-F238E27FC236}">
              <a16:creationId xmlns:a16="http://schemas.microsoft.com/office/drawing/2014/main" id="{3897F016-9ADB-4B8A-97DE-FD7EE7B7596D}"/>
            </a:ext>
          </a:extLst>
        </xdr:cNvPr>
        <xdr:cNvSpPr txBox="1"/>
      </xdr:nvSpPr>
      <xdr:spPr>
        <a:xfrm>
          <a:off x="19992975"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1" name="楕円 820">
          <a:extLst>
            <a:ext uri="{FF2B5EF4-FFF2-40B4-BE49-F238E27FC236}">
              <a16:creationId xmlns:a16="http://schemas.microsoft.com/office/drawing/2014/main" id="{7781D674-5E57-4576-861A-A843FB79307E}"/>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2" name="直線コネクタ 821">
          <a:extLst>
            <a:ext uri="{FF2B5EF4-FFF2-40B4-BE49-F238E27FC236}">
              <a16:creationId xmlns:a16="http://schemas.microsoft.com/office/drawing/2014/main" id="{F2766F37-AB5A-4B6B-9CB5-0B1934C075E0}"/>
            </a:ext>
          </a:extLst>
        </xdr:cNvPr>
        <xdr:cNvCxnSpPr/>
      </xdr:nvCxnSpPr>
      <xdr:spPr>
        <a:xfrm>
          <a:off x="19202400" y="1375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3" name="楕円 822">
          <a:extLst>
            <a:ext uri="{FF2B5EF4-FFF2-40B4-BE49-F238E27FC236}">
              <a16:creationId xmlns:a16="http://schemas.microsoft.com/office/drawing/2014/main" id="{DC168E6F-EA90-4840-BD11-437C210FCBDF}"/>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4" name="直線コネクタ 823">
          <a:extLst>
            <a:ext uri="{FF2B5EF4-FFF2-40B4-BE49-F238E27FC236}">
              <a16:creationId xmlns:a16="http://schemas.microsoft.com/office/drawing/2014/main" id="{196F97E5-25DD-4FC4-9EA8-34691E4D6837}"/>
            </a:ext>
          </a:extLst>
        </xdr:cNvPr>
        <xdr:cNvCxnSpPr/>
      </xdr:nvCxnSpPr>
      <xdr:spPr>
        <a:xfrm>
          <a:off x="18392775" y="1375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5" name="楕円 824">
          <a:extLst>
            <a:ext uri="{FF2B5EF4-FFF2-40B4-BE49-F238E27FC236}">
              <a16:creationId xmlns:a16="http://schemas.microsoft.com/office/drawing/2014/main" id="{9D7DD630-378F-4B85-8001-D02B65034118}"/>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6" name="直線コネクタ 825">
          <a:extLst>
            <a:ext uri="{FF2B5EF4-FFF2-40B4-BE49-F238E27FC236}">
              <a16:creationId xmlns:a16="http://schemas.microsoft.com/office/drawing/2014/main" id="{E55EFD84-D717-4F6D-B9C0-A05F3C7D5969}"/>
            </a:ext>
          </a:extLst>
        </xdr:cNvPr>
        <xdr:cNvCxnSpPr/>
      </xdr:nvCxnSpPr>
      <xdr:spPr>
        <a:xfrm>
          <a:off x="17602200" y="1375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7" name="楕円 826">
          <a:extLst>
            <a:ext uri="{FF2B5EF4-FFF2-40B4-BE49-F238E27FC236}">
              <a16:creationId xmlns:a16="http://schemas.microsoft.com/office/drawing/2014/main" id="{3F068B0E-FAC2-4FCE-AFA0-14CB1D739E27}"/>
            </a:ext>
          </a:extLst>
        </xdr:cNvPr>
        <xdr:cNvSpPr/>
      </xdr:nvSpPr>
      <xdr:spPr>
        <a:xfrm>
          <a:off x="167544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8" name="直線コネクタ 827">
          <a:extLst>
            <a:ext uri="{FF2B5EF4-FFF2-40B4-BE49-F238E27FC236}">
              <a16:creationId xmlns:a16="http://schemas.microsoft.com/office/drawing/2014/main" id="{5893EA1F-40F6-4695-B920-B69B95D107CB}"/>
            </a:ext>
          </a:extLst>
        </xdr:cNvPr>
        <xdr:cNvCxnSpPr/>
      </xdr:nvCxnSpPr>
      <xdr:spPr>
        <a:xfrm>
          <a:off x="16802100" y="1375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9" name="n_1aveValue【児童館】&#10;一人当たり面積">
          <a:extLst>
            <a:ext uri="{FF2B5EF4-FFF2-40B4-BE49-F238E27FC236}">
              <a16:creationId xmlns:a16="http://schemas.microsoft.com/office/drawing/2014/main" id="{FF13967A-F58C-478D-8460-47EEF45778A6}"/>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0" name="n_2aveValue【児童館】&#10;一人当たり面積">
          <a:extLst>
            <a:ext uri="{FF2B5EF4-FFF2-40B4-BE49-F238E27FC236}">
              <a16:creationId xmlns:a16="http://schemas.microsoft.com/office/drawing/2014/main" id="{D04BBF55-F066-4496-BC1C-913D1F9C3822}"/>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1" name="n_3aveValue【児童館】&#10;一人当たり面積">
          <a:extLst>
            <a:ext uri="{FF2B5EF4-FFF2-40B4-BE49-F238E27FC236}">
              <a16:creationId xmlns:a16="http://schemas.microsoft.com/office/drawing/2014/main" id="{C80BA02D-49AE-4F1A-A6CB-D863F95E2988}"/>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2" name="n_4aveValue【児童館】&#10;一人当たり面積">
          <a:extLst>
            <a:ext uri="{FF2B5EF4-FFF2-40B4-BE49-F238E27FC236}">
              <a16:creationId xmlns:a16="http://schemas.microsoft.com/office/drawing/2014/main" id="{3DD73BC2-0864-492A-9E4E-0D89D8AC9C4E}"/>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3" name="n_1mainValue【児童館】&#10;一人当たり面積">
          <a:extLst>
            <a:ext uri="{FF2B5EF4-FFF2-40B4-BE49-F238E27FC236}">
              <a16:creationId xmlns:a16="http://schemas.microsoft.com/office/drawing/2014/main" id="{31AA7E20-AB40-4CA1-8C20-91CBF2A2DBD0}"/>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4" name="n_2mainValue【児童館】&#10;一人当たり面積">
          <a:extLst>
            <a:ext uri="{FF2B5EF4-FFF2-40B4-BE49-F238E27FC236}">
              <a16:creationId xmlns:a16="http://schemas.microsoft.com/office/drawing/2014/main" id="{484C4F78-95E7-4998-AC90-99EA9AA6A2C3}"/>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5" name="n_3mainValue【児童館】&#10;一人当たり面積">
          <a:extLst>
            <a:ext uri="{FF2B5EF4-FFF2-40B4-BE49-F238E27FC236}">
              <a16:creationId xmlns:a16="http://schemas.microsoft.com/office/drawing/2014/main" id="{3DE2D845-F4D6-43CD-B15D-C922FD06C9A4}"/>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6" name="n_4mainValue【児童館】&#10;一人当たり面積">
          <a:extLst>
            <a:ext uri="{FF2B5EF4-FFF2-40B4-BE49-F238E27FC236}">
              <a16:creationId xmlns:a16="http://schemas.microsoft.com/office/drawing/2014/main" id="{C63E9A63-547F-4BA0-8550-0EF8D0401053}"/>
            </a:ext>
          </a:extLst>
        </xdr:cNvPr>
        <xdr:cNvSpPr txBox="1"/>
      </xdr:nvSpPr>
      <xdr:spPr>
        <a:xfrm>
          <a:off x="165926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7A87D23B-8AA2-4C04-B752-F158C0FEF2FD}"/>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CC2C998E-43CB-4EB7-AEA6-9B64FDA0B0E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A13C2B03-33DA-4569-A34F-DD53BEFA3F5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FA66C9C-9784-46F8-89A4-E6692138D80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49DD508A-B1BD-4300-A9CA-579BA140584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B3E0BBED-6315-411D-9190-D9069A6C40C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423B5BF7-832B-4DAD-BC72-F443C7A5BE6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1F9C1A1-DDF7-478E-92BF-3E776AF6FFE5}"/>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F7706F6C-663A-453D-B255-B58546D713D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3725D029-D711-4D48-9666-A18631EF134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7" name="テキスト ボックス 846">
          <a:extLst>
            <a:ext uri="{FF2B5EF4-FFF2-40B4-BE49-F238E27FC236}">
              <a16:creationId xmlns:a16="http://schemas.microsoft.com/office/drawing/2014/main" id="{47BAA2AF-B038-41C4-986B-3AE05EB4988B}"/>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BEA61E8C-1E00-4D53-9404-900C114B5563}"/>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9" name="テキスト ボックス 848">
          <a:extLst>
            <a:ext uri="{FF2B5EF4-FFF2-40B4-BE49-F238E27FC236}">
              <a16:creationId xmlns:a16="http://schemas.microsoft.com/office/drawing/2014/main" id="{4C3EFA10-AF23-4CB0-8776-7FB1BABB9450}"/>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F9386408-B09A-4E68-8CCE-DFA2920CC25F}"/>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2F0265C7-B8FC-4453-8CC1-FB3BCD961656}"/>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482BACB8-1253-46A5-BA37-9BDD74FDC088}"/>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900C3ECF-DE6D-4603-9AA2-AFA57EDF05A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DAD9C040-F484-4DF5-8395-13104D1BDD40}"/>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65B59CB3-6209-40FB-BCE0-CA0A8E88C877}"/>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4B7618C0-9D07-492E-8008-0E056CB8BB39}"/>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6AA00C10-6071-4A30-9FDC-DC36B053228F}"/>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2748DE4D-1EC3-4B41-AD98-B7DBD8E906D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a:extLst>
            <a:ext uri="{FF2B5EF4-FFF2-40B4-BE49-F238E27FC236}">
              <a16:creationId xmlns:a16="http://schemas.microsoft.com/office/drawing/2014/main" id="{779A65BA-51AD-4F93-8038-DF8D05D4C626}"/>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F6C058AF-F5C6-49C1-8C96-9D995E1D077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1" name="直線コネクタ 860">
          <a:extLst>
            <a:ext uri="{FF2B5EF4-FFF2-40B4-BE49-F238E27FC236}">
              <a16:creationId xmlns:a16="http://schemas.microsoft.com/office/drawing/2014/main" id="{3A198486-43B4-4574-B37B-66EC06968AB3}"/>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2" name="【公民館】&#10;有形固定資産減価償却率最小値テキスト">
          <a:extLst>
            <a:ext uri="{FF2B5EF4-FFF2-40B4-BE49-F238E27FC236}">
              <a16:creationId xmlns:a16="http://schemas.microsoft.com/office/drawing/2014/main" id="{46461E5F-51C0-4F98-A06C-B6E5E0162E53}"/>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3" name="直線コネクタ 862">
          <a:extLst>
            <a:ext uri="{FF2B5EF4-FFF2-40B4-BE49-F238E27FC236}">
              <a16:creationId xmlns:a16="http://schemas.microsoft.com/office/drawing/2014/main" id="{A06F20AA-8B58-4E10-87FA-6F2600E9543C}"/>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4" name="【公民館】&#10;有形固定資産減価償却率最大値テキスト">
          <a:extLst>
            <a:ext uri="{FF2B5EF4-FFF2-40B4-BE49-F238E27FC236}">
              <a16:creationId xmlns:a16="http://schemas.microsoft.com/office/drawing/2014/main" id="{ACE8E219-9C1B-4D04-BBAA-CDDA5707B4C7}"/>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5" name="直線コネクタ 864">
          <a:extLst>
            <a:ext uri="{FF2B5EF4-FFF2-40B4-BE49-F238E27FC236}">
              <a16:creationId xmlns:a16="http://schemas.microsoft.com/office/drawing/2014/main" id="{EDAAAFAB-E50C-44B1-91A2-5A5022A7EBD4}"/>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53357</xdr:rowOff>
    </xdr:from>
    <xdr:ext cx="405111" cy="259045"/>
    <xdr:sp macro="" textlink="">
      <xdr:nvSpPr>
        <xdr:cNvPr id="866" name="【公民館】&#10;有形固定資産減価償却率平均値テキスト">
          <a:extLst>
            <a:ext uri="{FF2B5EF4-FFF2-40B4-BE49-F238E27FC236}">
              <a16:creationId xmlns:a16="http://schemas.microsoft.com/office/drawing/2014/main" id="{2206CCF0-F2CF-4778-8EBD-3BB7D33412A5}"/>
            </a:ext>
          </a:extLst>
        </xdr:cNvPr>
        <xdr:cNvSpPr txBox="1"/>
      </xdr:nvSpPr>
      <xdr:spPr>
        <a:xfrm>
          <a:off x="14735175" y="1689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7" name="フローチャート: 判断 866">
          <a:extLst>
            <a:ext uri="{FF2B5EF4-FFF2-40B4-BE49-F238E27FC236}">
              <a16:creationId xmlns:a16="http://schemas.microsoft.com/office/drawing/2014/main" id="{5E7DC8F0-7CCA-4C36-B70C-12A563BE132E}"/>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68" name="フローチャート: 判断 867">
          <a:extLst>
            <a:ext uri="{FF2B5EF4-FFF2-40B4-BE49-F238E27FC236}">
              <a16:creationId xmlns:a16="http://schemas.microsoft.com/office/drawing/2014/main" id="{9D06EFE1-645D-4BDA-A9FC-9983B1172814}"/>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69" name="フローチャート: 判断 868">
          <a:extLst>
            <a:ext uri="{FF2B5EF4-FFF2-40B4-BE49-F238E27FC236}">
              <a16:creationId xmlns:a16="http://schemas.microsoft.com/office/drawing/2014/main" id="{6779D717-7ED3-4FDA-89D0-7BF0414396F1}"/>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0" name="フローチャート: 判断 869">
          <a:extLst>
            <a:ext uri="{FF2B5EF4-FFF2-40B4-BE49-F238E27FC236}">
              <a16:creationId xmlns:a16="http://schemas.microsoft.com/office/drawing/2014/main" id="{6F3EA248-BB68-4888-AF1B-BBB5EFCFEDD0}"/>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1" name="フローチャート: 判断 870">
          <a:extLst>
            <a:ext uri="{FF2B5EF4-FFF2-40B4-BE49-F238E27FC236}">
              <a16:creationId xmlns:a16="http://schemas.microsoft.com/office/drawing/2014/main" id="{49170499-6B66-4385-B7BF-02BEE1C850A3}"/>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AB679CD-BDED-4411-B33A-BD4801D3153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336FD0E-1B85-4A58-A080-AED5930B476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183B37C-652F-494A-B6E6-B4D83235B3D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6E16335-98B5-4E91-B696-054B1FF2C55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1EB21D0-F41B-4C91-85D8-756E3F62706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7" name="楕円 876">
          <a:extLst>
            <a:ext uri="{FF2B5EF4-FFF2-40B4-BE49-F238E27FC236}">
              <a16:creationId xmlns:a16="http://schemas.microsoft.com/office/drawing/2014/main" id="{A5B6AD4F-0906-4B24-9A5C-A42B33E8DEEB}"/>
            </a:ext>
          </a:extLst>
        </xdr:cNvPr>
        <xdr:cNvSpPr/>
      </xdr:nvSpPr>
      <xdr:spPr>
        <a:xfrm>
          <a:off x="14649450" y="16746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878" name="【公民館】&#10;有形固定資産減価償却率該当値テキスト">
          <a:extLst>
            <a:ext uri="{FF2B5EF4-FFF2-40B4-BE49-F238E27FC236}">
              <a16:creationId xmlns:a16="http://schemas.microsoft.com/office/drawing/2014/main" id="{F7C99121-161E-4014-90F7-202F4A763208}"/>
            </a:ext>
          </a:extLst>
        </xdr:cNvPr>
        <xdr:cNvSpPr txBox="1"/>
      </xdr:nvSpPr>
      <xdr:spPr>
        <a:xfrm>
          <a:off x="14735175" y="1661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879" name="楕円 878">
          <a:extLst>
            <a:ext uri="{FF2B5EF4-FFF2-40B4-BE49-F238E27FC236}">
              <a16:creationId xmlns:a16="http://schemas.microsoft.com/office/drawing/2014/main" id="{4939C7FC-2ECC-48CA-A5C0-ED6615CDC5E8}"/>
            </a:ext>
          </a:extLst>
        </xdr:cNvPr>
        <xdr:cNvSpPr/>
      </xdr:nvSpPr>
      <xdr:spPr>
        <a:xfrm>
          <a:off x="13887450" y="166770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121920</xdr:rowOff>
    </xdr:to>
    <xdr:cxnSp macro="">
      <xdr:nvCxnSpPr>
        <xdr:cNvPr id="880" name="直線コネクタ 879">
          <a:extLst>
            <a:ext uri="{FF2B5EF4-FFF2-40B4-BE49-F238E27FC236}">
              <a16:creationId xmlns:a16="http://schemas.microsoft.com/office/drawing/2014/main" id="{FAD25ED1-DA19-472C-A563-3EFC112542BA}"/>
            </a:ext>
          </a:extLst>
        </xdr:cNvPr>
        <xdr:cNvCxnSpPr/>
      </xdr:nvCxnSpPr>
      <xdr:spPr>
        <a:xfrm>
          <a:off x="13935075" y="16724630"/>
          <a:ext cx="762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881" name="楕円 880">
          <a:extLst>
            <a:ext uri="{FF2B5EF4-FFF2-40B4-BE49-F238E27FC236}">
              <a16:creationId xmlns:a16="http://schemas.microsoft.com/office/drawing/2014/main" id="{8484EA8E-D999-4702-AD6C-E1FA9553111D}"/>
            </a:ext>
          </a:extLst>
        </xdr:cNvPr>
        <xdr:cNvSpPr/>
      </xdr:nvSpPr>
      <xdr:spPr>
        <a:xfrm>
          <a:off x="13096875" y="169271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104</xdr:row>
      <xdr:rowOff>140970</xdr:rowOff>
    </xdr:to>
    <xdr:cxnSp macro="">
      <xdr:nvCxnSpPr>
        <xdr:cNvPr id="882" name="直線コネクタ 881">
          <a:extLst>
            <a:ext uri="{FF2B5EF4-FFF2-40B4-BE49-F238E27FC236}">
              <a16:creationId xmlns:a16="http://schemas.microsoft.com/office/drawing/2014/main" id="{28EBF4AB-8C23-48A4-AA9A-E6332CE1D9BC}"/>
            </a:ext>
          </a:extLst>
        </xdr:cNvPr>
        <xdr:cNvCxnSpPr/>
      </xdr:nvCxnSpPr>
      <xdr:spPr>
        <a:xfrm flipV="1">
          <a:off x="13144500" y="16724630"/>
          <a:ext cx="790575" cy="2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83" name="楕円 882">
          <a:extLst>
            <a:ext uri="{FF2B5EF4-FFF2-40B4-BE49-F238E27FC236}">
              <a16:creationId xmlns:a16="http://schemas.microsoft.com/office/drawing/2014/main" id="{EB9315CC-4E82-4395-9576-B44A80EC9A9F}"/>
            </a:ext>
          </a:extLst>
        </xdr:cNvPr>
        <xdr:cNvSpPr/>
      </xdr:nvSpPr>
      <xdr:spPr>
        <a:xfrm>
          <a:off x="12296775" y="168332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140970</xdr:rowOff>
    </xdr:to>
    <xdr:cxnSp macro="">
      <xdr:nvCxnSpPr>
        <xdr:cNvPr id="884" name="直線コネクタ 883">
          <a:extLst>
            <a:ext uri="{FF2B5EF4-FFF2-40B4-BE49-F238E27FC236}">
              <a16:creationId xmlns:a16="http://schemas.microsoft.com/office/drawing/2014/main" id="{33DD761C-3B96-48D8-83DE-EC9FD84C1759}"/>
            </a:ext>
          </a:extLst>
        </xdr:cNvPr>
        <xdr:cNvCxnSpPr/>
      </xdr:nvCxnSpPr>
      <xdr:spPr>
        <a:xfrm>
          <a:off x="12344400" y="16871314"/>
          <a:ext cx="800100" cy="1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885" name="楕円 884">
          <a:extLst>
            <a:ext uri="{FF2B5EF4-FFF2-40B4-BE49-F238E27FC236}">
              <a16:creationId xmlns:a16="http://schemas.microsoft.com/office/drawing/2014/main" id="{BAEE6035-2B7B-4B7B-B861-8AB736AEF26F}"/>
            </a:ext>
          </a:extLst>
        </xdr:cNvPr>
        <xdr:cNvSpPr/>
      </xdr:nvSpPr>
      <xdr:spPr>
        <a:xfrm>
          <a:off x="11487150" y="166808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104</xdr:row>
      <xdr:rowOff>34289</xdr:rowOff>
    </xdr:to>
    <xdr:cxnSp macro="">
      <xdr:nvCxnSpPr>
        <xdr:cNvPr id="886" name="直線コネクタ 885">
          <a:extLst>
            <a:ext uri="{FF2B5EF4-FFF2-40B4-BE49-F238E27FC236}">
              <a16:creationId xmlns:a16="http://schemas.microsoft.com/office/drawing/2014/main" id="{C34EBCDB-D91D-46D2-B53B-633B48747346}"/>
            </a:ext>
          </a:extLst>
        </xdr:cNvPr>
        <xdr:cNvCxnSpPr/>
      </xdr:nvCxnSpPr>
      <xdr:spPr>
        <a:xfrm>
          <a:off x="11534775" y="16728439"/>
          <a:ext cx="8096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87" name="n_1aveValue【公民館】&#10;有形固定資産減価償却率">
          <a:extLst>
            <a:ext uri="{FF2B5EF4-FFF2-40B4-BE49-F238E27FC236}">
              <a16:creationId xmlns:a16="http://schemas.microsoft.com/office/drawing/2014/main" id="{66749E2D-17A0-41DB-99D7-0274C560ACC7}"/>
            </a:ext>
          </a:extLst>
        </xdr:cNvPr>
        <xdr:cNvSpPr txBox="1"/>
      </xdr:nvSpPr>
      <xdr:spPr>
        <a:xfrm>
          <a:off x="13745219"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88" name="n_2aveValue【公民館】&#10;有形固定資産減価償却率">
          <a:extLst>
            <a:ext uri="{FF2B5EF4-FFF2-40B4-BE49-F238E27FC236}">
              <a16:creationId xmlns:a16="http://schemas.microsoft.com/office/drawing/2014/main" id="{701B2850-9912-4FBD-802A-A8DC8C2799FF}"/>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89" name="n_3aveValue【公民館】&#10;有形固定資産減価償却率">
          <a:extLst>
            <a:ext uri="{FF2B5EF4-FFF2-40B4-BE49-F238E27FC236}">
              <a16:creationId xmlns:a16="http://schemas.microsoft.com/office/drawing/2014/main" id="{2F8A0A69-2111-4534-BC2D-0D4E5D7F9E94}"/>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90" name="n_4aveValue【公民館】&#10;有形固定資産減価償却率">
          <a:extLst>
            <a:ext uri="{FF2B5EF4-FFF2-40B4-BE49-F238E27FC236}">
              <a16:creationId xmlns:a16="http://schemas.microsoft.com/office/drawing/2014/main" id="{FF5C6054-57C6-48D8-A551-0FF3C53D3D58}"/>
            </a:ext>
          </a:extLst>
        </xdr:cNvPr>
        <xdr:cNvSpPr txBox="1"/>
      </xdr:nvSpPr>
      <xdr:spPr>
        <a:xfrm>
          <a:off x="11354444"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891" name="n_1mainValue【公民館】&#10;有形固定資産減価償却率">
          <a:extLst>
            <a:ext uri="{FF2B5EF4-FFF2-40B4-BE49-F238E27FC236}">
              <a16:creationId xmlns:a16="http://schemas.microsoft.com/office/drawing/2014/main" id="{662EFE1A-AB3C-4BD9-8CD2-47206CFDAF19}"/>
            </a:ext>
          </a:extLst>
        </xdr:cNvPr>
        <xdr:cNvSpPr txBox="1"/>
      </xdr:nvSpPr>
      <xdr:spPr>
        <a:xfrm>
          <a:off x="13745219" y="164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892" name="n_2mainValue【公民館】&#10;有形固定資産減価償却率">
          <a:extLst>
            <a:ext uri="{FF2B5EF4-FFF2-40B4-BE49-F238E27FC236}">
              <a16:creationId xmlns:a16="http://schemas.microsoft.com/office/drawing/2014/main" id="{4E606B92-18D1-4961-8770-C03E38D52126}"/>
            </a:ext>
          </a:extLst>
        </xdr:cNvPr>
        <xdr:cNvSpPr txBox="1"/>
      </xdr:nvSpPr>
      <xdr:spPr>
        <a:xfrm>
          <a:off x="12964169"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93" name="n_3mainValue【公民館】&#10;有形固定資産減価償却率">
          <a:extLst>
            <a:ext uri="{FF2B5EF4-FFF2-40B4-BE49-F238E27FC236}">
              <a16:creationId xmlns:a16="http://schemas.microsoft.com/office/drawing/2014/main" id="{74CE5070-18B5-4C3E-9219-CF3E54718405}"/>
            </a:ext>
          </a:extLst>
        </xdr:cNvPr>
        <xdr:cNvSpPr txBox="1"/>
      </xdr:nvSpPr>
      <xdr:spPr>
        <a:xfrm>
          <a:off x="12164069" y="1691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94" name="n_4mainValue【公民館】&#10;有形固定資産減価償却率">
          <a:extLst>
            <a:ext uri="{FF2B5EF4-FFF2-40B4-BE49-F238E27FC236}">
              <a16:creationId xmlns:a16="http://schemas.microsoft.com/office/drawing/2014/main" id="{45D19B14-E7ED-48A1-819A-5307EE9A3CE8}"/>
            </a:ext>
          </a:extLst>
        </xdr:cNvPr>
        <xdr:cNvSpPr txBox="1"/>
      </xdr:nvSpPr>
      <xdr:spPr>
        <a:xfrm>
          <a:off x="11354444" y="1647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D459369D-0284-45FA-B9F1-134619F3820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4DE85F85-95E9-4939-A382-F93E79C30CA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AE4EF644-A38C-4664-A612-1978517AB56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D7782B04-7FD1-495A-9D2C-03690343270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9B8938AB-E132-4330-839C-9738B6A2593E}"/>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B029DEF5-4429-4532-9A34-8E5D7665857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161A4ACE-6234-4D04-8B59-F15892C66D23}"/>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F09F0D43-6DAB-4D57-B30C-31A39AD7233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B2B0D200-DD56-42B6-B012-C879E159490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322D5DA-6CBC-40FB-B064-EBD50AA44D9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84D0465-D9E8-4038-99DF-045E7AC85E74}"/>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F4CE9DDC-2380-4840-A740-B965854FFE10}"/>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9FA26DA-154E-4F42-9B09-E08323889730}"/>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AD74A544-6BE1-4A7C-B4F2-57C8000EF1B0}"/>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2D5F4144-67CF-47BF-B469-B4B6E13E4F1C}"/>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4F916F46-D797-4503-BEA9-8E6B232C2EC5}"/>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2A9B0581-FD5A-4E66-AFAB-289FC4154447}"/>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998B682-219E-44C7-86C6-11D8B18838D0}"/>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D3E33518-CA19-4CDB-B85A-317285003A83}"/>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7EA64DC6-167D-45D0-A9EB-295EA2979D39}"/>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580D5B11-862B-4425-A77D-6F2AF95D6122}"/>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67151494-D1F7-4E07-A43C-8E5B9540AFA0}"/>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CA4676A9-470F-45E6-9266-224ECA7F801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86143FBC-7660-4E19-9806-466DAB066E4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CDBE0F80-CA9C-497F-8342-8A9C58B04B45}"/>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0" name="直線コネクタ 919">
          <a:extLst>
            <a:ext uri="{FF2B5EF4-FFF2-40B4-BE49-F238E27FC236}">
              <a16:creationId xmlns:a16="http://schemas.microsoft.com/office/drawing/2014/main" id="{5A78E10F-37B7-402E-BCA7-BC2502D8E52F}"/>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1" name="【公民館】&#10;一人当たり面積最小値テキスト">
          <a:extLst>
            <a:ext uri="{FF2B5EF4-FFF2-40B4-BE49-F238E27FC236}">
              <a16:creationId xmlns:a16="http://schemas.microsoft.com/office/drawing/2014/main" id="{B5E8899A-6E09-4D70-899A-C9D3B4E8C197}"/>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2" name="直線コネクタ 921">
          <a:extLst>
            <a:ext uri="{FF2B5EF4-FFF2-40B4-BE49-F238E27FC236}">
              <a16:creationId xmlns:a16="http://schemas.microsoft.com/office/drawing/2014/main" id="{A7B9BEE3-E9B3-4CA5-9DEB-FCDEA89984D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3" name="【公民館】&#10;一人当たり面積最大値テキスト">
          <a:extLst>
            <a:ext uri="{FF2B5EF4-FFF2-40B4-BE49-F238E27FC236}">
              <a16:creationId xmlns:a16="http://schemas.microsoft.com/office/drawing/2014/main" id="{303A1448-DCA1-4C00-8126-BDFB2AA7736C}"/>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4" name="直線コネクタ 923">
          <a:extLst>
            <a:ext uri="{FF2B5EF4-FFF2-40B4-BE49-F238E27FC236}">
              <a16:creationId xmlns:a16="http://schemas.microsoft.com/office/drawing/2014/main" id="{3CDA5B64-AF77-48F3-BA36-7BDD596C00ED}"/>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925" name="【公民館】&#10;一人当たり面積平均値テキスト">
          <a:extLst>
            <a:ext uri="{FF2B5EF4-FFF2-40B4-BE49-F238E27FC236}">
              <a16:creationId xmlns:a16="http://schemas.microsoft.com/office/drawing/2014/main" id="{353D3936-64FE-47DE-BF87-085C59689EAE}"/>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6" name="フローチャート: 判断 925">
          <a:extLst>
            <a:ext uri="{FF2B5EF4-FFF2-40B4-BE49-F238E27FC236}">
              <a16:creationId xmlns:a16="http://schemas.microsoft.com/office/drawing/2014/main" id="{4DE12F01-23DB-4506-9A43-8A13F5FF5643}"/>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7" name="フローチャート: 判断 926">
          <a:extLst>
            <a:ext uri="{FF2B5EF4-FFF2-40B4-BE49-F238E27FC236}">
              <a16:creationId xmlns:a16="http://schemas.microsoft.com/office/drawing/2014/main" id="{65B49DBC-92A6-433E-8CE0-838D9EFA4A14}"/>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28" name="フローチャート: 判断 927">
          <a:extLst>
            <a:ext uri="{FF2B5EF4-FFF2-40B4-BE49-F238E27FC236}">
              <a16:creationId xmlns:a16="http://schemas.microsoft.com/office/drawing/2014/main" id="{B9A81DA1-5D5C-469A-82C4-2F255FBDE5A1}"/>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29" name="フローチャート: 判断 928">
          <a:extLst>
            <a:ext uri="{FF2B5EF4-FFF2-40B4-BE49-F238E27FC236}">
              <a16:creationId xmlns:a16="http://schemas.microsoft.com/office/drawing/2014/main" id="{108C2C40-60CD-4093-BD8F-26C8F9159912}"/>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0" name="フローチャート: 判断 929">
          <a:extLst>
            <a:ext uri="{FF2B5EF4-FFF2-40B4-BE49-F238E27FC236}">
              <a16:creationId xmlns:a16="http://schemas.microsoft.com/office/drawing/2014/main" id="{5752E2F6-9A32-4C8D-BD6D-62FF2B6EE247}"/>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EF17E7C-1B7A-40AA-8D7B-4435625E8AE8}"/>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4F524028-AB17-4B9B-AADF-94DE739F3E97}"/>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FFB4660-1B17-4B80-AE15-851F9A5B7F3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8BD6A39-6C5E-4D83-84CD-208C50553E5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393AD4F-D882-4CD0-953B-9D1E096A7F3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936" name="楕円 935">
          <a:extLst>
            <a:ext uri="{FF2B5EF4-FFF2-40B4-BE49-F238E27FC236}">
              <a16:creationId xmlns:a16="http://schemas.microsoft.com/office/drawing/2014/main" id="{A49F1F0F-B9D3-45DA-972F-70FC9DF9C551}"/>
            </a:ext>
          </a:extLst>
        </xdr:cNvPr>
        <xdr:cNvSpPr/>
      </xdr:nvSpPr>
      <xdr:spPr>
        <a:xfrm>
          <a:off x="19897725" y="170030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937" name="【公民館】&#10;一人当たり面積該当値テキスト">
          <a:extLst>
            <a:ext uri="{FF2B5EF4-FFF2-40B4-BE49-F238E27FC236}">
              <a16:creationId xmlns:a16="http://schemas.microsoft.com/office/drawing/2014/main" id="{E90A018B-53E2-474D-8030-8BFA5803DC89}"/>
            </a:ext>
          </a:extLst>
        </xdr:cNvPr>
        <xdr:cNvSpPr txBox="1"/>
      </xdr:nvSpPr>
      <xdr:spPr>
        <a:xfrm>
          <a:off x="19992975" y="168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107043</xdr:rowOff>
    </xdr:from>
    <xdr:to>
      <xdr:col>112</xdr:col>
      <xdr:colOff>38100</xdr:colOff>
      <xdr:row>105</xdr:row>
      <xdr:rowOff>37193</xdr:rowOff>
    </xdr:to>
    <xdr:sp macro="" textlink="">
      <xdr:nvSpPr>
        <xdr:cNvPr id="938" name="楕円 937">
          <a:extLst>
            <a:ext uri="{FF2B5EF4-FFF2-40B4-BE49-F238E27FC236}">
              <a16:creationId xmlns:a16="http://schemas.microsoft.com/office/drawing/2014/main" id="{26D882CB-2ABD-4BD7-A5B0-30853A898051}"/>
            </a:ext>
          </a:extLst>
        </xdr:cNvPr>
        <xdr:cNvSpPr/>
      </xdr:nvSpPr>
      <xdr:spPr>
        <a:xfrm>
          <a:off x="19154775" y="169440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157843</xdr:rowOff>
    </xdr:from>
    <xdr:to>
      <xdr:col>116</xdr:col>
      <xdr:colOff>63500</xdr:colOff>
      <xdr:row>105</xdr:row>
      <xdr:rowOff>51707</xdr:rowOff>
    </xdr:to>
    <xdr:cxnSp macro="">
      <xdr:nvCxnSpPr>
        <xdr:cNvPr id="939" name="直線コネクタ 938">
          <a:extLst>
            <a:ext uri="{FF2B5EF4-FFF2-40B4-BE49-F238E27FC236}">
              <a16:creationId xmlns:a16="http://schemas.microsoft.com/office/drawing/2014/main" id="{BDB03A4E-794D-4A97-8209-F8063D4E3614}"/>
            </a:ext>
          </a:extLst>
        </xdr:cNvPr>
        <xdr:cNvCxnSpPr/>
      </xdr:nvCxnSpPr>
      <xdr:spPr>
        <a:xfrm>
          <a:off x="19202400" y="17001218"/>
          <a:ext cx="752475" cy="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940" name="楕円 939">
          <a:extLst>
            <a:ext uri="{FF2B5EF4-FFF2-40B4-BE49-F238E27FC236}">
              <a16:creationId xmlns:a16="http://schemas.microsoft.com/office/drawing/2014/main" id="{793E0560-3F18-4F28-B592-BB0706E5715D}"/>
            </a:ext>
          </a:extLst>
        </xdr:cNvPr>
        <xdr:cNvSpPr/>
      </xdr:nvSpPr>
      <xdr:spPr>
        <a:xfrm>
          <a:off x="18345150" y="1699940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157843</xdr:rowOff>
    </xdr:from>
    <xdr:to>
      <xdr:col>111</xdr:col>
      <xdr:colOff>177800</xdr:colOff>
      <xdr:row>105</xdr:row>
      <xdr:rowOff>35379</xdr:rowOff>
    </xdr:to>
    <xdr:cxnSp macro="">
      <xdr:nvCxnSpPr>
        <xdr:cNvPr id="941" name="直線コネクタ 940">
          <a:extLst>
            <a:ext uri="{FF2B5EF4-FFF2-40B4-BE49-F238E27FC236}">
              <a16:creationId xmlns:a16="http://schemas.microsoft.com/office/drawing/2014/main" id="{4042346F-DDE9-405E-9067-D7E089E63895}"/>
            </a:ext>
          </a:extLst>
        </xdr:cNvPr>
        <xdr:cNvCxnSpPr/>
      </xdr:nvCxnSpPr>
      <xdr:spPr>
        <a:xfrm flipV="1">
          <a:off x="18392775" y="17001218"/>
          <a:ext cx="809625"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156029</xdr:rowOff>
    </xdr:from>
    <xdr:to>
      <xdr:col>102</xdr:col>
      <xdr:colOff>165100</xdr:colOff>
      <xdr:row>101</xdr:row>
      <xdr:rowOff>86179</xdr:rowOff>
    </xdr:to>
    <xdr:sp macro="" textlink="">
      <xdr:nvSpPr>
        <xdr:cNvPr id="942" name="楕円 941">
          <a:extLst>
            <a:ext uri="{FF2B5EF4-FFF2-40B4-BE49-F238E27FC236}">
              <a16:creationId xmlns:a16="http://schemas.microsoft.com/office/drawing/2014/main" id="{FBA73672-599E-4BC6-97A9-BC0D0E9650AC}"/>
            </a:ext>
          </a:extLst>
        </xdr:cNvPr>
        <xdr:cNvSpPr/>
      </xdr:nvSpPr>
      <xdr:spPr>
        <a:xfrm>
          <a:off x="17554575" y="163517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35379</xdr:rowOff>
    </xdr:from>
    <xdr:to>
      <xdr:col>107</xdr:col>
      <xdr:colOff>50800</xdr:colOff>
      <xdr:row>105</xdr:row>
      <xdr:rowOff>35379</xdr:rowOff>
    </xdr:to>
    <xdr:cxnSp macro="">
      <xdr:nvCxnSpPr>
        <xdr:cNvPr id="943" name="直線コネクタ 942">
          <a:extLst>
            <a:ext uri="{FF2B5EF4-FFF2-40B4-BE49-F238E27FC236}">
              <a16:creationId xmlns:a16="http://schemas.microsoft.com/office/drawing/2014/main" id="{E47D82EC-B6AC-454D-B21B-3F4C4F063053}"/>
            </a:ext>
          </a:extLst>
        </xdr:cNvPr>
        <xdr:cNvCxnSpPr/>
      </xdr:nvCxnSpPr>
      <xdr:spPr>
        <a:xfrm>
          <a:off x="17602200" y="16389804"/>
          <a:ext cx="79057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33564</xdr:rowOff>
    </xdr:from>
    <xdr:to>
      <xdr:col>98</xdr:col>
      <xdr:colOff>38100</xdr:colOff>
      <xdr:row>101</xdr:row>
      <xdr:rowOff>135164</xdr:rowOff>
    </xdr:to>
    <xdr:sp macro="" textlink="">
      <xdr:nvSpPr>
        <xdr:cNvPr id="944" name="楕円 943">
          <a:extLst>
            <a:ext uri="{FF2B5EF4-FFF2-40B4-BE49-F238E27FC236}">
              <a16:creationId xmlns:a16="http://schemas.microsoft.com/office/drawing/2014/main" id="{97A31B6C-6D15-4B38-9106-A27BE2B68259}"/>
            </a:ext>
          </a:extLst>
        </xdr:cNvPr>
        <xdr:cNvSpPr/>
      </xdr:nvSpPr>
      <xdr:spPr>
        <a:xfrm>
          <a:off x="16754475" y="163848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35379</xdr:rowOff>
    </xdr:from>
    <xdr:to>
      <xdr:col>102</xdr:col>
      <xdr:colOff>114300</xdr:colOff>
      <xdr:row>101</xdr:row>
      <xdr:rowOff>84364</xdr:rowOff>
    </xdr:to>
    <xdr:cxnSp macro="">
      <xdr:nvCxnSpPr>
        <xdr:cNvPr id="945" name="直線コネクタ 944">
          <a:extLst>
            <a:ext uri="{FF2B5EF4-FFF2-40B4-BE49-F238E27FC236}">
              <a16:creationId xmlns:a16="http://schemas.microsoft.com/office/drawing/2014/main" id="{42E4516C-0C4D-49E8-8882-59FD75AEF27F}"/>
            </a:ext>
          </a:extLst>
        </xdr:cNvPr>
        <xdr:cNvCxnSpPr/>
      </xdr:nvCxnSpPr>
      <xdr:spPr>
        <a:xfrm flipV="1">
          <a:off x="16802100" y="16389804"/>
          <a:ext cx="8001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46" name="n_1aveValue【公民館】&#10;一人当たり面積">
          <a:extLst>
            <a:ext uri="{FF2B5EF4-FFF2-40B4-BE49-F238E27FC236}">
              <a16:creationId xmlns:a16="http://schemas.microsoft.com/office/drawing/2014/main" id="{DF9973F5-9185-4D5D-9F11-2C53CC8D5A1C}"/>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947" name="n_2aveValue【公民館】&#10;一人当たり面積">
          <a:extLst>
            <a:ext uri="{FF2B5EF4-FFF2-40B4-BE49-F238E27FC236}">
              <a16:creationId xmlns:a16="http://schemas.microsoft.com/office/drawing/2014/main" id="{89D686DA-C6D7-4C01-A529-5F0DA49C6CA5}"/>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48" name="n_3aveValue【公民館】&#10;一人当たり面積">
          <a:extLst>
            <a:ext uri="{FF2B5EF4-FFF2-40B4-BE49-F238E27FC236}">
              <a16:creationId xmlns:a16="http://schemas.microsoft.com/office/drawing/2014/main" id="{E0A8CA3C-787C-446A-B3DE-CDCAC29234A6}"/>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949" name="n_4aveValue【公民館】&#10;一人当たり面積">
          <a:extLst>
            <a:ext uri="{FF2B5EF4-FFF2-40B4-BE49-F238E27FC236}">
              <a16:creationId xmlns:a16="http://schemas.microsoft.com/office/drawing/2014/main" id="{B4184BAE-9650-4512-AFAC-4EF033B166FE}"/>
            </a:ext>
          </a:extLst>
        </xdr:cNvPr>
        <xdr:cNvSpPr txBox="1"/>
      </xdr:nvSpPr>
      <xdr:spPr>
        <a:xfrm>
          <a:off x="16592627" y="170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53720</xdr:rowOff>
    </xdr:from>
    <xdr:ext cx="469744" cy="259045"/>
    <xdr:sp macro="" textlink="">
      <xdr:nvSpPr>
        <xdr:cNvPr id="950" name="n_1mainValue【公民館】&#10;一人当たり面積">
          <a:extLst>
            <a:ext uri="{FF2B5EF4-FFF2-40B4-BE49-F238E27FC236}">
              <a16:creationId xmlns:a16="http://schemas.microsoft.com/office/drawing/2014/main" id="{BACBB42B-BF61-4A80-A85B-3A6E2A8C8800}"/>
            </a:ext>
          </a:extLst>
        </xdr:cNvPr>
        <xdr:cNvSpPr txBox="1"/>
      </xdr:nvSpPr>
      <xdr:spPr>
        <a:xfrm>
          <a:off x="18983402" y="1672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951" name="n_2mainValue【公民館】&#10;一人当たり面積">
          <a:extLst>
            <a:ext uri="{FF2B5EF4-FFF2-40B4-BE49-F238E27FC236}">
              <a16:creationId xmlns:a16="http://schemas.microsoft.com/office/drawing/2014/main" id="{8B1A1484-3EB6-4849-B81E-40597085AC05}"/>
            </a:ext>
          </a:extLst>
        </xdr:cNvPr>
        <xdr:cNvSpPr txBox="1"/>
      </xdr:nvSpPr>
      <xdr:spPr>
        <a:xfrm>
          <a:off x="18183302"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102706</xdr:rowOff>
    </xdr:from>
    <xdr:ext cx="469744" cy="259045"/>
    <xdr:sp macro="" textlink="">
      <xdr:nvSpPr>
        <xdr:cNvPr id="952" name="n_3mainValue【公民館】&#10;一人当たり面積">
          <a:extLst>
            <a:ext uri="{FF2B5EF4-FFF2-40B4-BE49-F238E27FC236}">
              <a16:creationId xmlns:a16="http://schemas.microsoft.com/office/drawing/2014/main" id="{6E08727A-5004-4CB2-9423-A90B624BCA62}"/>
            </a:ext>
          </a:extLst>
        </xdr:cNvPr>
        <xdr:cNvSpPr txBox="1"/>
      </xdr:nvSpPr>
      <xdr:spPr>
        <a:xfrm>
          <a:off x="17383202" y="1613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151691</xdr:rowOff>
    </xdr:from>
    <xdr:ext cx="469744" cy="259045"/>
    <xdr:sp macro="" textlink="">
      <xdr:nvSpPr>
        <xdr:cNvPr id="953" name="n_4mainValue【公民館】&#10;一人当たり面積">
          <a:extLst>
            <a:ext uri="{FF2B5EF4-FFF2-40B4-BE49-F238E27FC236}">
              <a16:creationId xmlns:a16="http://schemas.microsoft.com/office/drawing/2014/main" id="{A470FA62-B1C5-4ACC-B1AA-B9F136E955AA}"/>
            </a:ext>
          </a:extLst>
        </xdr:cNvPr>
        <xdr:cNvSpPr txBox="1"/>
      </xdr:nvSpPr>
      <xdr:spPr>
        <a:xfrm>
          <a:off x="16592627" y="1618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828C7B3-A6A5-4CA1-B825-862B3DE5DA6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CD0F5D1A-F6E9-460C-8BBE-6B959A1D6C4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4A802C6A-2B5D-4DBB-8B3F-E2DD9F92E8D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類似団体と比較して、特に有形固定資産減価償却率が高くなっている施設は、公営住宅、学校施設であり、特にが低くなっている施設は、道路、港湾・漁港である。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公営住宅については、有形固定資産減価償却率は類似団体と比較すると高いが、「静岡市市営住宅の配置適正化方針」に基づいたアセットマネジメントの実施により、平成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年度以降当該減価償却率の伸びが緩やかである。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6E3E85-438D-4522-B8E5-19EB2FFAAA05}"/>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0D0B5A-DE0E-4CFB-8B38-BFA3F62ECD0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21DBC3-EC39-45B3-B1ED-38908536824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6A52A4-5374-446C-AF4F-340AAAB092E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A8E9CA-A938-4A7D-901B-3954C7551CA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7C0C61-C59A-46AA-A626-64A6ACC370B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F1ABF0-DCEC-41FF-88C2-EA120AF1A5A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1227B8-E5DA-4C46-98CA-488B2176BE3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6EAD2E-9917-4460-947B-86F4AE33031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1D35A1-C7C1-446F-AB2F-4C1ACDD9EE8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9C96C3-F66B-4EC7-A3E2-B1579B5011A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3502CE-2451-45E5-91C9-077AE3A2B20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C45868-1970-4CC8-AA2F-DF7E87C928D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EFB5D8-2704-49B7-9466-BDC43BB8496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08540F-654D-47AA-89E6-0D8EB7C10C7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7EFDA5-CF63-4A6B-9448-011A22E1967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68E7C7-48BF-462D-B3B4-860F93506EB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D8B257-E2E7-4115-A734-63983FB3CE7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297E76-6667-42A3-BAC7-FC48D03BC7E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59E446-C7B4-4EE4-A7B9-0DB5DB565AA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15CCF1-D473-4CF2-B494-4116B0C0F26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21C078-2FFD-4863-AD36-9B5519640E7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EF2E41-591D-4ACB-8AD0-670FE9E73756}"/>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B7CB91-5FA2-432B-968B-6667BD0BE4B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35A969-A7B5-4483-A3F8-BD25DD37848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217E26-0F17-45A6-A583-31934C4633C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AF621D-8A9B-4797-B714-2B2E6F86FF4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CF53F0-987E-4F06-8772-9332E0AFAAF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1066DF-2D93-4D01-85C1-FB576DFA7A3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7A947C5-D6CC-4964-B0FC-87F86B732348}"/>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41DB51-1E37-4B27-96B6-08F6B6246D62}"/>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AC83FB-D82C-42BE-8CA5-0321590E6D0F}"/>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CD81F2-066E-48E9-859A-C8A111C07D2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DA6023-DEB6-4709-8166-971EAC23F0E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2BFFB9-4AE7-4883-9F73-F7013D205FA3}"/>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A9DDDB-CB3E-4AF3-AE1B-3D552D0CB063}"/>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7CDE36-5A37-4AEF-801F-E958FA5C9FA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A4A581-8EC9-4AEA-A434-5E8DEAB22D76}"/>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0B0713-C9E4-4C90-9918-10DEE11E3B5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5D85BA-A05A-4F86-B90F-036DB6B6D8E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CF98D1-B8DD-47F3-8456-525A538D06F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FFBF6FA-6C2F-4D63-98CA-FE58382012AF}"/>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C113EA-00C7-45D7-B7DF-18694F89F4D9}"/>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1C00B5A-AEDD-4D98-B2E0-103551AB3A65}"/>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3CCD5A-1241-4786-8D0B-D21AF9E1435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5E379A8-EB4E-4177-A1A6-BA9ABA8AF77C}"/>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D66423-C185-4D66-81B5-4E30EE0ECC80}"/>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965131-D7C0-4543-9288-3825AE94BDEB}"/>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B933EFF-DD9E-48FF-9D51-6BCD43F5C38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A69CAB-889E-4EAE-8614-A2633D1556A0}"/>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BD430B-647C-4771-A22B-84942A100D00}"/>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0CC0EA8-60A4-4333-9FA9-C6534B4AD6E4}"/>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4A2D822-80C4-461C-A8AF-7EA2517ACA1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8A429823-C2E2-411D-9C64-E4CC74438E27}"/>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21AF60D-0DAE-4813-96F7-18D34ADE2DB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24FED5E0-6530-4700-A88E-E8E40187B599}"/>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7B9377C4-0B4C-4B4F-B31C-4901073D53E7}"/>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41845ADF-1CD1-4826-A355-6803BD2B75BB}"/>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73EE211D-66CB-4E85-86B0-EB84EE2FE958}"/>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FC979A8F-8057-45B6-B34A-31CB2CF55E7B}"/>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97D6B057-145A-41EE-AEF6-66F04AFF65DB}"/>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9E0E43D8-60A1-406A-A2FA-1AC58E5DFA9F}"/>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75A4F54E-91A0-4B78-9A32-6F5B92FCD78C}"/>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ECA8B817-8CDA-4672-99C7-A3C16EDA03B6}"/>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8F0D1559-C8B7-41F5-8D46-46DEBB067A88}"/>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555E23A7-066A-48FA-AF70-C25AA039FC2C}"/>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9E1BDE5-315D-4449-BBE6-5A5F2E797A4F}"/>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A43A17-A8DE-4C48-BA39-C8290FDCA3C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4796B3-9326-4D3F-821E-0BD3E1585DC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A68932-D156-4BD3-B4FE-03E0411C294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A548B2-08E7-404B-BF15-E41FF6ED3A1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a:extLst>
            <a:ext uri="{FF2B5EF4-FFF2-40B4-BE49-F238E27FC236}">
              <a16:creationId xmlns:a16="http://schemas.microsoft.com/office/drawing/2014/main" id="{A16B916E-9C62-44CE-B2D5-8F7260D7C75F}"/>
            </a:ext>
          </a:extLst>
        </xdr:cNvPr>
        <xdr:cNvSpPr/>
      </xdr:nvSpPr>
      <xdr:spPr>
        <a:xfrm>
          <a:off x="4124325" y="598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4" name="【図書館】&#10;有形固定資産減価償却率該当値テキスト">
          <a:extLst>
            <a:ext uri="{FF2B5EF4-FFF2-40B4-BE49-F238E27FC236}">
              <a16:creationId xmlns:a16="http://schemas.microsoft.com/office/drawing/2014/main" id="{0506C97B-58C3-4CE9-884A-D43E15657A85}"/>
            </a:ext>
          </a:extLst>
        </xdr:cNvPr>
        <xdr:cNvSpPr txBox="1"/>
      </xdr:nvSpPr>
      <xdr:spPr>
        <a:xfrm>
          <a:off x="4219575"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5" name="楕円 74">
          <a:extLst>
            <a:ext uri="{FF2B5EF4-FFF2-40B4-BE49-F238E27FC236}">
              <a16:creationId xmlns:a16="http://schemas.microsoft.com/office/drawing/2014/main" id="{88401D6C-81FF-46DC-8DA1-21D990552152}"/>
            </a:ext>
          </a:extLst>
        </xdr:cNvPr>
        <xdr:cNvSpPr/>
      </xdr:nvSpPr>
      <xdr:spPr>
        <a:xfrm>
          <a:off x="3381375" y="58508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37</xdr:row>
      <xdr:rowOff>41910</xdr:rowOff>
    </xdr:to>
    <xdr:cxnSp macro="">
      <xdr:nvCxnSpPr>
        <xdr:cNvPr id="76" name="直線コネクタ 75">
          <a:extLst>
            <a:ext uri="{FF2B5EF4-FFF2-40B4-BE49-F238E27FC236}">
              <a16:creationId xmlns:a16="http://schemas.microsoft.com/office/drawing/2014/main" id="{7A74C8FB-EE79-4043-90BD-AB6FC7219B97}"/>
            </a:ext>
          </a:extLst>
        </xdr:cNvPr>
        <xdr:cNvCxnSpPr/>
      </xdr:nvCxnSpPr>
      <xdr:spPr>
        <a:xfrm>
          <a:off x="3429000" y="5898515"/>
          <a:ext cx="752475"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a:extLst>
            <a:ext uri="{FF2B5EF4-FFF2-40B4-BE49-F238E27FC236}">
              <a16:creationId xmlns:a16="http://schemas.microsoft.com/office/drawing/2014/main" id="{83F3F3F6-E4EC-4315-A0B3-8ACB3ECD8127}"/>
            </a:ext>
          </a:extLst>
        </xdr:cNvPr>
        <xdr:cNvSpPr/>
      </xdr:nvSpPr>
      <xdr:spPr>
        <a:xfrm>
          <a:off x="2571750" y="58185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72390</xdr:rowOff>
    </xdr:to>
    <xdr:cxnSp macro="">
      <xdr:nvCxnSpPr>
        <xdr:cNvPr id="78" name="直線コネクタ 77">
          <a:extLst>
            <a:ext uri="{FF2B5EF4-FFF2-40B4-BE49-F238E27FC236}">
              <a16:creationId xmlns:a16="http://schemas.microsoft.com/office/drawing/2014/main" id="{A7908936-BEAA-466C-991E-73AFEE01528F}"/>
            </a:ext>
          </a:extLst>
        </xdr:cNvPr>
        <xdr:cNvCxnSpPr/>
      </xdr:nvCxnSpPr>
      <xdr:spPr>
        <a:xfrm>
          <a:off x="2619375" y="5856605"/>
          <a:ext cx="8096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9" name="楕円 78">
          <a:extLst>
            <a:ext uri="{FF2B5EF4-FFF2-40B4-BE49-F238E27FC236}">
              <a16:creationId xmlns:a16="http://schemas.microsoft.com/office/drawing/2014/main" id="{F61A7CBE-F4E4-47DC-A2E7-60B5CC2E2B8A}"/>
            </a:ext>
          </a:extLst>
        </xdr:cNvPr>
        <xdr:cNvSpPr/>
      </xdr:nvSpPr>
      <xdr:spPr>
        <a:xfrm>
          <a:off x="1781175" y="5810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30480</xdr:rowOff>
    </xdr:to>
    <xdr:cxnSp macro="">
      <xdr:nvCxnSpPr>
        <xdr:cNvPr id="80" name="直線コネクタ 79">
          <a:extLst>
            <a:ext uri="{FF2B5EF4-FFF2-40B4-BE49-F238E27FC236}">
              <a16:creationId xmlns:a16="http://schemas.microsoft.com/office/drawing/2014/main" id="{55386BDB-9BC1-45A6-B686-18D97AF65144}"/>
            </a:ext>
          </a:extLst>
        </xdr:cNvPr>
        <xdr:cNvCxnSpPr/>
      </xdr:nvCxnSpPr>
      <xdr:spPr>
        <a:xfrm>
          <a:off x="1828800" y="5848350"/>
          <a:ext cx="7905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a:extLst>
            <a:ext uri="{FF2B5EF4-FFF2-40B4-BE49-F238E27FC236}">
              <a16:creationId xmlns:a16="http://schemas.microsoft.com/office/drawing/2014/main" id="{3CC51998-541E-499A-A3CF-7870C8567D81}"/>
            </a:ext>
          </a:extLst>
        </xdr:cNvPr>
        <xdr:cNvSpPr/>
      </xdr:nvSpPr>
      <xdr:spPr>
        <a:xfrm>
          <a:off x="981075" y="59042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125730</xdr:rowOff>
    </xdr:to>
    <xdr:cxnSp macro="">
      <xdr:nvCxnSpPr>
        <xdr:cNvPr id="82" name="直線コネクタ 81">
          <a:extLst>
            <a:ext uri="{FF2B5EF4-FFF2-40B4-BE49-F238E27FC236}">
              <a16:creationId xmlns:a16="http://schemas.microsoft.com/office/drawing/2014/main" id="{E13E0454-1CC5-453F-BB15-E95970004C9D}"/>
            </a:ext>
          </a:extLst>
        </xdr:cNvPr>
        <xdr:cNvCxnSpPr/>
      </xdr:nvCxnSpPr>
      <xdr:spPr>
        <a:xfrm flipV="1">
          <a:off x="1028700" y="5848350"/>
          <a:ext cx="8001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22877</xdr:rowOff>
    </xdr:from>
    <xdr:ext cx="405111" cy="259045"/>
    <xdr:sp macro="" textlink="">
      <xdr:nvSpPr>
        <xdr:cNvPr id="83" name="n_1aveValue【図書館】&#10;有形固定資産減価償却率">
          <a:extLst>
            <a:ext uri="{FF2B5EF4-FFF2-40B4-BE49-F238E27FC236}">
              <a16:creationId xmlns:a16="http://schemas.microsoft.com/office/drawing/2014/main" id="{3F04541D-01A7-49B6-A427-660A52CF2FDD}"/>
            </a:ext>
          </a:extLst>
        </xdr:cNvPr>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図書館】&#10;有形固定資産減価償却率">
          <a:extLst>
            <a:ext uri="{FF2B5EF4-FFF2-40B4-BE49-F238E27FC236}">
              <a16:creationId xmlns:a16="http://schemas.microsoft.com/office/drawing/2014/main" id="{C4DE5948-7588-41B6-AD6F-57675B6712B8}"/>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121937</xdr:rowOff>
    </xdr:from>
    <xdr:ext cx="405111" cy="259045"/>
    <xdr:sp macro="" textlink="">
      <xdr:nvSpPr>
        <xdr:cNvPr id="85" name="n_3aveValue【図書館】&#10;有形固定資産減価償却率">
          <a:extLst>
            <a:ext uri="{FF2B5EF4-FFF2-40B4-BE49-F238E27FC236}">
              <a16:creationId xmlns:a16="http://schemas.microsoft.com/office/drawing/2014/main" id="{1266C4EC-5DCA-4CAD-8FE7-2F606E6A886E}"/>
            </a:ext>
          </a:extLst>
        </xdr:cNvPr>
        <xdr:cNvSpPr txBox="1"/>
      </xdr:nvSpPr>
      <xdr:spPr>
        <a:xfrm>
          <a:off x="16484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D59B9D67-93EA-41C5-B546-1E525C86D633}"/>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87" name="n_1mainValue【図書館】&#10;有形固定資産減価償却率">
          <a:extLst>
            <a:ext uri="{FF2B5EF4-FFF2-40B4-BE49-F238E27FC236}">
              <a16:creationId xmlns:a16="http://schemas.microsoft.com/office/drawing/2014/main" id="{E299FA30-AC50-40F6-ABD6-8B3AA10A354F}"/>
            </a:ext>
          </a:extLst>
        </xdr:cNvPr>
        <xdr:cNvSpPr txBox="1"/>
      </xdr:nvSpPr>
      <xdr:spPr>
        <a:xfrm>
          <a:off x="32391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8" name="n_2mainValue【図書館】&#10;有形固定資産減価償却率">
          <a:extLst>
            <a:ext uri="{FF2B5EF4-FFF2-40B4-BE49-F238E27FC236}">
              <a16:creationId xmlns:a16="http://schemas.microsoft.com/office/drawing/2014/main" id="{70D9814D-8524-44F6-8AB2-472D02326C4F}"/>
            </a:ext>
          </a:extLst>
        </xdr:cNvPr>
        <xdr:cNvSpPr txBox="1"/>
      </xdr:nvSpPr>
      <xdr:spPr>
        <a:xfrm>
          <a:off x="24390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9" name="n_3mainValue【図書館】&#10;有形固定資産減価償却率">
          <a:extLst>
            <a:ext uri="{FF2B5EF4-FFF2-40B4-BE49-F238E27FC236}">
              <a16:creationId xmlns:a16="http://schemas.microsoft.com/office/drawing/2014/main" id="{9073FC29-E896-41A8-9949-5FA67A002576}"/>
            </a:ext>
          </a:extLst>
        </xdr:cNvPr>
        <xdr:cNvSpPr txBox="1"/>
      </xdr:nvSpPr>
      <xdr:spPr>
        <a:xfrm>
          <a:off x="1648469" y="558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90" name="n_4mainValue【図書館】&#10;有形固定資産減価償却率">
          <a:extLst>
            <a:ext uri="{FF2B5EF4-FFF2-40B4-BE49-F238E27FC236}">
              <a16:creationId xmlns:a16="http://schemas.microsoft.com/office/drawing/2014/main" id="{E8699DE1-28C4-4099-8258-4FDF6B916A14}"/>
            </a:ext>
          </a:extLst>
        </xdr:cNvPr>
        <xdr:cNvSpPr txBox="1"/>
      </xdr:nvSpPr>
      <xdr:spPr>
        <a:xfrm>
          <a:off x="848369"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5CF7998-7DD4-415F-AEA0-E70DAB973FC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0A9A71F-0C7F-43BE-9022-7F27C260D2BD}"/>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5AB9EC6-8350-4C18-9B02-AE428ABEEE0B}"/>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57D932F-02B7-4BDC-9B12-9173BDCAC3D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CFCB3AF-F868-4157-A445-39A1B58803FA}"/>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CAF4827-43D1-408E-85B4-D958843E026B}"/>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7BBC584-182D-4277-8CF5-C466BDD95DE9}"/>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CE85F4-3F87-461A-8176-89D9210ACE2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B65D2E1-DE97-4623-B009-FD997F59F9ED}"/>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A2882BE-60B6-4998-8C23-E66DFF91872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305AD0CA-D8AA-4ED1-A06F-CC9A7F74651E}"/>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FC66A4B-66B1-4F5B-9CBC-03919F50F9B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23D1D59-9C05-44F3-B010-41457882F0DF}"/>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320C7F4-0C94-4AE2-945B-EF360F930B4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500F167-C9B0-4521-968C-83D99034C59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B33DE81-3C9F-4241-B191-A8F74AD0BD6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B7B7EBC-8AF7-43DF-BECA-AC1E643782A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ACC4644-2B98-401B-ABCB-E3F175CE8F3E}"/>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BD55A2B-60BA-4C15-99E0-D1D81A5C2A4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157B709-D74A-4664-88FD-C53B92CB636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48D27A4-F1AC-411F-8D03-D331F2B49B1F}"/>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6E26FAD-3822-4937-A4A1-CE613E752B3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9FED0AC-2257-4A36-B6C5-AC9DF213FA63}"/>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5D6B692-7017-45F6-A47A-FDAFFFEB877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474CBF4A-C607-4199-94E1-4F83E0AF639C}"/>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ED5D5D5C-8E48-435C-891E-C7952B3381D0}"/>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BB14AE1B-261B-4855-A2F1-6B960A90EA64}"/>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E5480F8-D744-41EB-AA31-68CF4A223B7D}"/>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6462941-822F-4BCA-ADFB-A68441B79158}"/>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6388028B-DAA0-4618-BC14-4DE53E696D53}"/>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DF6158CB-8C13-45C4-9925-8A5B7FC0CD45}"/>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B62CBC62-E771-4098-BE86-D1CC9114CA9F}"/>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DE66DC5F-2573-4528-8CC0-2708673B4E00}"/>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BD815110-181E-4CC8-9963-9D757DE970F8}"/>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94A72AA6-C3AC-47DC-BFE8-1570935CDB9B}"/>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91CEBA-822A-4523-A1E2-D231340FE5E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7C6803-DDA4-409D-BEF3-450943CD486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91EBBF-73DD-4AF5-AD23-F711E5EA416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96CC8E3-6434-4740-BEF0-ABF440C6B6D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36DC810-D52C-475D-AB1A-79AC6DA278C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82550</xdr:rowOff>
    </xdr:from>
    <xdr:to>
      <xdr:col>55</xdr:col>
      <xdr:colOff>50800</xdr:colOff>
      <xdr:row>36</xdr:row>
      <xdr:rowOff>12700</xdr:rowOff>
    </xdr:to>
    <xdr:sp macro="" textlink="">
      <xdr:nvSpPr>
        <xdr:cNvPr id="131" name="楕円 130">
          <a:extLst>
            <a:ext uri="{FF2B5EF4-FFF2-40B4-BE49-F238E27FC236}">
              <a16:creationId xmlns:a16="http://schemas.microsoft.com/office/drawing/2014/main" id="{FC5D7F49-519F-4614-868A-C09B675B19F2}"/>
            </a:ext>
          </a:extLst>
        </xdr:cNvPr>
        <xdr:cNvSpPr/>
      </xdr:nvSpPr>
      <xdr:spPr>
        <a:xfrm>
          <a:off x="9401175" y="57531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A50304C7-90A1-46C9-908C-140B857836F4}"/>
            </a:ext>
          </a:extLst>
        </xdr:cNvPr>
        <xdr:cNvSpPr txBox="1"/>
      </xdr:nvSpPr>
      <xdr:spPr>
        <a:xfrm>
          <a:off x="9467850"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33" name="楕円 132">
          <a:extLst>
            <a:ext uri="{FF2B5EF4-FFF2-40B4-BE49-F238E27FC236}">
              <a16:creationId xmlns:a16="http://schemas.microsoft.com/office/drawing/2014/main" id="{D1603187-FFE8-4FBB-BEA5-E160474A8020}"/>
            </a:ext>
          </a:extLst>
        </xdr:cNvPr>
        <xdr:cNvSpPr/>
      </xdr:nvSpPr>
      <xdr:spPr>
        <a:xfrm>
          <a:off x="8639175" y="5753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133350</xdr:rowOff>
    </xdr:from>
    <xdr:to>
      <xdr:col>55</xdr:col>
      <xdr:colOff>0</xdr:colOff>
      <xdr:row>35</xdr:row>
      <xdr:rowOff>133350</xdr:rowOff>
    </xdr:to>
    <xdr:cxnSp macro="">
      <xdr:nvCxnSpPr>
        <xdr:cNvPr id="134" name="直線コネクタ 133">
          <a:extLst>
            <a:ext uri="{FF2B5EF4-FFF2-40B4-BE49-F238E27FC236}">
              <a16:creationId xmlns:a16="http://schemas.microsoft.com/office/drawing/2014/main" id="{25435F9F-ED1C-495C-A3D3-67525CA2D4E9}"/>
            </a:ext>
          </a:extLst>
        </xdr:cNvPr>
        <xdr:cNvCxnSpPr/>
      </xdr:nvCxnSpPr>
      <xdr:spPr>
        <a:xfrm>
          <a:off x="8686800" y="58007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3FFE8470-6B1F-4F1E-9BC8-E83596F03829}"/>
            </a:ext>
          </a:extLst>
        </xdr:cNvPr>
        <xdr:cNvSpPr/>
      </xdr:nvSpPr>
      <xdr:spPr>
        <a:xfrm>
          <a:off x="7839075" y="600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EAE4075C-0C40-42CC-ACF1-AD4200EBF176}"/>
            </a:ext>
          </a:extLst>
        </xdr:cNvPr>
        <xdr:cNvCxnSpPr/>
      </xdr:nvCxnSpPr>
      <xdr:spPr>
        <a:xfrm flipV="1">
          <a:off x="7886700" y="5800725"/>
          <a:ext cx="8001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a:extLst>
            <a:ext uri="{FF2B5EF4-FFF2-40B4-BE49-F238E27FC236}">
              <a16:creationId xmlns:a16="http://schemas.microsoft.com/office/drawing/2014/main" id="{E8D49905-354B-4DDD-B44C-B0B017EA6CCD}"/>
            </a:ext>
          </a:extLst>
        </xdr:cNvPr>
        <xdr:cNvSpPr/>
      </xdr:nvSpPr>
      <xdr:spPr>
        <a:xfrm>
          <a:off x="7029450" y="5934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970C5DEE-43F9-48BD-A7F1-71965DDC2FB3}"/>
            </a:ext>
          </a:extLst>
        </xdr:cNvPr>
        <xdr:cNvCxnSpPr/>
      </xdr:nvCxnSpPr>
      <xdr:spPr>
        <a:xfrm>
          <a:off x="7077075" y="5981700"/>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6350</xdr:rowOff>
    </xdr:from>
    <xdr:to>
      <xdr:col>36</xdr:col>
      <xdr:colOff>165100</xdr:colOff>
      <xdr:row>35</xdr:row>
      <xdr:rowOff>107950</xdr:rowOff>
    </xdr:to>
    <xdr:sp macro="" textlink="">
      <xdr:nvSpPr>
        <xdr:cNvPr id="139" name="楕円 138">
          <a:extLst>
            <a:ext uri="{FF2B5EF4-FFF2-40B4-BE49-F238E27FC236}">
              <a16:creationId xmlns:a16="http://schemas.microsoft.com/office/drawing/2014/main" id="{4A3BA188-8FBC-4E04-BD2E-76B275649BFE}"/>
            </a:ext>
          </a:extLst>
        </xdr:cNvPr>
        <xdr:cNvSpPr/>
      </xdr:nvSpPr>
      <xdr:spPr>
        <a:xfrm>
          <a:off x="6238875" y="5676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57150</xdr:rowOff>
    </xdr:from>
    <xdr:to>
      <xdr:col>41</xdr:col>
      <xdr:colOff>50800</xdr:colOff>
      <xdr:row>36</xdr:row>
      <xdr:rowOff>152400</xdr:rowOff>
    </xdr:to>
    <xdr:cxnSp macro="">
      <xdr:nvCxnSpPr>
        <xdr:cNvPr id="140" name="直線コネクタ 139">
          <a:extLst>
            <a:ext uri="{FF2B5EF4-FFF2-40B4-BE49-F238E27FC236}">
              <a16:creationId xmlns:a16="http://schemas.microsoft.com/office/drawing/2014/main" id="{D5996068-1EF9-4122-BE1C-65D6B7898620}"/>
            </a:ext>
          </a:extLst>
        </xdr:cNvPr>
        <xdr:cNvCxnSpPr/>
      </xdr:nvCxnSpPr>
      <xdr:spPr>
        <a:xfrm>
          <a:off x="6286500" y="5724525"/>
          <a:ext cx="790575"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73654882-F1A7-4D61-9329-1E91CDF1B6C5}"/>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D196072C-94EC-42BA-BA84-C5F7CB7F40B5}"/>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44FAE67B-86F5-42F5-8BC3-079706A14125}"/>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4" name="n_4aveValue【図書館】&#10;一人当たり面積">
          <a:extLst>
            <a:ext uri="{FF2B5EF4-FFF2-40B4-BE49-F238E27FC236}">
              <a16:creationId xmlns:a16="http://schemas.microsoft.com/office/drawing/2014/main" id="{C17C51DA-A3B3-4078-8C56-8E373BE9EF6E}"/>
            </a:ext>
          </a:extLst>
        </xdr:cNvPr>
        <xdr:cNvSpPr txBox="1"/>
      </xdr:nvSpPr>
      <xdr:spPr>
        <a:xfrm>
          <a:off x="60675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45" name="n_1mainValue【図書館】&#10;一人当たり面積">
          <a:extLst>
            <a:ext uri="{FF2B5EF4-FFF2-40B4-BE49-F238E27FC236}">
              <a16:creationId xmlns:a16="http://schemas.microsoft.com/office/drawing/2014/main" id="{173E78A0-DE2D-4E64-8EE3-60916074E225}"/>
            </a:ext>
          </a:extLst>
        </xdr:cNvPr>
        <xdr:cNvSpPr txBox="1"/>
      </xdr:nvSpPr>
      <xdr:spPr>
        <a:xfrm>
          <a:off x="8458277"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21B2B2FB-6CD4-4C2B-B851-C963BE1E2072}"/>
            </a:ext>
          </a:extLst>
        </xdr:cNvPr>
        <xdr:cNvSpPr txBox="1"/>
      </xdr:nvSpPr>
      <xdr:spPr>
        <a:xfrm>
          <a:off x="7677227"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a:extLst>
            <a:ext uri="{FF2B5EF4-FFF2-40B4-BE49-F238E27FC236}">
              <a16:creationId xmlns:a16="http://schemas.microsoft.com/office/drawing/2014/main" id="{C143B578-641F-4F03-BA6D-A8B3C2C52F42}"/>
            </a:ext>
          </a:extLst>
        </xdr:cNvPr>
        <xdr:cNvSpPr txBox="1"/>
      </xdr:nvSpPr>
      <xdr:spPr>
        <a:xfrm>
          <a:off x="6867602"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124477</xdr:rowOff>
    </xdr:from>
    <xdr:ext cx="469744" cy="259045"/>
    <xdr:sp macro="" textlink="">
      <xdr:nvSpPr>
        <xdr:cNvPr id="148" name="n_4mainValue【図書館】&#10;一人当たり面積">
          <a:extLst>
            <a:ext uri="{FF2B5EF4-FFF2-40B4-BE49-F238E27FC236}">
              <a16:creationId xmlns:a16="http://schemas.microsoft.com/office/drawing/2014/main" id="{9DDD1B0D-0BC0-4642-9D26-2355CCC56AFF}"/>
            </a:ext>
          </a:extLst>
        </xdr:cNvPr>
        <xdr:cNvSpPr txBox="1"/>
      </xdr:nvSpPr>
      <xdr:spPr>
        <a:xfrm>
          <a:off x="6067502"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FCFD980-F4EB-4256-8856-82E41297371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38B8E61-A77A-46A5-95FD-9B5E56773E2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281A80C-398F-407F-9CCD-CB57394340D4}"/>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046FBB4-B712-45A5-9EC9-1761FFD5A227}"/>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6B6E91F-FCA1-44FC-86CF-5E65E5789B7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E0712A5-49FD-4221-95C1-8E6FF0C7AFA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1265C94-BCA1-4726-A618-430541BC0AB8}"/>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F962694-42F7-4F19-B693-B9292F11AEB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B3B20BB-9C97-4A2D-95A0-A4A13340E03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36428F-B2D5-4F83-8098-B952C0C4A83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A8EAABE5-C0B8-4687-A5F2-88216004A9FE}"/>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DBCBC33-C199-4C45-A827-EAA4DC8E24E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5365FC2D-13B4-42DE-9577-1134AE543E7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4311030-1B7E-4036-B290-5CC23F5A8CBC}"/>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D899A0A-7A9D-44E8-8EF3-A6E39AB8C15E}"/>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787E422-2E25-4FCA-B285-DC53C722AD0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951D72A-DC39-4601-A297-B44F3D57869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C31A93B-DF28-453A-A2B1-D95283D6EBA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0E86085-7E5F-483C-B36B-BAFB7B52660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704813C-8B1B-4F27-8E2E-F42B13C46BB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9862F78-16BE-4464-948E-2A7B614B7F69}"/>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A8BBEBF-A7A0-48EE-BBF0-FD059681E32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9593CAEB-27E0-422F-A0A3-A1D6379AC1EA}"/>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77F3FB6-C2B8-4A20-820A-99AFA627865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092144E5-3EA2-4DEB-85B2-2505B4E5A0F9}"/>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598C4CA-7F1B-478B-996C-C5042F07AECA}"/>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C84899DF-6FBC-47B4-9016-63C696DB9713}"/>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B7D20C0-8ED3-4200-8F07-A4FE60611352}"/>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A6EF62E5-6330-4A0E-90CC-E2FC7E1CFAEA}"/>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E0AE2D7-300C-42E0-8257-0522C6ED26D8}"/>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6AB7B5D-25C8-445A-98ED-C6967B940494}"/>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062C9812-853B-4ACF-B305-4654E22C63A6}"/>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7807281D-C89E-4691-ACEC-B830904EA31A}"/>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0C377C36-5307-41EF-8ACA-D214186129E9}"/>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376CC579-9B6E-4007-A94A-3BAC8828E984}"/>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232F05-18D5-4F84-BA67-5CEA8A7110D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B659E8-E11F-4286-BE3F-99327839000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DD2679-080A-4F50-87FC-4A2A48115D6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80741DA-E178-47DD-8C01-1FE95A04BEA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1A526A8-F3B2-48DF-824B-37DB87A8E67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9" name="楕円 188">
          <a:extLst>
            <a:ext uri="{FF2B5EF4-FFF2-40B4-BE49-F238E27FC236}">
              <a16:creationId xmlns:a16="http://schemas.microsoft.com/office/drawing/2014/main" id="{048C58F6-1481-4FA3-AD8D-ED1827CAFD8E}"/>
            </a:ext>
          </a:extLst>
        </xdr:cNvPr>
        <xdr:cNvSpPr/>
      </xdr:nvSpPr>
      <xdr:spPr>
        <a:xfrm>
          <a:off x="4124325" y="9655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83837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10CC304-7F0E-45A5-8EBE-D6C96C29FB29}"/>
            </a:ext>
          </a:extLst>
        </xdr:cNvPr>
        <xdr:cNvSpPr txBox="1"/>
      </xdr:nvSpPr>
      <xdr:spPr>
        <a:xfrm>
          <a:off x="4219575"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91" name="楕円 190">
          <a:extLst>
            <a:ext uri="{FF2B5EF4-FFF2-40B4-BE49-F238E27FC236}">
              <a16:creationId xmlns:a16="http://schemas.microsoft.com/office/drawing/2014/main" id="{7531A996-AB2D-402E-938E-B2D11752E407}"/>
            </a:ext>
          </a:extLst>
        </xdr:cNvPr>
        <xdr:cNvSpPr/>
      </xdr:nvSpPr>
      <xdr:spPr>
        <a:xfrm>
          <a:off x="3381375" y="9439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59</xdr:row>
      <xdr:rowOff>156210</xdr:rowOff>
    </xdr:to>
    <xdr:cxnSp macro="">
      <xdr:nvCxnSpPr>
        <xdr:cNvPr id="192" name="直線コネクタ 191">
          <a:extLst>
            <a:ext uri="{FF2B5EF4-FFF2-40B4-BE49-F238E27FC236}">
              <a16:creationId xmlns:a16="http://schemas.microsoft.com/office/drawing/2014/main" id="{675EDCF4-A2B1-4061-8349-6E80F7FFE02F}"/>
            </a:ext>
          </a:extLst>
        </xdr:cNvPr>
        <xdr:cNvCxnSpPr/>
      </xdr:nvCxnSpPr>
      <xdr:spPr>
        <a:xfrm>
          <a:off x="3429000" y="9486900"/>
          <a:ext cx="752475"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3" name="楕円 192">
          <a:extLst>
            <a:ext uri="{FF2B5EF4-FFF2-40B4-BE49-F238E27FC236}">
              <a16:creationId xmlns:a16="http://schemas.microsoft.com/office/drawing/2014/main" id="{1F038440-7CA5-4C4F-9513-6858B3FB441F}"/>
            </a:ext>
          </a:extLst>
        </xdr:cNvPr>
        <xdr:cNvSpPr/>
      </xdr:nvSpPr>
      <xdr:spPr>
        <a:xfrm>
          <a:off x="2571750"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60</xdr:row>
      <xdr:rowOff>19050</xdr:rowOff>
    </xdr:to>
    <xdr:cxnSp macro="">
      <xdr:nvCxnSpPr>
        <xdr:cNvPr id="194" name="直線コネクタ 193">
          <a:extLst>
            <a:ext uri="{FF2B5EF4-FFF2-40B4-BE49-F238E27FC236}">
              <a16:creationId xmlns:a16="http://schemas.microsoft.com/office/drawing/2014/main" id="{589448BD-8907-4FB5-B411-A7CFA6481DF3}"/>
            </a:ext>
          </a:extLst>
        </xdr:cNvPr>
        <xdr:cNvCxnSpPr/>
      </xdr:nvCxnSpPr>
      <xdr:spPr>
        <a:xfrm flipV="1">
          <a:off x="2619375" y="9486900"/>
          <a:ext cx="809625"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5" name="楕円 194">
          <a:extLst>
            <a:ext uri="{FF2B5EF4-FFF2-40B4-BE49-F238E27FC236}">
              <a16:creationId xmlns:a16="http://schemas.microsoft.com/office/drawing/2014/main" id="{0957E072-E678-408E-9E8A-D33D79FB3A56}"/>
            </a:ext>
          </a:extLst>
        </xdr:cNvPr>
        <xdr:cNvSpPr/>
      </xdr:nvSpPr>
      <xdr:spPr>
        <a:xfrm>
          <a:off x="1781175" y="97129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41910</xdr:rowOff>
    </xdr:to>
    <xdr:cxnSp macro="">
      <xdr:nvCxnSpPr>
        <xdr:cNvPr id="196" name="直線コネクタ 195">
          <a:extLst>
            <a:ext uri="{FF2B5EF4-FFF2-40B4-BE49-F238E27FC236}">
              <a16:creationId xmlns:a16="http://schemas.microsoft.com/office/drawing/2014/main" id="{40E544C4-4186-42E4-805A-3F23087639B4}"/>
            </a:ext>
          </a:extLst>
        </xdr:cNvPr>
        <xdr:cNvCxnSpPr/>
      </xdr:nvCxnSpPr>
      <xdr:spPr>
        <a:xfrm flipV="1">
          <a:off x="1828800" y="9734550"/>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7" name="楕円 196">
          <a:extLst>
            <a:ext uri="{FF2B5EF4-FFF2-40B4-BE49-F238E27FC236}">
              <a16:creationId xmlns:a16="http://schemas.microsoft.com/office/drawing/2014/main" id="{55CDA58D-91D5-40C9-A4FF-7167EC938072}"/>
            </a:ext>
          </a:extLst>
        </xdr:cNvPr>
        <xdr:cNvSpPr/>
      </xdr:nvSpPr>
      <xdr:spPr>
        <a:xfrm>
          <a:off x="981075" y="9617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60</xdr:row>
      <xdr:rowOff>41910</xdr:rowOff>
    </xdr:to>
    <xdr:cxnSp macro="">
      <xdr:nvCxnSpPr>
        <xdr:cNvPr id="198" name="直線コネクタ 197">
          <a:extLst>
            <a:ext uri="{FF2B5EF4-FFF2-40B4-BE49-F238E27FC236}">
              <a16:creationId xmlns:a16="http://schemas.microsoft.com/office/drawing/2014/main" id="{2498843F-29A3-4A4B-BD6B-883C0411A886}"/>
            </a:ext>
          </a:extLst>
        </xdr:cNvPr>
        <xdr:cNvCxnSpPr/>
      </xdr:nvCxnSpPr>
      <xdr:spPr>
        <a:xfrm>
          <a:off x="1028700" y="9674860"/>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3A31B900-F6E4-42D1-B9FC-8C3DA0B0AA19}"/>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2FF38C53-D0A1-4520-9F92-BEC20F8326D4}"/>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931AC8E-C45C-4849-9802-2CD2D3596EFF}"/>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DB208D83-A66A-4448-9EDB-62077A7FFB85}"/>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203" name="n_1mainValue【体育館・プール】&#10;有形固定資産減価償却率">
          <a:extLst>
            <a:ext uri="{FF2B5EF4-FFF2-40B4-BE49-F238E27FC236}">
              <a16:creationId xmlns:a16="http://schemas.microsoft.com/office/drawing/2014/main" id="{9A4451A5-46AB-49D6-ABFF-AC3107563A57}"/>
            </a:ext>
          </a:extLst>
        </xdr:cNvPr>
        <xdr:cNvSpPr txBox="1"/>
      </xdr:nvSpPr>
      <xdr:spPr>
        <a:xfrm>
          <a:off x="3239144"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4" name="n_2mainValue【体育館・プール】&#10;有形固定資産減価償却率">
          <a:extLst>
            <a:ext uri="{FF2B5EF4-FFF2-40B4-BE49-F238E27FC236}">
              <a16:creationId xmlns:a16="http://schemas.microsoft.com/office/drawing/2014/main" id="{471BB9EB-A3C8-4975-85E0-8ECF8EA56618}"/>
            </a:ext>
          </a:extLst>
        </xdr:cNvPr>
        <xdr:cNvSpPr txBox="1"/>
      </xdr:nvSpPr>
      <xdr:spPr>
        <a:xfrm>
          <a:off x="2439044" y="977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5" name="n_3mainValue【体育館・プール】&#10;有形固定資産減価償却率">
          <a:extLst>
            <a:ext uri="{FF2B5EF4-FFF2-40B4-BE49-F238E27FC236}">
              <a16:creationId xmlns:a16="http://schemas.microsoft.com/office/drawing/2014/main" id="{333E04E4-B260-4AC5-AFA7-23AB5BB3C9E9}"/>
            </a:ext>
          </a:extLst>
        </xdr:cNvPr>
        <xdr:cNvSpPr txBox="1"/>
      </xdr:nvSpPr>
      <xdr:spPr>
        <a:xfrm>
          <a:off x="1648469" y="980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6" name="n_4mainValue【体育館・プール】&#10;有形固定資産減価償却率">
          <a:extLst>
            <a:ext uri="{FF2B5EF4-FFF2-40B4-BE49-F238E27FC236}">
              <a16:creationId xmlns:a16="http://schemas.microsoft.com/office/drawing/2014/main" id="{47992458-1FCC-4252-A6C8-4009D36CC0D4}"/>
            </a:ext>
          </a:extLst>
        </xdr:cNvPr>
        <xdr:cNvSpPr txBox="1"/>
      </xdr:nvSpPr>
      <xdr:spPr>
        <a:xfrm>
          <a:off x="848369" y="971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1D8F713-95F1-436B-BEA7-5FAD20ACEE4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509696-FE94-44B1-B1E2-3455EB7BE71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8E47C41-50BF-40BC-9876-DA64F2B2A07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6C2E401-2D63-47BC-AC9F-F0BF9C877C3C}"/>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246C11D-1EF1-47C6-8762-25725D443BA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72D5D01-EAE0-4817-AC4D-3E4A9ACAB587}"/>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FA4A78C-22CE-4D89-B9B5-5ED72CDAC71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1EFB8C6-0AAB-4F2B-AA6E-D5D5ACCFAFC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9B51F0E-D1DC-4D59-89D0-17EC1AC3BFC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8A02D0D-3C88-4E0C-9960-578FB2F8186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19A70F3C-F37C-4F4F-B22D-9CFAC9B6B2B9}"/>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955E848-8F9F-4191-BB6A-7D2B674F020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CCFF57A-ED9C-4D09-A376-027C874F90E5}"/>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B74B315-ADA6-4C8E-8D28-57AC4119736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4786B1E-018F-4EA1-8774-B3389884B3A2}"/>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4D52EDD-8745-49BD-97E8-20FE0B4DA9F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64B1F2E-F19C-4698-B3E1-ECD35D414444}"/>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585FCC7-EB06-4558-8D7F-2F11FFB788FE}"/>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1D3DA43-4EEC-48DA-8366-AAE6E3DCAD75}"/>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584F5D3-90F9-4FC1-8269-2574F1DA7E7A}"/>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C0C0EA9-1CE0-4C27-9B69-C08369014426}"/>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EBD932C-7FCD-48C5-B4E5-0F8813DDEAC4}"/>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10EDB9C-CF1A-47C2-9D07-CB993B6AD8A7}"/>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A9CE339-FB9C-4F8C-95BC-3B346F8F269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94C03E3C-6930-4E78-827E-65E7DE6AF54C}"/>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9DDE9CF1-DA63-4D62-B0C1-338F2E8F38D9}"/>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13F17AAA-53AC-4124-834D-37A1A00EF765}"/>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064459E9-3DDC-441F-BF65-8FD669221875}"/>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470B4FD4-434E-477F-8905-7458D50BDE79}"/>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a:extLst>
            <a:ext uri="{FF2B5EF4-FFF2-40B4-BE49-F238E27FC236}">
              <a16:creationId xmlns:a16="http://schemas.microsoft.com/office/drawing/2014/main" id="{70037D75-ADCB-4C00-B851-97FFB875A5BE}"/>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673D6E12-0849-4CFB-8198-0CA900B6C33A}"/>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A433AFF2-E2F9-4D6F-96BE-727B25C8F5D9}"/>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C3AB4E2A-3A33-4037-8914-F6D3F2A3D52D}"/>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922915C6-9919-48B1-A3B3-6A5C20CB0A0A}"/>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7FD247E2-8474-48E7-959C-9EFE9C34C4E6}"/>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CAF67E9-B297-47E4-96BD-D0C189F8B2A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5F33F98-9F19-458C-808D-1D71194BFAB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537F196-9D8A-4E62-95AB-03321389CB6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00EBF77-9A29-4DFA-8AE3-0B2C2352293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FEBCA12-0D97-4965-8872-2F8E1A71861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38100</xdr:rowOff>
    </xdr:from>
    <xdr:to>
      <xdr:col>55</xdr:col>
      <xdr:colOff>50800</xdr:colOff>
      <xdr:row>62</xdr:row>
      <xdr:rowOff>139700</xdr:rowOff>
    </xdr:to>
    <xdr:sp macro="" textlink="">
      <xdr:nvSpPr>
        <xdr:cNvPr id="247" name="楕円 246">
          <a:extLst>
            <a:ext uri="{FF2B5EF4-FFF2-40B4-BE49-F238E27FC236}">
              <a16:creationId xmlns:a16="http://schemas.microsoft.com/office/drawing/2014/main" id="{29A31829-8D6D-42E8-A563-09BFC26AC1D1}"/>
            </a:ext>
          </a:extLst>
        </xdr:cNvPr>
        <xdr:cNvSpPr/>
      </xdr:nvSpPr>
      <xdr:spPr>
        <a:xfrm>
          <a:off x="9401175" y="100774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16527</xdr:rowOff>
    </xdr:from>
    <xdr:ext cx="469744" cy="259045"/>
    <xdr:sp macro="" textlink="">
      <xdr:nvSpPr>
        <xdr:cNvPr id="248" name="【体育館・プール】&#10;一人当たり面積該当値テキスト">
          <a:extLst>
            <a:ext uri="{FF2B5EF4-FFF2-40B4-BE49-F238E27FC236}">
              <a16:creationId xmlns:a16="http://schemas.microsoft.com/office/drawing/2014/main" id="{11B0960C-2D17-4143-8727-6CCDFE3460E6}"/>
            </a:ext>
          </a:extLst>
        </xdr:cNvPr>
        <xdr:cNvSpPr txBox="1"/>
      </xdr:nvSpPr>
      <xdr:spPr>
        <a:xfrm>
          <a:off x="9467850"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38100</xdr:rowOff>
    </xdr:from>
    <xdr:to>
      <xdr:col>50</xdr:col>
      <xdr:colOff>165100</xdr:colOff>
      <xdr:row>62</xdr:row>
      <xdr:rowOff>139700</xdr:rowOff>
    </xdr:to>
    <xdr:sp macro="" textlink="">
      <xdr:nvSpPr>
        <xdr:cNvPr id="249" name="楕円 248">
          <a:extLst>
            <a:ext uri="{FF2B5EF4-FFF2-40B4-BE49-F238E27FC236}">
              <a16:creationId xmlns:a16="http://schemas.microsoft.com/office/drawing/2014/main" id="{3F230C5B-0F01-4818-8260-CA331EA029F2}"/>
            </a:ext>
          </a:extLst>
        </xdr:cNvPr>
        <xdr:cNvSpPr/>
      </xdr:nvSpPr>
      <xdr:spPr>
        <a:xfrm>
          <a:off x="8639175" y="10077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88900</xdr:rowOff>
    </xdr:from>
    <xdr:to>
      <xdr:col>55</xdr:col>
      <xdr:colOff>0</xdr:colOff>
      <xdr:row>62</xdr:row>
      <xdr:rowOff>88900</xdr:rowOff>
    </xdr:to>
    <xdr:cxnSp macro="">
      <xdr:nvCxnSpPr>
        <xdr:cNvPr id="250" name="直線コネクタ 249">
          <a:extLst>
            <a:ext uri="{FF2B5EF4-FFF2-40B4-BE49-F238E27FC236}">
              <a16:creationId xmlns:a16="http://schemas.microsoft.com/office/drawing/2014/main" id="{A9CFA9FB-271E-42B5-A845-193E4F5D1157}"/>
            </a:ext>
          </a:extLst>
        </xdr:cNvPr>
        <xdr:cNvCxnSpPr/>
      </xdr:nvCxnSpPr>
      <xdr:spPr>
        <a:xfrm>
          <a:off x="8686800" y="10125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127000</xdr:rowOff>
    </xdr:from>
    <xdr:to>
      <xdr:col>46</xdr:col>
      <xdr:colOff>38100</xdr:colOff>
      <xdr:row>61</xdr:row>
      <xdr:rowOff>57150</xdr:rowOff>
    </xdr:to>
    <xdr:sp macro="" textlink="">
      <xdr:nvSpPr>
        <xdr:cNvPr id="251" name="楕円 250">
          <a:extLst>
            <a:ext uri="{FF2B5EF4-FFF2-40B4-BE49-F238E27FC236}">
              <a16:creationId xmlns:a16="http://schemas.microsoft.com/office/drawing/2014/main" id="{7424DB50-558B-408E-8B3E-8CEF953C57BE}"/>
            </a:ext>
          </a:extLst>
        </xdr:cNvPr>
        <xdr:cNvSpPr/>
      </xdr:nvSpPr>
      <xdr:spPr>
        <a:xfrm>
          <a:off x="7839075" y="9839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6350</xdr:rowOff>
    </xdr:from>
    <xdr:to>
      <xdr:col>50</xdr:col>
      <xdr:colOff>114300</xdr:colOff>
      <xdr:row>62</xdr:row>
      <xdr:rowOff>88900</xdr:rowOff>
    </xdr:to>
    <xdr:cxnSp macro="">
      <xdr:nvCxnSpPr>
        <xdr:cNvPr id="252" name="直線コネクタ 251">
          <a:extLst>
            <a:ext uri="{FF2B5EF4-FFF2-40B4-BE49-F238E27FC236}">
              <a16:creationId xmlns:a16="http://schemas.microsoft.com/office/drawing/2014/main" id="{EF3FE5B3-5957-43B3-81E6-901BF2D04771}"/>
            </a:ext>
          </a:extLst>
        </xdr:cNvPr>
        <xdr:cNvCxnSpPr/>
      </xdr:nvCxnSpPr>
      <xdr:spPr>
        <a:xfrm>
          <a:off x="7886700" y="9886950"/>
          <a:ext cx="8001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152400</xdr:rowOff>
    </xdr:from>
    <xdr:to>
      <xdr:col>41</xdr:col>
      <xdr:colOff>101600</xdr:colOff>
      <xdr:row>61</xdr:row>
      <xdr:rowOff>82550</xdr:rowOff>
    </xdr:to>
    <xdr:sp macro="" textlink="">
      <xdr:nvSpPr>
        <xdr:cNvPr id="253" name="楕円 252">
          <a:extLst>
            <a:ext uri="{FF2B5EF4-FFF2-40B4-BE49-F238E27FC236}">
              <a16:creationId xmlns:a16="http://schemas.microsoft.com/office/drawing/2014/main" id="{DEB1E5A5-A0E8-4545-84F8-845BF4D5C01E}"/>
            </a:ext>
          </a:extLst>
        </xdr:cNvPr>
        <xdr:cNvSpPr/>
      </xdr:nvSpPr>
      <xdr:spPr>
        <a:xfrm>
          <a:off x="7029450" y="986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6350</xdr:rowOff>
    </xdr:from>
    <xdr:to>
      <xdr:col>45</xdr:col>
      <xdr:colOff>177800</xdr:colOff>
      <xdr:row>61</xdr:row>
      <xdr:rowOff>31750</xdr:rowOff>
    </xdr:to>
    <xdr:cxnSp macro="">
      <xdr:nvCxnSpPr>
        <xdr:cNvPr id="254" name="直線コネクタ 253">
          <a:extLst>
            <a:ext uri="{FF2B5EF4-FFF2-40B4-BE49-F238E27FC236}">
              <a16:creationId xmlns:a16="http://schemas.microsoft.com/office/drawing/2014/main" id="{74747160-AF16-49F7-BA69-82A763043DB9}"/>
            </a:ext>
          </a:extLst>
        </xdr:cNvPr>
        <xdr:cNvCxnSpPr/>
      </xdr:nvCxnSpPr>
      <xdr:spPr>
        <a:xfrm flipV="1">
          <a:off x="7077075" y="98869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165100</xdr:rowOff>
    </xdr:from>
    <xdr:to>
      <xdr:col>36</xdr:col>
      <xdr:colOff>165100</xdr:colOff>
      <xdr:row>61</xdr:row>
      <xdr:rowOff>95250</xdr:rowOff>
    </xdr:to>
    <xdr:sp macro="" textlink="">
      <xdr:nvSpPr>
        <xdr:cNvPr id="255" name="楕円 254">
          <a:extLst>
            <a:ext uri="{FF2B5EF4-FFF2-40B4-BE49-F238E27FC236}">
              <a16:creationId xmlns:a16="http://schemas.microsoft.com/office/drawing/2014/main" id="{4F9C94A8-B818-4A1C-8FB0-A964AC83A82E}"/>
            </a:ext>
          </a:extLst>
        </xdr:cNvPr>
        <xdr:cNvSpPr/>
      </xdr:nvSpPr>
      <xdr:spPr>
        <a:xfrm>
          <a:off x="6238875" y="9877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31750</xdr:rowOff>
    </xdr:from>
    <xdr:to>
      <xdr:col>41</xdr:col>
      <xdr:colOff>50800</xdr:colOff>
      <xdr:row>61</xdr:row>
      <xdr:rowOff>44450</xdr:rowOff>
    </xdr:to>
    <xdr:cxnSp macro="">
      <xdr:nvCxnSpPr>
        <xdr:cNvPr id="256" name="直線コネクタ 255">
          <a:extLst>
            <a:ext uri="{FF2B5EF4-FFF2-40B4-BE49-F238E27FC236}">
              <a16:creationId xmlns:a16="http://schemas.microsoft.com/office/drawing/2014/main" id="{2D245F5B-6D3B-4CD2-B08C-AF8FE12966F3}"/>
            </a:ext>
          </a:extLst>
        </xdr:cNvPr>
        <xdr:cNvCxnSpPr/>
      </xdr:nvCxnSpPr>
      <xdr:spPr>
        <a:xfrm flipV="1">
          <a:off x="6286500" y="990600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35CA8EC1-2BAD-4141-B31E-A5F43D173C6E}"/>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10A3820B-5333-463F-8B69-180C87BBEEEF}"/>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19358162-1F07-4ED7-8D1C-CF9A510389C7}"/>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a:extLst>
            <a:ext uri="{FF2B5EF4-FFF2-40B4-BE49-F238E27FC236}">
              <a16:creationId xmlns:a16="http://schemas.microsoft.com/office/drawing/2014/main" id="{CC9C2860-EEEA-4F32-B55D-64CFCAE15A16}"/>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130827</xdr:rowOff>
    </xdr:from>
    <xdr:ext cx="469744" cy="259045"/>
    <xdr:sp macro="" textlink="">
      <xdr:nvSpPr>
        <xdr:cNvPr id="261" name="n_1mainValue【体育館・プール】&#10;一人当たり面積">
          <a:extLst>
            <a:ext uri="{FF2B5EF4-FFF2-40B4-BE49-F238E27FC236}">
              <a16:creationId xmlns:a16="http://schemas.microsoft.com/office/drawing/2014/main" id="{F1930313-4F21-4946-AE03-3A8F806EA173}"/>
            </a:ext>
          </a:extLst>
        </xdr:cNvPr>
        <xdr:cNvSpPr txBox="1"/>
      </xdr:nvSpPr>
      <xdr:spPr>
        <a:xfrm>
          <a:off x="845827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73677</xdr:rowOff>
    </xdr:from>
    <xdr:ext cx="469744" cy="259045"/>
    <xdr:sp macro="" textlink="">
      <xdr:nvSpPr>
        <xdr:cNvPr id="262" name="n_2mainValue【体育館・プール】&#10;一人当たり面積">
          <a:extLst>
            <a:ext uri="{FF2B5EF4-FFF2-40B4-BE49-F238E27FC236}">
              <a16:creationId xmlns:a16="http://schemas.microsoft.com/office/drawing/2014/main" id="{B5AC24C7-9375-4D09-A8D7-E85F8DB448D3}"/>
            </a:ext>
          </a:extLst>
        </xdr:cNvPr>
        <xdr:cNvSpPr txBox="1"/>
      </xdr:nvSpPr>
      <xdr:spPr>
        <a:xfrm>
          <a:off x="7677227" y="96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99077</xdr:rowOff>
    </xdr:from>
    <xdr:ext cx="469744" cy="259045"/>
    <xdr:sp macro="" textlink="">
      <xdr:nvSpPr>
        <xdr:cNvPr id="263" name="n_3mainValue【体育館・プール】&#10;一人当たり面積">
          <a:extLst>
            <a:ext uri="{FF2B5EF4-FFF2-40B4-BE49-F238E27FC236}">
              <a16:creationId xmlns:a16="http://schemas.microsoft.com/office/drawing/2014/main" id="{6FF5C2C2-4FCA-4BC8-A638-E0C0702F163B}"/>
            </a:ext>
          </a:extLst>
        </xdr:cNvPr>
        <xdr:cNvSpPr txBox="1"/>
      </xdr:nvSpPr>
      <xdr:spPr>
        <a:xfrm>
          <a:off x="6867602"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86377</xdr:rowOff>
    </xdr:from>
    <xdr:ext cx="469744" cy="259045"/>
    <xdr:sp macro="" textlink="">
      <xdr:nvSpPr>
        <xdr:cNvPr id="264" name="n_4mainValue【体育館・プール】&#10;一人当たり面積">
          <a:extLst>
            <a:ext uri="{FF2B5EF4-FFF2-40B4-BE49-F238E27FC236}">
              <a16:creationId xmlns:a16="http://schemas.microsoft.com/office/drawing/2014/main" id="{6336315B-A164-49B4-B994-AAEFE09C142E}"/>
            </a:ext>
          </a:extLst>
        </xdr:cNvPr>
        <xdr:cNvSpPr txBox="1"/>
      </xdr:nvSpPr>
      <xdr:spPr>
        <a:xfrm>
          <a:off x="6067502"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1E39334-8286-4DB6-BFBF-BFF05380FC0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F3AE6F6-5836-4A98-9730-0DDBA5A35D24}"/>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BC8CB2E-E1C4-497D-AD2F-42C2E69B7352}"/>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69FAA06-E5F4-4CC5-858C-8CE7D2652684}"/>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97543EC-E84B-4FC2-8D9F-F847E42D1D15}"/>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F0DD0D9-1DF7-42C9-8F36-EA88BCBAAFD4}"/>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C16EA8F-FEE3-4C8A-8986-B7E01C980974}"/>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A22AE69-C439-4A7F-B7E5-97776C6DFDFF}"/>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0FC09CA-8947-4A31-AAEC-E536CA660EF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C3ED576-72FD-4344-8676-45FD403F996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BE84631D-90CA-4482-B3FF-B961C2F10CD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6EEC848-D217-4DC5-933D-E50341868D43}"/>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8354855B-720A-438E-BB67-BBFCAAA73EF0}"/>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E7DE793-548B-4E16-B500-49549C5D90D7}"/>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12D2263D-3497-4D0C-A9FD-9D34165BBD03}"/>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5A6D894-0E30-46C7-837D-C59645EEAE40}"/>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8887C8B-6048-4907-BD6D-23CD0003FDAC}"/>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318F436-799F-4CE1-94AC-A77B286D91E3}"/>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73080F9-7F20-41B4-A07C-1A0626E42797}"/>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BCFB5F4-BE72-400A-B9F6-1A2D5DDC1356}"/>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9D104773-7DB5-4016-8593-B2A02AB6706F}"/>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9BCF337-5C61-4562-8EBB-D8B71852C4FC}"/>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252168E1-59EC-481C-8AED-24F83B29CAFB}"/>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51B534D-F4BB-4F59-999F-3D8B4BF52F5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B5A5CB7D-19F0-4AEA-B23E-CB7C9CA0F1B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32A72EB6-59CC-49DA-893E-19BF05106B9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2604A125-FD3E-46D7-ACF1-C577D2A03405}"/>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16F23495-6AAB-473F-9016-A76A5A0BA00B}"/>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DCD7BC5A-609E-4208-9318-051CE74F493A}"/>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6FF68CE9-F1EF-492B-9AEA-9BA32C82509C}"/>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90F2797D-F1E2-424D-935D-79D8AFB3B2D4}"/>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2564AF54-A0F1-4496-8F02-7DAB9BCD57BB}"/>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D1F1C0E3-EDFF-490C-A5CB-645F2706F3F6}"/>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4E411F93-9D23-4FAE-99A2-4E7BF029F0FE}"/>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90BCAB33-D9F8-4C43-AE70-06197D88C356}"/>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8FD4AA32-E440-4DD0-AE48-78CB0CB398C6}"/>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42B7CEFC-766C-444D-8F02-16013DCE3C65}"/>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AD55C40-174E-4A13-B775-5B901C2CFF68}"/>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9EA9E7-B985-467E-BE01-0156AFD6B91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6C5DD44-1040-4258-B074-263D0F3B9E7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3CBAB79-A511-4258-863B-7880875AFAB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6C02C3F-801D-4C29-BCEF-49996DFC48D3}"/>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152219</xdr:rowOff>
    </xdr:from>
    <xdr:to>
      <xdr:col>24</xdr:col>
      <xdr:colOff>114300</xdr:colOff>
      <xdr:row>82</xdr:row>
      <xdr:rowOff>82369</xdr:rowOff>
    </xdr:to>
    <xdr:sp macro="" textlink="">
      <xdr:nvSpPr>
        <xdr:cNvPr id="307" name="楕円 306">
          <a:extLst>
            <a:ext uri="{FF2B5EF4-FFF2-40B4-BE49-F238E27FC236}">
              <a16:creationId xmlns:a16="http://schemas.microsoft.com/office/drawing/2014/main" id="{246C380C-2545-4877-857A-CC7804FEE678}"/>
            </a:ext>
          </a:extLst>
        </xdr:cNvPr>
        <xdr:cNvSpPr/>
      </xdr:nvSpPr>
      <xdr:spPr>
        <a:xfrm>
          <a:off x="4124325" y="132681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130646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585A9F7-BE44-46A3-978E-4E5507EFF66E}"/>
            </a:ext>
          </a:extLst>
        </xdr:cNvPr>
        <xdr:cNvSpPr txBox="1"/>
      </xdr:nvSpPr>
      <xdr:spPr>
        <a:xfrm>
          <a:off x="4219575" y="1324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37919</xdr:rowOff>
    </xdr:from>
    <xdr:to>
      <xdr:col>20</xdr:col>
      <xdr:colOff>38100</xdr:colOff>
      <xdr:row>81</xdr:row>
      <xdr:rowOff>139519</xdr:rowOff>
    </xdr:to>
    <xdr:sp macro="" textlink="">
      <xdr:nvSpPr>
        <xdr:cNvPr id="309" name="楕円 308">
          <a:extLst>
            <a:ext uri="{FF2B5EF4-FFF2-40B4-BE49-F238E27FC236}">
              <a16:creationId xmlns:a16="http://schemas.microsoft.com/office/drawing/2014/main" id="{B6E326AE-E788-4088-9763-2BD6B7652C87}"/>
            </a:ext>
          </a:extLst>
        </xdr:cNvPr>
        <xdr:cNvSpPr/>
      </xdr:nvSpPr>
      <xdr:spPr>
        <a:xfrm>
          <a:off x="3381375" y="131538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88719</xdr:rowOff>
    </xdr:from>
    <xdr:to>
      <xdr:col>24</xdr:col>
      <xdr:colOff>63500</xdr:colOff>
      <xdr:row>82</xdr:row>
      <xdr:rowOff>31569</xdr:rowOff>
    </xdr:to>
    <xdr:cxnSp macro="">
      <xdr:nvCxnSpPr>
        <xdr:cNvPr id="310" name="直線コネクタ 309">
          <a:extLst>
            <a:ext uri="{FF2B5EF4-FFF2-40B4-BE49-F238E27FC236}">
              <a16:creationId xmlns:a16="http://schemas.microsoft.com/office/drawing/2014/main" id="{3849F119-B208-498C-A45C-934BBF5E4A63}"/>
            </a:ext>
          </a:extLst>
        </xdr:cNvPr>
        <xdr:cNvCxnSpPr/>
      </xdr:nvCxnSpPr>
      <xdr:spPr>
        <a:xfrm>
          <a:off x="3429000" y="13201469"/>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65677</xdr:rowOff>
    </xdr:from>
    <xdr:to>
      <xdr:col>15</xdr:col>
      <xdr:colOff>101600</xdr:colOff>
      <xdr:row>80</xdr:row>
      <xdr:rowOff>167277</xdr:rowOff>
    </xdr:to>
    <xdr:sp macro="" textlink="">
      <xdr:nvSpPr>
        <xdr:cNvPr id="311" name="楕円 310">
          <a:extLst>
            <a:ext uri="{FF2B5EF4-FFF2-40B4-BE49-F238E27FC236}">
              <a16:creationId xmlns:a16="http://schemas.microsoft.com/office/drawing/2014/main" id="{4810C289-79AF-49AF-98C3-049BE1E8C2CE}"/>
            </a:ext>
          </a:extLst>
        </xdr:cNvPr>
        <xdr:cNvSpPr/>
      </xdr:nvSpPr>
      <xdr:spPr>
        <a:xfrm>
          <a:off x="2571750" y="130228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116477</xdr:rowOff>
    </xdr:from>
    <xdr:to>
      <xdr:col>19</xdr:col>
      <xdr:colOff>177800</xdr:colOff>
      <xdr:row>81</xdr:row>
      <xdr:rowOff>88719</xdr:rowOff>
    </xdr:to>
    <xdr:cxnSp macro="">
      <xdr:nvCxnSpPr>
        <xdr:cNvPr id="312" name="直線コネクタ 311">
          <a:extLst>
            <a:ext uri="{FF2B5EF4-FFF2-40B4-BE49-F238E27FC236}">
              <a16:creationId xmlns:a16="http://schemas.microsoft.com/office/drawing/2014/main" id="{C5B1F18E-F732-4EBD-9033-B9B57FC96475}"/>
            </a:ext>
          </a:extLst>
        </xdr:cNvPr>
        <xdr:cNvCxnSpPr/>
      </xdr:nvCxnSpPr>
      <xdr:spPr>
        <a:xfrm>
          <a:off x="2619375" y="13070477"/>
          <a:ext cx="809625"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xdr:rowOff>
    </xdr:from>
    <xdr:to>
      <xdr:col>10</xdr:col>
      <xdr:colOff>165100</xdr:colOff>
      <xdr:row>80</xdr:row>
      <xdr:rowOff>108494</xdr:rowOff>
    </xdr:to>
    <xdr:sp macro="" textlink="">
      <xdr:nvSpPr>
        <xdr:cNvPr id="313" name="楕円 312">
          <a:extLst>
            <a:ext uri="{FF2B5EF4-FFF2-40B4-BE49-F238E27FC236}">
              <a16:creationId xmlns:a16="http://schemas.microsoft.com/office/drawing/2014/main" id="{838A87F0-F847-4C8D-AA25-CB370CF89F3C}"/>
            </a:ext>
          </a:extLst>
        </xdr:cNvPr>
        <xdr:cNvSpPr/>
      </xdr:nvSpPr>
      <xdr:spPr>
        <a:xfrm>
          <a:off x="1781175" y="12964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57694</xdr:rowOff>
    </xdr:from>
    <xdr:to>
      <xdr:col>15</xdr:col>
      <xdr:colOff>50800</xdr:colOff>
      <xdr:row>80</xdr:row>
      <xdr:rowOff>116477</xdr:rowOff>
    </xdr:to>
    <xdr:cxnSp macro="">
      <xdr:nvCxnSpPr>
        <xdr:cNvPr id="314" name="直線コネクタ 313">
          <a:extLst>
            <a:ext uri="{FF2B5EF4-FFF2-40B4-BE49-F238E27FC236}">
              <a16:creationId xmlns:a16="http://schemas.microsoft.com/office/drawing/2014/main" id="{13F372FA-FBA1-443F-ABEC-7FDA8FA34F66}"/>
            </a:ext>
          </a:extLst>
        </xdr:cNvPr>
        <xdr:cNvCxnSpPr/>
      </xdr:nvCxnSpPr>
      <xdr:spPr>
        <a:xfrm>
          <a:off x="1828800" y="13011694"/>
          <a:ext cx="7905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126093</xdr:rowOff>
    </xdr:from>
    <xdr:to>
      <xdr:col>6</xdr:col>
      <xdr:colOff>38100</xdr:colOff>
      <xdr:row>80</xdr:row>
      <xdr:rowOff>56243</xdr:rowOff>
    </xdr:to>
    <xdr:sp macro="" textlink="">
      <xdr:nvSpPr>
        <xdr:cNvPr id="315" name="楕円 314">
          <a:extLst>
            <a:ext uri="{FF2B5EF4-FFF2-40B4-BE49-F238E27FC236}">
              <a16:creationId xmlns:a16="http://schemas.microsoft.com/office/drawing/2014/main" id="{1F03D0F4-C45D-44C6-957F-AC3D80DADC83}"/>
            </a:ext>
          </a:extLst>
        </xdr:cNvPr>
        <xdr:cNvSpPr/>
      </xdr:nvSpPr>
      <xdr:spPr>
        <a:xfrm>
          <a:off x="981075" y="12914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5443</xdr:rowOff>
    </xdr:from>
    <xdr:to>
      <xdr:col>10</xdr:col>
      <xdr:colOff>114300</xdr:colOff>
      <xdr:row>80</xdr:row>
      <xdr:rowOff>57694</xdr:rowOff>
    </xdr:to>
    <xdr:cxnSp macro="">
      <xdr:nvCxnSpPr>
        <xdr:cNvPr id="316" name="直線コネクタ 315">
          <a:extLst>
            <a:ext uri="{FF2B5EF4-FFF2-40B4-BE49-F238E27FC236}">
              <a16:creationId xmlns:a16="http://schemas.microsoft.com/office/drawing/2014/main" id="{A7574E11-979D-40F0-BAE3-FBADE872933D}"/>
            </a:ext>
          </a:extLst>
        </xdr:cNvPr>
        <xdr:cNvCxnSpPr/>
      </xdr:nvCxnSpPr>
      <xdr:spPr>
        <a:xfrm>
          <a:off x="1028700" y="12962618"/>
          <a:ext cx="8001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F81A4F35-64D4-4A10-89D4-FCCB7C133FF4}"/>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8" name="n_2aveValue【福祉施設】&#10;有形固定資産減価償却率">
          <a:extLst>
            <a:ext uri="{FF2B5EF4-FFF2-40B4-BE49-F238E27FC236}">
              <a16:creationId xmlns:a16="http://schemas.microsoft.com/office/drawing/2014/main" id="{9D14DEE1-4308-4D42-A58B-B9493492A97A}"/>
            </a:ext>
          </a:extLst>
        </xdr:cNvPr>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19" name="n_3aveValue【福祉施設】&#10;有形固定資産減価償却率">
          <a:extLst>
            <a:ext uri="{FF2B5EF4-FFF2-40B4-BE49-F238E27FC236}">
              <a16:creationId xmlns:a16="http://schemas.microsoft.com/office/drawing/2014/main" id="{9FDF4370-396C-4A01-A51D-682A8BAC6D64}"/>
            </a:ext>
          </a:extLst>
        </xdr:cNvPr>
        <xdr:cNvSpPr txBox="1"/>
      </xdr:nvSpPr>
      <xdr:spPr>
        <a:xfrm>
          <a:off x="16484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DA08A08B-A8FA-4970-9519-6F2E510DBC4B}"/>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130646</xdr:rowOff>
    </xdr:from>
    <xdr:ext cx="405111" cy="259045"/>
    <xdr:sp macro="" textlink="">
      <xdr:nvSpPr>
        <xdr:cNvPr id="321" name="n_1mainValue【福祉施設】&#10;有形固定資産減価償却率">
          <a:extLst>
            <a:ext uri="{FF2B5EF4-FFF2-40B4-BE49-F238E27FC236}">
              <a16:creationId xmlns:a16="http://schemas.microsoft.com/office/drawing/2014/main" id="{F8FDE044-54FE-4151-8AC3-EBC5ECC75F74}"/>
            </a:ext>
          </a:extLst>
        </xdr:cNvPr>
        <xdr:cNvSpPr txBox="1"/>
      </xdr:nvSpPr>
      <xdr:spPr>
        <a:xfrm>
          <a:off x="3239144" y="1324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12354</xdr:rowOff>
    </xdr:from>
    <xdr:ext cx="405111" cy="259045"/>
    <xdr:sp macro="" textlink="">
      <xdr:nvSpPr>
        <xdr:cNvPr id="322" name="n_2mainValue【福祉施設】&#10;有形固定資産減価償却率">
          <a:extLst>
            <a:ext uri="{FF2B5EF4-FFF2-40B4-BE49-F238E27FC236}">
              <a16:creationId xmlns:a16="http://schemas.microsoft.com/office/drawing/2014/main" id="{E519CA52-6034-4286-B247-EB240FF5F6A6}"/>
            </a:ext>
          </a:extLst>
        </xdr:cNvPr>
        <xdr:cNvSpPr txBox="1"/>
      </xdr:nvSpPr>
      <xdr:spPr>
        <a:xfrm>
          <a:off x="2439044" y="1280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125021</xdr:rowOff>
    </xdr:from>
    <xdr:ext cx="405111" cy="259045"/>
    <xdr:sp macro="" textlink="">
      <xdr:nvSpPr>
        <xdr:cNvPr id="323" name="n_3mainValue【福祉施設】&#10;有形固定資産減価償却率">
          <a:extLst>
            <a:ext uri="{FF2B5EF4-FFF2-40B4-BE49-F238E27FC236}">
              <a16:creationId xmlns:a16="http://schemas.microsoft.com/office/drawing/2014/main" id="{3D03989E-C41A-4AC1-818B-D41365774F35}"/>
            </a:ext>
          </a:extLst>
        </xdr:cNvPr>
        <xdr:cNvSpPr txBox="1"/>
      </xdr:nvSpPr>
      <xdr:spPr>
        <a:xfrm>
          <a:off x="1648469" y="127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72770</xdr:rowOff>
    </xdr:from>
    <xdr:ext cx="405111" cy="259045"/>
    <xdr:sp macro="" textlink="">
      <xdr:nvSpPr>
        <xdr:cNvPr id="324" name="n_4mainValue【福祉施設】&#10;有形固定資産減価償却率">
          <a:extLst>
            <a:ext uri="{FF2B5EF4-FFF2-40B4-BE49-F238E27FC236}">
              <a16:creationId xmlns:a16="http://schemas.microsoft.com/office/drawing/2014/main" id="{F7E2098B-C5A8-4389-BD7C-0629D3BE37BA}"/>
            </a:ext>
          </a:extLst>
        </xdr:cNvPr>
        <xdr:cNvSpPr txBox="1"/>
      </xdr:nvSpPr>
      <xdr:spPr>
        <a:xfrm>
          <a:off x="848369" y="1269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D11CC072-7ACA-4DAB-B34D-82FDEE2D00B1}"/>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7840E53-3668-42D9-A671-7C2C68ECF301}"/>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FE7BD0B-E7FD-4738-B910-056F002A8AA3}"/>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5CD763D-F228-4B64-A302-92A48099C4F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8818C78-7B22-4A0D-9B57-57633D88B58F}"/>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2D8F917F-070E-4E0A-869C-1220E855550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1DEC8219-A1EB-4B33-BC05-D7F93372949A}"/>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BD109877-E734-4D12-B6E9-B5CF952421E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FADCCCF-79B4-4D50-B55E-61EF70D6AC4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BE6246E-7E71-4880-91A4-AAE7C87A6FD2}"/>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6EEB843-3F9B-4235-86E8-6258D2DC3E4E}"/>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7732B7AC-5A23-4C1B-BBBF-3236425344A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3E132D7F-293B-45D1-8DE7-D6ACCA118FBC}"/>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57CECF31-7D4F-49CE-917F-17C3B356F005}"/>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E699BC06-CEA2-4AE7-B133-6EC89D674659}"/>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756F1A52-C8FB-449B-9704-301A9B94587F}"/>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10D0ECDE-B2D7-4D02-928B-065CA7F44E8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5F399790-2C1E-48D4-9CDA-8C0FB1EA4CE9}"/>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BBD21507-40B1-4CB2-92AA-E5A1EA8BADC2}"/>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CADAC623-DEE4-47BB-8E95-0EDE47B1200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DEAD2B05-78D1-4360-BA5F-3EB8800F77E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B3C2470C-35EB-4464-BB8D-5D9AD09A84FB}"/>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74D665A9-2207-4DA2-AE5D-C8FF6581CAF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36D777AC-F39D-413F-94BE-CBE8CEDDEBA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ED0A4794-4022-477F-89BD-168E5592171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193D4676-6257-4CD3-BF52-08BC953B7466}"/>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AF40576D-EFAE-4714-97AE-8DF18658E941}"/>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A56F7D20-B425-49D9-B6B3-665E8D06E71B}"/>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4B381471-8776-409F-B91B-CAB3456F9078}"/>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F005C03F-8E1B-426B-B1BE-6B974B1B3CB1}"/>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560F3D32-B777-4DE2-A4BB-6ABFD1C2DB6E}"/>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B1C22186-B730-43F2-8680-01655604BA65}"/>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68E1985D-4A22-4632-8466-9F2DA95A754C}"/>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49B9C663-AEF6-4000-83D5-197D27DB5FC0}"/>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006E2D97-1BD4-4816-BBF3-67D2E28037A4}"/>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6408B44B-089B-4206-B040-AA3742D63949}"/>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6E0BC3E-23A9-4D88-9DCA-E2D745848BF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867B69B-A61F-4657-89E0-82A2F3EC5B20}"/>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7F63CBC-4055-404A-BFA7-061BD66AB14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C2F14C1-3E61-43B0-BB3A-77D23480930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2E2098F-7304-4140-A0A1-B9AC3C507EB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366" name="楕円 365">
          <a:extLst>
            <a:ext uri="{FF2B5EF4-FFF2-40B4-BE49-F238E27FC236}">
              <a16:creationId xmlns:a16="http://schemas.microsoft.com/office/drawing/2014/main" id="{CA690681-0CA5-4FCF-94C8-5399E393661E}"/>
            </a:ext>
          </a:extLst>
        </xdr:cNvPr>
        <xdr:cNvSpPr/>
      </xdr:nvSpPr>
      <xdr:spPr>
        <a:xfrm>
          <a:off x="9401175" y="131635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67327</xdr:rowOff>
    </xdr:from>
    <xdr:ext cx="469744" cy="259045"/>
    <xdr:sp macro="" textlink="">
      <xdr:nvSpPr>
        <xdr:cNvPr id="367" name="【福祉施設】&#10;一人当たり面積該当値テキスト">
          <a:extLst>
            <a:ext uri="{FF2B5EF4-FFF2-40B4-BE49-F238E27FC236}">
              <a16:creationId xmlns:a16="http://schemas.microsoft.com/office/drawing/2014/main" id="{3F053814-0A27-4DD9-B24C-34A860AB4D1F}"/>
            </a:ext>
          </a:extLst>
        </xdr:cNvPr>
        <xdr:cNvSpPr txBox="1"/>
      </xdr:nvSpPr>
      <xdr:spPr>
        <a:xfrm>
          <a:off x="9467850"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68" name="楕円 367">
          <a:extLst>
            <a:ext uri="{FF2B5EF4-FFF2-40B4-BE49-F238E27FC236}">
              <a16:creationId xmlns:a16="http://schemas.microsoft.com/office/drawing/2014/main" id="{B22C69C6-9B27-4668-8DA8-F6AE247F2DBC}"/>
            </a:ext>
          </a:extLst>
        </xdr:cNvPr>
        <xdr:cNvSpPr/>
      </xdr:nvSpPr>
      <xdr:spPr>
        <a:xfrm>
          <a:off x="8639175" y="132388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82</xdr:row>
      <xdr:rowOff>5443</xdr:rowOff>
    </xdr:to>
    <xdr:cxnSp macro="">
      <xdr:nvCxnSpPr>
        <xdr:cNvPr id="369" name="直線コネクタ 368">
          <a:extLst>
            <a:ext uri="{FF2B5EF4-FFF2-40B4-BE49-F238E27FC236}">
              <a16:creationId xmlns:a16="http://schemas.microsoft.com/office/drawing/2014/main" id="{0E4A722F-F41E-4717-A365-8B9516A9BE8A}"/>
            </a:ext>
          </a:extLst>
        </xdr:cNvPr>
        <xdr:cNvCxnSpPr/>
      </xdr:nvCxnSpPr>
      <xdr:spPr>
        <a:xfrm flipV="1">
          <a:off x="8686800" y="13211175"/>
          <a:ext cx="74295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28121</xdr:rowOff>
    </xdr:from>
    <xdr:to>
      <xdr:col>46</xdr:col>
      <xdr:colOff>38100</xdr:colOff>
      <xdr:row>81</xdr:row>
      <xdr:rowOff>129721</xdr:rowOff>
    </xdr:to>
    <xdr:sp macro="" textlink="">
      <xdr:nvSpPr>
        <xdr:cNvPr id="370" name="楕円 369">
          <a:extLst>
            <a:ext uri="{FF2B5EF4-FFF2-40B4-BE49-F238E27FC236}">
              <a16:creationId xmlns:a16="http://schemas.microsoft.com/office/drawing/2014/main" id="{88D0FB3B-5311-427C-A7FD-D8A8CAC6EFEA}"/>
            </a:ext>
          </a:extLst>
        </xdr:cNvPr>
        <xdr:cNvSpPr/>
      </xdr:nvSpPr>
      <xdr:spPr>
        <a:xfrm>
          <a:off x="7839075" y="13147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78921</xdr:rowOff>
    </xdr:from>
    <xdr:to>
      <xdr:col>50</xdr:col>
      <xdr:colOff>114300</xdr:colOff>
      <xdr:row>82</xdr:row>
      <xdr:rowOff>5443</xdr:rowOff>
    </xdr:to>
    <xdr:cxnSp macro="">
      <xdr:nvCxnSpPr>
        <xdr:cNvPr id="371" name="直線コネクタ 370">
          <a:extLst>
            <a:ext uri="{FF2B5EF4-FFF2-40B4-BE49-F238E27FC236}">
              <a16:creationId xmlns:a16="http://schemas.microsoft.com/office/drawing/2014/main" id="{8DA26C56-4BAC-4A7B-92A9-EBF8972202FC}"/>
            </a:ext>
          </a:extLst>
        </xdr:cNvPr>
        <xdr:cNvCxnSpPr/>
      </xdr:nvCxnSpPr>
      <xdr:spPr>
        <a:xfrm>
          <a:off x="7886700" y="13194846"/>
          <a:ext cx="8001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44450</xdr:rowOff>
    </xdr:from>
    <xdr:to>
      <xdr:col>41</xdr:col>
      <xdr:colOff>101600</xdr:colOff>
      <xdr:row>81</xdr:row>
      <xdr:rowOff>146050</xdr:rowOff>
    </xdr:to>
    <xdr:sp macro="" textlink="">
      <xdr:nvSpPr>
        <xdr:cNvPr id="372" name="楕円 371">
          <a:extLst>
            <a:ext uri="{FF2B5EF4-FFF2-40B4-BE49-F238E27FC236}">
              <a16:creationId xmlns:a16="http://schemas.microsoft.com/office/drawing/2014/main" id="{A0B110E3-70C9-4A6A-9B6B-72CF7B40F7E1}"/>
            </a:ext>
          </a:extLst>
        </xdr:cNvPr>
        <xdr:cNvSpPr/>
      </xdr:nvSpPr>
      <xdr:spPr>
        <a:xfrm>
          <a:off x="702945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78921</xdr:rowOff>
    </xdr:from>
    <xdr:to>
      <xdr:col>45</xdr:col>
      <xdr:colOff>177800</xdr:colOff>
      <xdr:row>81</xdr:row>
      <xdr:rowOff>95250</xdr:rowOff>
    </xdr:to>
    <xdr:cxnSp macro="">
      <xdr:nvCxnSpPr>
        <xdr:cNvPr id="373" name="直線コネクタ 372">
          <a:extLst>
            <a:ext uri="{FF2B5EF4-FFF2-40B4-BE49-F238E27FC236}">
              <a16:creationId xmlns:a16="http://schemas.microsoft.com/office/drawing/2014/main" id="{EBCCB3C4-5A37-4037-AB15-3C3555FAA1D4}"/>
            </a:ext>
          </a:extLst>
        </xdr:cNvPr>
        <xdr:cNvCxnSpPr/>
      </xdr:nvCxnSpPr>
      <xdr:spPr>
        <a:xfrm flipV="1">
          <a:off x="7077075" y="13194846"/>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150586</xdr:rowOff>
    </xdr:from>
    <xdr:to>
      <xdr:col>36</xdr:col>
      <xdr:colOff>165100</xdr:colOff>
      <xdr:row>81</xdr:row>
      <xdr:rowOff>80736</xdr:rowOff>
    </xdr:to>
    <xdr:sp macro="" textlink="">
      <xdr:nvSpPr>
        <xdr:cNvPr id="374" name="楕円 373">
          <a:extLst>
            <a:ext uri="{FF2B5EF4-FFF2-40B4-BE49-F238E27FC236}">
              <a16:creationId xmlns:a16="http://schemas.microsoft.com/office/drawing/2014/main" id="{0069BC56-0D97-45D7-A858-52B917823CED}"/>
            </a:ext>
          </a:extLst>
        </xdr:cNvPr>
        <xdr:cNvSpPr/>
      </xdr:nvSpPr>
      <xdr:spPr>
        <a:xfrm>
          <a:off x="6238875" y="13104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29936</xdr:rowOff>
    </xdr:from>
    <xdr:to>
      <xdr:col>41</xdr:col>
      <xdr:colOff>50800</xdr:colOff>
      <xdr:row>81</xdr:row>
      <xdr:rowOff>95250</xdr:rowOff>
    </xdr:to>
    <xdr:cxnSp macro="">
      <xdr:nvCxnSpPr>
        <xdr:cNvPr id="375" name="直線コネクタ 374">
          <a:extLst>
            <a:ext uri="{FF2B5EF4-FFF2-40B4-BE49-F238E27FC236}">
              <a16:creationId xmlns:a16="http://schemas.microsoft.com/office/drawing/2014/main" id="{04770B8B-7280-42D4-866A-4689ECED8530}"/>
            </a:ext>
          </a:extLst>
        </xdr:cNvPr>
        <xdr:cNvCxnSpPr/>
      </xdr:nvCxnSpPr>
      <xdr:spPr>
        <a:xfrm>
          <a:off x="6286500" y="13142686"/>
          <a:ext cx="79057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D7F53832-7EC0-4B5F-A2EE-FB4497119858}"/>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5F8BCD71-2F37-476D-A01C-EF76B75CB26B}"/>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2A4E609B-79B2-4A1E-83B7-223274C3C607}"/>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3471DB9F-ED01-4515-99CB-CAEEB3F26F7C}"/>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80" name="n_1mainValue【福祉施設】&#10;一人当たり面積">
          <a:extLst>
            <a:ext uri="{FF2B5EF4-FFF2-40B4-BE49-F238E27FC236}">
              <a16:creationId xmlns:a16="http://schemas.microsoft.com/office/drawing/2014/main" id="{74AB8D0F-AD88-4986-8C09-9DC5FC7A5069}"/>
            </a:ext>
          </a:extLst>
        </xdr:cNvPr>
        <xdr:cNvSpPr txBox="1"/>
      </xdr:nvSpPr>
      <xdr:spPr>
        <a:xfrm>
          <a:off x="845827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146248</xdr:rowOff>
    </xdr:from>
    <xdr:ext cx="469744" cy="259045"/>
    <xdr:sp macro="" textlink="">
      <xdr:nvSpPr>
        <xdr:cNvPr id="381" name="n_2mainValue【福祉施設】&#10;一人当たり面積">
          <a:extLst>
            <a:ext uri="{FF2B5EF4-FFF2-40B4-BE49-F238E27FC236}">
              <a16:creationId xmlns:a16="http://schemas.microsoft.com/office/drawing/2014/main" id="{B0CE8C93-0042-477D-8273-77763B145167}"/>
            </a:ext>
          </a:extLst>
        </xdr:cNvPr>
        <xdr:cNvSpPr txBox="1"/>
      </xdr:nvSpPr>
      <xdr:spPr>
        <a:xfrm>
          <a:off x="7677227"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162577</xdr:rowOff>
    </xdr:from>
    <xdr:ext cx="469744" cy="259045"/>
    <xdr:sp macro="" textlink="">
      <xdr:nvSpPr>
        <xdr:cNvPr id="382" name="n_3mainValue【福祉施設】&#10;一人当たり面積">
          <a:extLst>
            <a:ext uri="{FF2B5EF4-FFF2-40B4-BE49-F238E27FC236}">
              <a16:creationId xmlns:a16="http://schemas.microsoft.com/office/drawing/2014/main" id="{F112D9C1-F25A-4753-81FA-F69A93D941A2}"/>
            </a:ext>
          </a:extLst>
        </xdr:cNvPr>
        <xdr:cNvSpPr txBox="1"/>
      </xdr:nvSpPr>
      <xdr:spPr>
        <a:xfrm>
          <a:off x="6867602"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97263</xdr:rowOff>
    </xdr:from>
    <xdr:ext cx="469744" cy="259045"/>
    <xdr:sp macro="" textlink="">
      <xdr:nvSpPr>
        <xdr:cNvPr id="383" name="n_4mainValue【福祉施設】&#10;一人当たり面積">
          <a:extLst>
            <a:ext uri="{FF2B5EF4-FFF2-40B4-BE49-F238E27FC236}">
              <a16:creationId xmlns:a16="http://schemas.microsoft.com/office/drawing/2014/main" id="{AA7E8265-5587-4B23-AB11-F88509395C3A}"/>
            </a:ext>
          </a:extLst>
        </xdr:cNvPr>
        <xdr:cNvSpPr txBox="1"/>
      </xdr:nvSpPr>
      <xdr:spPr>
        <a:xfrm>
          <a:off x="6067502" y="1288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6569983A-0B56-4943-8B72-E090E4292DC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70AA18B3-0426-4B43-BBBD-F9412EFE116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827916C-8EC8-4C52-8138-D449FB99F1F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E9FAD2E2-B37C-4BBC-8FB4-9C332E7E630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C18F93DA-5A17-494D-9BDC-B40B2A3ECEE1}"/>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8D6863E6-6DC4-4D11-9BD2-71D77FC8221A}"/>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5137CE21-6EAF-4917-98B1-B7CE97F545B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54528A69-0B43-4785-96FC-A0BC45AA73F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CC6F2DBE-6292-42C7-A3F7-87356D523B6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C105DA30-C0BE-447B-B9F6-2DA141F399D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8DB6572-99B0-4308-94BE-65119E46775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9B52E70D-50A6-4932-B944-F666A8CD5D33}"/>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94E4E223-C894-4D49-A893-AE715F625CB7}"/>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A2E8A2F6-EF05-45D2-A45B-5F3C390C71C6}"/>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FFBE498F-03D2-40BB-AE24-EB3854DD8279}"/>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6F0F0C24-B724-4502-9091-BA75D956A0B9}"/>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CF30B064-0F49-4300-9E64-707A0AC3F4FA}"/>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0598C749-988B-4A2A-A6E5-E2723E1A0AAB}"/>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3D38EA18-0540-4D5C-B313-6543A6C46EAB}"/>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B2FDE909-1E84-42CC-928E-DB40458F661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7AE750AF-B992-4E58-96BC-B37CEE08F6DB}"/>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FA854779-2296-46C0-9794-5BA3A4444D0B}"/>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F9879D74-F8A7-475C-9B46-3ADF51747823}"/>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336B01BC-9AB3-46F3-960E-9351BA62F374}"/>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568B3733-9E44-4AF3-AD7B-E6E9B24FD96D}"/>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92A58FD7-B0F2-4702-BEC9-1A9CF99C1B15}"/>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273A5610-2713-4921-B3DC-B9A09BC44806}"/>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7278D5D-8678-4864-9800-0B90F70DB5AE}"/>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1FDFE274-397C-4BC2-899D-DC00672BD6D2}"/>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D2911A18-782D-488E-85E6-FE21E0476F16}"/>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F65ADE78-84F8-4EC2-8CE0-68D9E258A781}"/>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69EB7C11-FB9E-45EA-ABBD-EF2911983403}"/>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0742AF4F-FAC3-4EB6-93E0-D3F1302557E2}"/>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E96118-E5BE-4CEE-9C5F-DFDC9A1C6D0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E7BCBE4-0698-4C09-9201-422DAC9AE5AC}"/>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7E78C32-485C-444B-A8FD-3FC3E01D910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E31D5E1-337E-4AE2-A3B1-BB4EFC11768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264FAF5-8E79-48A5-8D74-CF306053EEC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22" name="楕円 421">
          <a:extLst>
            <a:ext uri="{FF2B5EF4-FFF2-40B4-BE49-F238E27FC236}">
              <a16:creationId xmlns:a16="http://schemas.microsoft.com/office/drawing/2014/main" id="{4016268E-CBF6-44C1-BE0D-8655EE1C3556}"/>
            </a:ext>
          </a:extLst>
        </xdr:cNvPr>
        <xdr:cNvSpPr/>
      </xdr:nvSpPr>
      <xdr:spPr>
        <a:xfrm>
          <a:off x="4124325" y="166286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90695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65A2A59D-2E74-4452-8C28-7A2FD428D807}"/>
            </a:ext>
          </a:extLst>
        </xdr:cNvPr>
        <xdr:cNvSpPr txBox="1"/>
      </xdr:nvSpPr>
      <xdr:spPr>
        <a:xfrm>
          <a:off x="4219575" y="1660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20828</xdr:rowOff>
    </xdr:from>
    <xdr:to>
      <xdr:col>20</xdr:col>
      <xdr:colOff>38100</xdr:colOff>
      <xdr:row>102</xdr:row>
      <xdr:rowOff>122428</xdr:rowOff>
    </xdr:to>
    <xdr:sp macro="" textlink="">
      <xdr:nvSpPr>
        <xdr:cNvPr id="424" name="楕円 423">
          <a:extLst>
            <a:ext uri="{FF2B5EF4-FFF2-40B4-BE49-F238E27FC236}">
              <a16:creationId xmlns:a16="http://schemas.microsoft.com/office/drawing/2014/main" id="{EAE6DFB8-6193-49CE-95C8-625884E3F7B6}"/>
            </a:ext>
          </a:extLst>
        </xdr:cNvPr>
        <xdr:cNvSpPr/>
      </xdr:nvSpPr>
      <xdr:spPr>
        <a:xfrm>
          <a:off x="3381375" y="165371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71628</xdr:rowOff>
    </xdr:from>
    <xdr:to>
      <xdr:col>24</xdr:col>
      <xdr:colOff>63500</xdr:colOff>
      <xdr:row>102</xdr:row>
      <xdr:rowOff>163068</xdr:rowOff>
    </xdr:to>
    <xdr:cxnSp macro="">
      <xdr:nvCxnSpPr>
        <xdr:cNvPr id="425" name="直線コネクタ 424">
          <a:extLst>
            <a:ext uri="{FF2B5EF4-FFF2-40B4-BE49-F238E27FC236}">
              <a16:creationId xmlns:a16="http://schemas.microsoft.com/office/drawing/2014/main" id="{02CA7219-3721-40E7-B1DC-405331B2B7DC}"/>
            </a:ext>
          </a:extLst>
        </xdr:cNvPr>
        <xdr:cNvCxnSpPr/>
      </xdr:nvCxnSpPr>
      <xdr:spPr>
        <a:xfrm>
          <a:off x="3429000" y="16584803"/>
          <a:ext cx="75247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164846</xdr:rowOff>
    </xdr:from>
    <xdr:to>
      <xdr:col>15</xdr:col>
      <xdr:colOff>101600</xdr:colOff>
      <xdr:row>102</xdr:row>
      <xdr:rowOff>94996</xdr:rowOff>
    </xdr:to>
    <xdr:sp macro="" textlink="">
      <xdr:nvSpPr>
        <xdr:cNvPr id="426" name="楕円 425">
          <a:extLst>
            <a:ext uri="{FF2B5EF4-FFF2-40B4-BE49-F238E27FC236}">
              <a16:creationId xmlns:a16="http://schemas.microsoft.com/office/drawing/2014/main" id="{2A0951EE-3C22-40B5-83F5-61E27AFA60C8}"/>
            </a:ext>
          </a:extLst>
        </xdr:cNvPr>
        <xdr:cNvSpPr/>
      </xdr:nvSpPr>
      <xdr:spPr>
        <a:xfrm>
          <a:off x="2571750" y="165160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44196</xdr:rowOff>
    </xdr:from>
    <xdr:to>
      <xdr:col>19</xdr:col>
      <xdr:colOff>177800</xdr:colOff>
      <xdr:row>102</xdr:row>
      <xdr:rowOff>71628</xdr:rowOff>
    </xdr:to>
    <xdr:cxnSp macro="">
      <xdr:nvCxnSpPr>
        <xdr:cNvPr id="427" name="直線コネクタ 426">
          <a:extLst>
            <a:ext uri="{FF2B5EF4-FFF2-40B4-BE49-F238E27FC236}">
              <a16:creationId xmlns:a16="http://schemas.microsoft.com/office/drawing/2014/main" id="{AE829B63-4E12-4200-B6CD-38DA06369CBC}"/>
            </a:ext>
          </a:extLst>
        </xdr:cNvPr>
        <xdr:cNvCxnSpPr/>
      </xdr:nvCxnSpPr>
      <xdr:spPr>
        <a:xfrm>
          <a:off x="2619375" y="16563721"/>
          <a:ext cx="80962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4826</xdr:rowOff>
    </xdr:from>
    <xdr:to>
      <xdr:col>10</xdr:col>
      <xdr:colOff>165100</xdr:colOff>
      <xdr:row>100</xdr:row>
      <xdr:rowOff>106426</xdr:rowOff>
    </xdr:to>
    <xdr:sp macro="" textlink="">
      <xdr:nvSpPr>
        <xdr:cNvPr id="428" name="楕円 427">
          <a:extLst>
            <a:ext uri="{FF2B5EF4-FFF2-40B4-BE49-F238E27FC236}">
              <a16:creationId xmlns:a16="http://schemas.microsoft.com/office/drawing/2014/main" id="{9DCC0060-FDEE-41C9-9787-CD8D9B0F7566}"/>
            </a:ext>
          </a:extLst>
        </xdr:cNvPr>
        <xdr:cNvSpPr/>
      </xdr:nvSpPr>
      <xdr:spPr>
        <a:xfrm>
          <a:off x="1781175" y="162005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55626</xdr:rowOff>
    </xdr:from>
    <xdr:to>
      <xdr:col>15</xdr:col>
      <xdr:colOff>50800</xdr:colOff>
      <xdr:row>102</xdr:row>
      <xdr:rowOff>44196</xdr:rowOff>
    </xdr:to>
    <xdr:cxnSp macro="">
      <xdr:nvCxnSpPr>
        <xdr:cNvPr id="429" name="直線コネクタ 428">
          <a:extLst>
            <a:ext uri="{FF2B5EF4-FFF2-40B4-BE49-F238E27FC236}">
              <a16:creationId xmlns:a16="http://schemas.microsoft.com/office/drawing/2014/main" id="{2B7FDAFC-5F1C-4583-AF13-1A2A5987A9F5}"/>
            </a:ext>
          </a:extLst>
        </xdr:cNvPr>
        <xdr:cNvCxnSpPr/>
      </xdr:nvCxnSpPr>
      <xdr:spPr>
        <a:xfrm>
          <a:off x="1828800" y="16248126"/>
          <a:ext cx="790575" cy="3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43687</xdr:rowOff>
    </xdr:from>
    <xdr:to>
      <xdr:col>6</xdr:col>
      <xdr:colOff>38100</xdr:colOff>
      <xdr:row>100</xdr:row>
      <xdr:rowOff>145287</xdr:rowOff>
    </xdr:to>
    <xdr:sp macro="" textlink="">
      <xdr:nvSpPr>
        <xdr:cNvPr id="430" name="楕円 429">
          <a:extLst>
            <a:ext uri="{FF2B5EF4-FFF2-40B4-BE49-F238E27FC236}">
              <a16:creationId xmlns:a16="http://schemas.microsoft.com/office/drawing/2014/main" id="{3B89D6B5-AFF3-4166-9DCC-4273F715636D}"/>
            </a:ext>
          </a:extLst>
        </xdr:cNvPr>
        <xdr:cNvSpPr/>
      </xdr:nvSpPr>
      <xdr:spPr>
        <a:xfrm>
          <a:off x="981075" y="162393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55626</xdr:rowOff>
    </xdr:from>
    <xdr:to>
      <xdr:col>10</xdr:col>
      <xdr:colOff>114300</xdr:colOff>
      <xdr:row>100</xdr:row>
      <xdr:rowOff>94487</xdr:rowOff>
    </xdr:to>
    <xdr:cxnSp macro="">
      <xdr:nvCxnSpPr>
        <xdr:cNvPr id="431" name="直線コネクタ 430">
          <a:extLst>
            <a:ext uri="{FF2B5EF4-FFF2-40B4-BE49-F238E27FC236}">
              <a16:creationId xmlns:a16="http://schemas.microsoft.com/office/drawing/2014/main" id="{3EF5D179-DC82-4A58-809E-D863C727C6D9}"/>
            </a:ext>
          </a:extLst>
        </xdr:cNvPr>
        <xdr:cNvCxnSpPr/>
      </xdr:nvCxnSpPr>
      <xdr:spPr>
        <a:xfrm flipV="1">
          <a:off x="1028700" y="16248126"/>
          <a:ext cx="8001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C449119D-FA22-4EE1-8C1E-7061AE23DDDD}"/>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7F2F0277-A06E-493D-9A68-670B7AE80CFF}"/>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34" name="n_3aveValue【市民会館】&#10;有形固定資産減価償却率">
          <a:extLst>
            <a:ext uri="{FF2B5EF4-FFF2-40B4-BE49-F238E27FC236}">
              <a16:creationId xmlns:a16="http://schemas.microsoft.com/office/drawing/2014/main" id="{E8378D29-1C17-49A1-9CD0-3D0EF86BC66F}"/>
            </a:ext>
          </a:extLst>
        </xdr:cNvPr>
        <xdr:cNvSpPr txBox="1"/>
      </xdr:nvSpPr>
      <xdr:spPr>
        <a:xfrm>
          <a:off x="1648469"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51833</xdr:rowOff>
    </xdr:from>
    <xdr:ext cx="405111" cy="259045"/>
    <xdr:sp macro="" textlink="">
      <xdr:nvSpPr>
        <xdr:cNvPr id="435" name="n_4aveValue【市民会館】&#10;有形固定資産減価償却率">
          <a:extLst>
            <a:ext uri="{FF2B5EF4-FFF2-40B4-BE49-F238E27FC236}">
              <a16:creationId xmlns:a16="http://schemas.microsoft.com/office/drawing/2014/main" id="{DBC5C7D9-7460-4795-82D8-4A974B7B5F94}"/>
            </a:ext>
          </a:extLst>
        </xdr:cNvPr>
        <xdr:cNvSpPr txBox="1"/>
      </xdr:nvSpPr>
      <xdr:spPr>
        <a:xfrm>
          <a:off x="848369" y="1656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113555</xdr:rowOff>
    </xdr:from>
    <xdr:ext cx="405111" cy="259045"/>
    <xdr:sp macro="" textlink="">
      <xdr:nvSpPr>
        <xdr:cNvPr id="436" name="n_1mainValue【市民会館】&#10;有形固定資産減価償却率">
          <a:extLst>
            <a:ext uri="{FF2B5EF4-FFF2-40B4-BE49-F238E27FC236}">
              <a16:creationId xmlns:a16="http://schemas.microsoft.com/office/drawing/2014/main" id="{72A90DA2-3A84-41AB-AE16-1522B1935D62}"/>
            </a:ext>
          </a:extLst>
        </xdr:cNvPr>
        <xdr:cNvSpPr txBox="1"/>
      </xdr:nvSpPr>
      <xdr:spPr>
        <a:xfrm>
          <a:off x="3239144" y="1662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86123</xdr:rowOff>
    </xdr:from>
    <xdr:ext cx="405111" cy="259045"/>
    <xdr:sp macro="" textlink="">
      <xdr:nvSpPr>
        <xdr:cNvPr id="437" name="n_2mainValue【市民会館】&#10;有形固定資産減価償却率">
          <a:extLst>
            <a:ext uri="{FF2B5EF4-FFF2-40B4-BE49-F238E27FC236}">
              <a16:creationId xmlns:a16="http://schemas.microsoft.com/office/drawing/2014/main" id="{9EA7E06B-03B9-4EBB-A436-171B92685805}"/>
            </a:ext>
          </a:extLst>
        </xdr:cNvPr>
        <xdr:cNvSpPr txBox="1"/>
      </xdr:nvSpPr>
      <xdr:spPr>
        <a:xfrm>
          <a:off x="2439044" y="1659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122953</xdr:rowOff>
    </xdr:from>
    <xdr:ext cx="405111" cy="259045"/>
    <xdr:sp macro="" textlink="">
      <xdr:nvSpPr>
        <xdr:cNvPr id="438" name="n_3mainValue【市民会館】&#10;有形固定資産減価償却率">
          <a:extLst>
            <a:ext uri="{FF2B5EF4-FFF2-40B4-BE49-F238E27FC236}">
              <a16:creationId xmlns:a16="http://schemas.microsoft.com/office/drawing/2014/main" id="{C7A1E7D7-50E1-4B70-B6EA-3ACB21D3DC46}"/>
            </a:ext>
          </a:extLst>
        </xdr:cNvPr>
        <xdr:cNvSpPr txBox="1"/>
      </xdr:nvSpPr>
      <xdr:spPr>
        <a:xfrm>
          <a:off x="1648469" y="1599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161814</xdr:rowOff>
    </xdr:from>
    <xdr:ext cx="405111" cy="259045"/>
    <xdr:sp macro="" textlink="">
      <xdr:nvSpPr>
        <xdr:cNvPr id="439" name="n_4mainValue【市民会館】&#10;有形固定資産減価償却率">
          <a:extLst>
            <a:ext uri="{FF2B5EF4-FFF2-40B4-BE49-F238E27FC236}">
              <a16:creationId xmlns:a16="http://schemas.microsoft.com/office/drawing/2014/main" id="{3DB6F741-DCA1-4491-85CF-C46341431D97}"/>
            </a:ext>
          </a:extLst>
        </xdr:cNvPr>
        <xdr:cNvSpPr txBox="1"/>
      </xdr:nvSpPr>
      <xdr:spPr>
        <a:xfrm>
          <a:off x="848369" y="1603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CF292EE6-66A8-4E9B-8D3F-2B3EBB2DA49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514C323-8FD8-4D12-A0FE-43561AB8F1AE}"/>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CAE7A59A-89CF-4D27-9B4A-84E0E186EA2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E62355A-0D0E-4886-AC34-D826CEB9F384}"/>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3060E9E5-F2A6-4133-908B-9EDACFAEADB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562856A-9B27-4600-9C77-BB3B820C5EF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ED63A904-E59E-481C-B99D-D6C4D610F00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2C10A5F9-6F60-4097-8F99-3DA784CFA03E}"/>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932E3E5-64ED-47A7-A051-712CD9BBF1D4}"/>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FADD3D9-4EF4-4D97-8A42-EBC4C4B3298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85D11755-6BA2-4D7C-8755-48833385031A}"/>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8F4ED4DB-6E4B-43AA-949C-523777C211D8}"/>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8943BFB2-6926-4375-9A82-14FE62333466}"/>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688215F8-CBD7-43B9-9AAB-967BFE4E773B}"/>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E90A224E-9DA5-45EC-805E-A0A4211B97F3}"/>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CBC000CB-A108-4030-B039-89E2ACE13A2C}"/>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A37B0967-BD63-451D-97A4-A900414B6619}"/>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3B77D411-A12E-458C-A8B1-40954E756EAB}"/>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B4CB1128-E80F-480B-9CC6-AB122F7D4748}"/>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3FC33992-9CDE-4C0D-B64C-D0FF85AF8DAD}"/>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27E078FC-88C5-4A8E-B2FA-D538EA051F35}"/>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890F1921-EE01-4128-9A26-44A9E6443441}"/>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737E0B11-F434-4650-87CE-9EAF801A590B}"/>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2170EA54-3778-432B-B8E1-5F12C5D3918E}"/>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36A020A4-EA30-45CB-AA5D-D1CB444BBFCB}"/>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3D74491F-D104-4791-8A38-0359D41F9B68}"/>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B13CE715-E5CD-429E-97CE-3AA5F4C9EB82}"/>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AFD2A5A9-253F-4ADF-A4AF-4F1E65FB4C04}"/>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29828CB3-960C-45F5-9D27-0B7FE7B465FF}"/>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833BAD07-6C70-4F3E-A76E-FC6DA5B3D17F}"/>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1DE012D-7758-4ADE-8FFE-8E4411CEC01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787C45E-BD6B-4CD2-9626-21D25E9F4C9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B4955FF-FD3A-4DDE-B0AC-458AEA9AB0D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DC816F8-547B-49BE-A6CA-A1777E2B2A7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22E77D5-923E-4564-BC41-2E0861413470}"/>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75" name="楕円 474">
          <a:extLst>
            <a:ext uri="{FF2B5EF4-FFF2-40B4-BE49-F238E27FC236}">
              <a16:creationId xmlns:a16="http://schemas.microsoft.com/office/drawing/2014/main" id="{061CF353-B4F2-4802-AE3E-9604C0776237}"/>
            </a:ext>
          </a:extLst>
        </xdr:cNvPr>
        <xdr:cNvSpPr/>
      </xdr:nvSpPr>
      <xdr:spPr>
        <a:xfrm>
          <a:off x="9401175" y="173628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123207</xdr:rowOff>
    </xdr:from>
    <xdr:ext cx="469744" cy="259045"/>
    <xdr:sp macro="" textlink="">
      <xdr:nvSpPr>
        <xdr:cNvPr id="476" name="【市民会館】&#10;一人当たり面積該当値テキスト">
          <a:extLst>
            <a:ext uri="{FF2B5EF4-FFF2-40B4-BE49-F238E27FC236}">
              <a16:creationId xmlns:a16="http://schemas.microsoft.com/office/drawing/2014/main" id="{12A82BE2-168F-43D7-B121-476116EB423D}"/>
            </a:ext>
          </a:extLst>
        </xdr:cNvPr>
        <xdr:cNvSpPr txBox="1"/>
      </xdr:nvSpPr>
      <xdr:spPr>
        <a:xfrm>
          <a:off x="9467850" y="172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77" name="楕円 476">
          <a:extLst>
            <a:ext uri="{FF2B5EF4-FFF2-40B4-BE49-F238E27FC236}">
              <a16:creationId xmlns:a16="http://schemas.microsoft.com/office/drawing/2014/main" id="{C7E115E9-3726-4F86-B0AD-D84560E803E7}"/>
            </a:ext>
          </a:extLst>
        </xdr:cNvPr>
        <xdr:cNvSpPr/>
      </xdr:nvSpPr>
      <xdr:spPr>
        <a:xfrm>
          <a:off x="8639175" y="173628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78" name="直線コネクタ 477">
          <a:extLst>
            <a:ext uri="{FF2B5EF4-FFF2-40B4-BE49-F238E27FC236}">
              <a16:creationId xmlns:a16="http://schemas.microsoft.com/office/drawing/2014/main" id="{C3E36574-8A18-4AEF-B147-DB90A5DAABB0}"/>
            </a:ext>
          </a:extLst>
        </xdr:cNvPr>
        <xdr:cNvCxnSpPr/>
      </xdr:nvCxnSpPr>
      <xdr:spPr>
        <a:xfrm>
          <a:off x="8686800" y="174104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79" name="楕円 478">
          <a:extLst>
            <a:ext uri="{FF2B5EF4-FFF2-40B4-BE49-F238E27FC236}">
              <a16:creationId xmlns:a16="http://schemas.microsoft.com/office/drawing/2014/main" id="{732E901F-E212-47CB-8465-8CD984081C21}"/>
            </a:ext>
          </a:extLst>
        </xdr:cNvPr>
        <xdr:cNvSpPr/>
      </xdr:nvSpPr>
      <xdr:spPr>
        <a:xfrm>
          <a:off x="7839075" y="17362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80" name="直線コネクタ 479">
          <a:extLst>
            <a:ext uri="{FF2B5EF4-FFF2-40B4-BE49-F238E27FC236}">
              <a16:creationId xmlns:a16="http://schemas.microsoft.com/office/drawing/2014/main" id="{41E239BB-DED5-4B6B-BFF3-4AE076F91A52}"/>
            </a:ext>
          </a:extLst>
        </xdr:cNvPr>
        <xdr:cNvCxnSpPr/>
      </xdr:nvCxnSpPr>
      <xdr:spPr>
        <a:xfrm>
          <a:off x="7886700" y="174104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25400</xdr:rowOff>
    </xdr:from>
    <xdr:to>
      <xdr:col>41</xdr:col>
      <xdr:colOff>101600</xdr:colOff>
      <xdr:row>103</xdr:row>
      <xdr:rowOff>127000</xdr:rowOff>
    </xdr:to>
    <xdr:sp macro="" textlink="">
      <xdr:nvSpPr>
        <xdr:cNvPr id="481" name="楕円 480">
          <a:extLst>
            <a:ext uri="{FF2B5EF4-FFF2-40B4-BE49-F238E27FC236}">
              <a16:creationId xmlns:a16="http://schemas.microsoft.com/office/drawing/2014/main" id="{ABF1604F-4386-4D31-ADFB-B5CBCE2FC4AF}"/>
            </a:ext>
          </a:extLst>
        </xdr:cNvPr>
        <xdr:cNvSpPr/>
      </xdr:nvSpPr>
      <xdr:spPr>
        <a:xfrm>
          <a:off x="7029450" y="16706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76200</xdr:rowOff>
    </xdr:from>
    <xdr:to>
      <xdr:col>45</xdr:col>
      <xdr:colOff>177800</xdr:colOff>
      <xdr:row>107</xdr:row>
      <xdr:rowOff>87630</xdr:rowOff>
    </xdr:to>
    <xdr:cxnSp macro="">
      <xdr:nvCxnSpPr>
        <xdr:cNvPr id="482" name="直線コネクタ 481">
          <a:extLst>
            <a:ext uri="{FF2B5EF4-FFF2-40B4-BE49-F238E27FC236}">
              <a16:creationId xmlns:a16="http://schemas.microsoft.com/office/drawing/2014/main" id="{88E3189C-5A27-46A3-91FD-292FE663A50C}"/>
            </a:ext>
          </a:extLst>
        </xdr:cNvPr>
        <xdr:cNvCxnSpPr/>
      </xdr:nvCxnSpPr>
      <xdr:spPr>
        <a:xfrm>
          <a:off x="7077075" y="16754475"/>
          <a:ext cx="809625" cy="6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76836</xdr:rowOff>
    </xdr:from>
    <xdr:to>
      <xdr:col>36</xdr:col>
      <xdr:colOff>165100</xdr:colOff>
      <xdr:row>106</xdr:row>
      <xdr:rowOff>6986</xdr:rowOff>
    </xdr:to>
    <xdr:sp macro="" textlink="">
      <xdr:nvSpPr>
        <xdr:cNvPr id="483" name="楕円 482">
          <a:extLst>
            <a:ext uri="{FF2B5EF4-FFF2-40B4-BE49-F238E27FC236}">
              <a16:creationId xmlns:a16="http://schemas.microsoft.com/office/drawing/2014/main" id="{F8507763-1B21-4ED6-BD8E-0E0A3A54C230}"/>
            </a:ext>
          </a:extLst>
        </xdr:cNvPr>
        <xdr:cNvSpPr/>
      </xdr:nvSpPr>
      <xdr:spPr>
        <a:xfrm>
          <a:off x="6238875" y="17078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76200</xdr:rowOff>
    </xdr:from>
    <xdr:to>
      <xdr:col>41</xdr:col>
      <xdr:colOff>50800</xdr:colOff>
      <xdr:row>105</xdr:row>
      <xdr:rowOff>127636</xdr:rowOff>
    </xdr:to>
    <xdr:cxnSp macro="">
      <xdr:nvCxnSpPr>
        <xdr:cNvPr id="484" name="直線コネクタ 483">
          <a:extLst>
            <a:ext uri="{FF2B5EF4-FFF2-40B4-BE49-F238E27FC236}">
              <a16:creationId xmlns:a16="http://schemas.microsoft.com/office/drawing/2014/main" id="{436F81BB-5F03-465D-BF79-45CE55789394}"/>
            </a:ext>
          </a:extLst>
        </xdr:cNvPr>
        <xdr:cNvCxnSpPr/>
      </xdr:nvCxnSpPr>
      <xdr:spPr>
        <a:xfrm flipV="1">
          <a:off x="6286500" y="16754475"/>
          <a:ext cx="790575" cy="3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FCF856CD-B77C-4957-BE6D-8DCF68C56C03}"/>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5186F4DD-5EB8-45AE-8585-F2C7C7AEE475}"/>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89BFF697-DBF8-4D3C-8269-6F6FB92BECC8}"/>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a:extLst>
            <a:ext uri="{FF2B5EF4-FFF2-40B4-BE49-F238E27FC236}">
              <a16:creationId xmlns:a16="http://schemas.microsoft.com/office/drawing/2014/main" id="{D90E306C-3CDF-4726-AFBA-5724032B6FE2}"/>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89" name="n_1mainValue【市民会館】&#10;一人当たり面積">
          <a:extLst>
            <a:ext uri="{FF2B5EF4-FFF2-40B4-BE49-F238E27FC236}">
              <a16:creationId xmlns:a16="http://schemas.microsoft.com/office/drawing/2014/main" id="{5FEC3C8F-3042-4D68-B825-FAF72E55ACEF}"/>
            </a:ext>
          </a:extLst>
        </xdr:cNvPr>
        <xdr:cNvSpPr txBox="1"/>
      </xdr:nvSpPr>
      <xdr:spPr>
        <a:xfrm>
          <a:off x="845827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0" name="n_2mainValue【市民会館】&#10;一人当たり面積">
          <a:extLst>
            <a:ext uri="{FF2B5EF4-FFF2-40B4-BE49-F238E27FC236}">
              <a16:creationId xmlns:a16="http://schemas.microsoft.com/office/drawing/2014/main" id="{EE5E09DD-68DF-4CD1-B963-ED3DA18B293F}"/>
            </a:ext>
          </a:extLst>
        </xdr:cNvPr>
        <xdr:cNvSpPr txBox="1"/>
      </xdr:nvSpPr>
      <xdr:spPr>
        <a:xfrm>
          <a:off x="76772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143527</xdr:rowOff>
    </xdr:from>
    <xdr:ext cx="469744" cy="259045"/>
    <xdr:sp macro="" textlink="">
      <xdr:nvSpPr>
        <xdr:cNvPr id="491" name="n_3mainValue【市民会館】&#10;一人当たり面積">
          <a:extLst>
            <a:ext uri="{FF2B5EF4-FFF2-40B4-BE49-F238E27FC236}">
              <a16:creationId xmlns:a16="http://schemas.microsoft.com/office/drawing/2014/main" id="{9EA32BAC-EA5A-4ACB-86AA-6B88FC64E1A9}"/>
            </a:ext>
          </a:extLst>
        </xdr:cNvPr>
        <xdr:cNvSpPr txBox="1"/>
      </xdr:nvSpPr>
      <xdr:spPr>
        <a:xfrm>
          <a:off x="6867602" y="164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169563</xdr:rowOff>
    </xdr:from>
    <xdr:ext cx="469744" cy="259045"/>
    <xdr:sp macro="" textlink="">
      <xdr:nvSpPr>
        <xdr:cNvPr id="492" name="n_4mainValue【市民会館】&#10;一人当たり面積">
          <a:extLst>
            <a:ext uri="{FF2B5EF4-FFF2-40B4-BE49-F238E27FC236}">
              <a16:creationId xmlns:a16="http://schemas.microsoft.com/office/drawing/2014/main" id="{AC5978A1-0C49-4A8A-8BB6-3B41DF1B6BB5}"/>
            </a:ext>
          </a:extLst>
        </xdr:cNvPr>
        <xdr:cNvSpPr txBox="1"/>
      </xdr:nvSpPr>
      <xdr:spPr>
        <a:xfrm>
          <a:off x="6067502" y="1716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4940F3C-296A-4949-8E91-B30EE9A402E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DFB0357-5490-484A-9A32-EFDFD24433F6}"/>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5FFF2A1-543A-4797-B026-A36468B1A4CE}"/>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D5CA8E11-26CA-4C94-AC85-AED2C6593B5C}"/>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383C056E-067A-48D8-9A1A-7DF7CCB64CD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E228410-F2E5-4AD6-9791-1D738517D29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DB95B2D-59A3-4E4B-B292-5DBAE10EFF3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C04C64B-2264-4A46-BDCA-823B154DAC5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D0CEA6F-F937-4F3F-829F-856DA0A6285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A3C65F0-7717-4DF2-B1E2-2F4753C8687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8AE8C2EC-BA2F-44B1-BB80-A17BBA45DEAB}"/>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1CA55E24-25AE-4B35-B39F-30FB918AC76F}"/>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82CC6061-F4F1-465A-BDF5-29A679A31873}"/>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94845928-C161-41EF-8680-2EA13A671273}"/>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68575C4A-A028-48C7-8FFA-E1847C0CD2BE}"/>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7DFF55D8-0ADE-4F3A-BACD-1842D9A3ED08}"/>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221C35-231D-4B72-903C-3F07AC3AE2F9}"/>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BA458E1A-5621-4637-9358-E1336A564C71}"/>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425F28A-3460-42D9-A822-686D6E16C3BB}"/>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1F7CBA78-9299-4F57-8682-06B84832BE12}"/>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EE8B8294-A264-4947-9C5F-A4DD45FF8616}"/>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21AB62C4-0148-41B5-8891-DDAB496C6E7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1DA2632C-E492-4DF6-8378-7FAC8C84691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F5072F74-8FCF-454F-AA5E-89A2D80B991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74959CC7-E02E-4D69-8840-ED01B6C7589D}"/>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EEE11BDC-164E-4A28-8B37-A803443320AD}"/>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F1EF2412-E853-4451-868C-8E32D0D2CCE5}"/>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CCD8417A-D47C-4B06-B5D7-A955E5289D18}"/>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C4BBE218-E5C0-40D7-A7CA-833BA4775011}"/>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D48D26F3-4065-48E9-A055-CB99AD9C3977}"/>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08469E0A-A064-40E7-B06B-63B1DBFC4865}"/>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96DC2CD0-FED3-48B8-ABD4-2508B3A7CF4F}"/>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2E696780-5FED-4E69-991C-8BF79D1C31AA}"/>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28C1FEBC-408A-42BD-AFD9-7E3CA4286331}"/>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EDCC62B0-51F4-4FEF-B934-B838F1B6E802}"/>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6B1B3FF-F4DB-4890-B968-1024AE0FF6B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8608819-1263-43A5-9481-D3D8A6B426D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026777D-18A1-4CA3-A7B8-47B2908C842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69BAB6A-A0F7-4C34-9063-1BBFC23F7FC2}"/>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9BAEC82-599E-4F11-B275-4B263B5E16B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533" name="楕円 532">
          <a:extLst>
            <a:ext uri="{FF2B5EF4-FFF2-40B4-BE49-F238E27FC236}">
              <a16:creationId xmlns:a16="http://schemas.microsoft.com/office/drawing/2014/main" id="{D29261EB-B96B-4939-B868-EC227715783F}"/>
            </a:ext>
          </a:extLst>
        </xdr:cNvPr>
        <xdr:cNvSpPr/>
      </xdr:nvSpPr>
      <xdr:spPr>
        <a:xfrm>
          <a:off x="14649450" y="5807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166387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447EFD7A-DB3D-4096-B102-6391306288A2}"/>
            </a:ext>
          </a:extLst>
        </xdr:cNvPr>
        <xdr:cNvSpPr txBox="1"/>
      </xdr:nvSpPr>
      <xdr:spPr>
        <a:xfrm>
          <a:off x="14735175"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535" name="楕円 534">
          <a:extLst>
            <a:ext uri="{FF2B5EF4-FFF2-40B4-BE49-F238E27FC236}">
              <a16:creationId xmlns:a16="http://schemas.microsoft.com/office/drawing/2014/main" id="{10024F69-B2EE-4BC6-B73C-FB1A22F59A47}"/>
            </a:ext>
          </a:extLst>
        </xdr:cNvPr>
        <xdr:cNvSpPr/>
      </xdr:nvSpPr>
      <xdr:spPr>
        <a:xfrm>
          <a:off x="13887450" y="55651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36</xdr:row>
      <xdr:rowOff>22860</xdr:rowOff>
    </xdr:to>
    <xdr:cxnSp macro="">
      <xdr:nvCxnSpPr>
        <xdr:cNvPr id="536" name="直線コネクタ 535">
          <a:extLst>
            <a:ext uri="{FF2B5EF4-FFF2-40B4-BE49-F238E27FC236}">
              <a16:creationId xmlns:a16="http://schemas.microsoft.com/office/drawing/2014/main" id="{71B7FBDF-0152-42A5-9C91-6CDAAB22CF0A}"/>
            </a:ext>
          </a:extLst>
        </xdr:cNvPr>
        <xdr:cNvCxnSpPr/>
      </xdr:nvCxnSpPr>
      <xdr:spPr>
        <a:xfrm>
          <a:off x="13935075" y="5612765"/>
          <a:ext cx="762000" cy="2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37" name="楕円 536">
          <a:extLst>
            <a:ext uri="{FF2B5EF4-FFF2-40B4-BE49-F238E27FC236}">
              <a16:creationId xmlns:a16="http://schemas.microsoft.com/office/drawing/2014/main" id="{E5E190F0-8F64-4BEF-94F2-85273D711F77}"/>
            </a:ext>
          </a:extLst>
        </xdr:cNvPr>
        <xdr:cNvSpPr/>
      </xdr:nvSpPr>
      <xdr:spPr>
        <a:xfrm>
          <a:off x="13096875" y="55505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110490</xdr:rowOff>
    </xdr:to>
    <xdr:cxnSp macro="">
      <xdr:nvCxnSpPr>
        <xdr:cNvPr id="538" name="直線コネクタ 537">
          <a:extLst>
            <a:ext uri="{FF2B5EF4-FFF2-40B4-BE49-F238E27FC236}">
              <a16:creationId xmlns:a16="http://schemas.microsoft.com/office/drawing/2014/main" id="{D4DBD5A0-4E76-4454-9F2F-711785DE9406}"/>
            </a:ext>
          </a:extLst>
        </xdr:cNvPr>
        <xdr:cNvCxnSpPr/>
      </xdr:nvCxnSpPr>
      <xdr:spPr>
        <a:xfrm>
          <a:off x="13144500" y="5607685"/>
          <a:ext cx="7905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116840</xdr:rowOff>
    </xdr:from>
    <xdr:to>
      <xdr:col>72</xdr:col>
      <xdr:colOff>38100</xdr:colOff>
      <xdr:row>34</xdr:row>
      <xdr:rowOff>46990</xdr:rowOff>
    </xdr:to>
    <xdr:sp macro="" textlink="">
      <xdr:nvSpPr>
        <xdr:cNvPr id="539" name="楕円 538">
          <a:extLst>
            <a:ext uri="{FF2B5EF4-FFF2-40B4-BE49-F238E27FC236}">
              <a16:creationId xmlns:a16="http://schemas.microsoft.com/office/drawing/2014/main" id="{5A61B127-20F2-456D-BCB3-8A3B071D78DF}"/>
            </a:ext>
          </a:extLst>
        </xdr:cNvPr>
        <xdr:cNvSpPr/>
      </xdr:nvSpPr>
      <xdr:spPr>
        <a:xfrm>
          <a:off x="12296775" y="54603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99060</xdr:rowOff>
    </xdr:to>
    <xdr:cxnSp macro="">
      <xdr:nvCxnSpPr>
        <xdr:cNvPr id="540" name="直線コネクタ 539">
          <a:extLst>
            <a:ext uri="{FF2B5EF4-FFF2-40B4-BE49-F238E27FC236}">
              <a16:creationId xmlns:a16="http://schemas.microsoft.com/office/drawing/2014/main" id="{31D9EE97-A91E-472D-80C1-5052A71D0E18}"/>
            </a:ext>
          </a:extLst>
        </xdr:cNvPr>
        <xdr:cNvCxnSpPr/>
      </xdr:nvCxnSpPr>
      <xdr:spPr>
        <a:xfrm>
          <a:off x="12344400" y="5507990"/>
          <a:ext cx="8001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17780</xdr:rowOff>
    </xdr:from>
    <xdr:to>
      <xdr:col>67</xdr:col>
      <xdr:colOff>101600</xdr:colOff>
      <xdr:row>33</xdr:row>
      <xdr:rowOff>119380</xdr:rowOff>
    </xdr:to>
    <xdr:sp macro="" textlink="">
      <xdr:nvSpPr>
        <xdr:cNvPr id="541" name="楕円 540">
          <a:extLst>
            <a:ext uri="{FF2B5EF4-FFF2-40B4-BE49-F238E27FC236}">
              <a16:creationId xmlns:a16="http://schemas.microsoft.com/office/drawing/2014/main" id="{8D097CBF-E0E5-4AB3-B409-C96736FF5CA3}"/>
            </a:ext>
          </a:extLst>
        </xdr:cNvPr>
        <xdr:cNvSpPr/>
      </xdr:nvSpPr>
      <xdr:spPr>
        <a:xfrm>
          <a:off x="11487150" y="53613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68580</xdr:rowOff>
    </xdr:from>
    <xdr:to>
      <xdr:col>71</xdr:col>
      <xdr:colOff>177800</xdr:colOff>
      <xdr:row>33</xdr:row>
      <xdr:rowOff>167640</xdr:rowOff>
    </xdr:to>
    <xdr:cxnSp macro="">
      <xdr:nvCxnSpPr>
        <xdr:cNvPr id="542" name="直線コネクタ 541">
          <a:extLst>
            <a:ext uri="{FF2B5EF4-FFF2-40B4-BE49-F238E27FC236}">
              <a16:creationId xmlns:a16="http://schemas.microsoft.com/office/drawing/2014/main" id="{93C883CC-E4A4-4972-86E8-5E646AE5EDBA}"/>
            </a:ext>
          </a:extLst>
        </xdr:cNvPr>
        <xdr:cNvCxnSpPr/>
      </xdr:nvCxnSpPr>
      <xdr:spPr>
        <a:xfrm>
          <a:off x="11534775" y="5408930"/>
          <a:ext cx="809625"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8A179D83-D977-4A9D-BC31-4BA7C9BF076D}"/>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FE7D3983-EF2C-48C5-93D6-4EBA4A2223DE}"/>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45CF2F12-AEBE-4FE3-B61F-B5AAB6F9FE08}"/>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16FFC4A-DF2A-4F9D-ADFB-6995D877D1E1}"/>
            </a:ext>
          </a:extLst>
        </xdr:cNvPr>
        <xdr:cNvSpPr txBox="1"/>
      </xdr:nvSpPr>
      <xdr:spPr>
        <a:xfrm>
          <a:off x="113544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8F8BB2F-2343-4AE7-BE22-F19C45D7F1ED}"/>
            </a:ext>
          </a:extLst>
        </xdr:cNvPr>
        <xdr:cNvSpPr txBox="1"/>
      </xdr:nvSpPr>
      <xdr:spPr>
        <a:xfrm>
          <a:off x="13745219"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781BCF3B-0953-495A-A343-A102180892C0}"/>
            </a:ext>
          </a:extLst>
        </xdr:cNvPr>
        <xdr:cNvSpPr txBox="1"/>
      </xdr:nvSpPr>
      <xdr:spPr>
        <a:xfrm>
          <a:off x="12964169" y="534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63517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9E9B4261-AF6F-42F6-AC24-AFF9663AC020}"/>
            </a:ext>
          </a:extLst>
        </xdr:cNvPr>
        <xdr:cNvSpPr txBox="1"/>
      </xdr:nvSpPr>
      <xdr:spPr>
        <a:xfrm>
          <a:off x="12164069" y="524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135907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EFF85A60-9BA6-4157-A3C4-AFD8723542E6}"/>
            </a:ext>
          </a:extLst>
        </xdr:cNvPr>
        <xdr:cNvSpPr txBox="1"/>
      </xdr:nvSpPr>
      <xdr:spPr>
        <a:xfrm>
          <a:off x="11354444" y="51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59DC6A20-27B0-420D-AC1E-D8516F5BBE0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DB97D9F4-DDAE-4BB0-B7A5-668EB8E966AC}"/>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58B8AFB2-1A24-467E-83F3-AAF17DF7E26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A5403558-D58A-4FE2-9752-9DA7DEA0E6FD}"/>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11441765-EF10-4475-8448-129A50CD8DA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C0D3F146-1840-430C-A69B-B3BBBC131899}"/>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64EDD1AB-AB93-4867-B040-92E4754F9BA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98128389-CE20-4F4A-969C-0D85495BB05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5787FBE5-8948-4FF1-A297-1AF894CA1C2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1937FCE8-5BCF-458B-AF20-FBB9A310103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BE19326C-7B3C-4B73-B25C-3CACA905F4C0}"/>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689B4669-590B-424F-BC96-ED6376DBB16C}"/>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CB6CA4A8-EBEB-4D15-8024-9B5153E18A2B}"/>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89BB571F-50A7-4172-B8CA-C4C60EC4F3C8}"/>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6272E6BE-5D56-477C-937E-C6D8DC1B060F}"/>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49506190-48D4-4053-86C6-1B6556289260}"/>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C33C442F-CDE3-4CF5-992F-E4E487713DED}"/>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ACB7C568-CFD6-4F1E-9216-C9405B254EAB}"/>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76157ED4-FE73-4A15-A159-67ADBF1E5913}"/>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3B7AFF44-D5A3-4003-BEBD-236C99B9B311}"/>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7329658B-E6A8-4940-93DF-466605300D10}"/>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CF48AF48-F164-4C0B-B31A-6E3429C57A9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961E8C71-87B5-462B-B4E7-A0C29A5CF62E}"/>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70CA74C7-794F-47E5-BD64-138DBF04CB0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137A0D63-176B-425F-B865-45E499C7046A}"/>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CA3A3D27-84C8-47F8-BBC3-41883C5DC878}"/>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C1958629-7845-4A0A-A3C4-B83BF006EDD8}"/>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1E0EB924-5421-48BD-B033-05C95D4AF3D6}"/>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4377E81B-3C59-467F-B9E7-5AD196D5D018}"/>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CA3A9B71-FD52-4CDE-8194-16326CC59CE3}"/>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108825C6-C9D9-4E5C-B08F-33537C824AA7}"/>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1768A369-3134-4567-BE70-8C72535A30AF}"/>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C9574034-FF46-4BA7-A17A-48D867366840}"/>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B047AB1C-12F4-46F2-9A1C-197462D7ACF9}"/>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B632CE06-521E-4068-AA11-B840A15A2BE1}"/>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4069925-8B6A-4B30-BFE4-627F2A7914C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B657E1A-35B0-4381-803E-B3C36810B8E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A58AF43-9101-4AF5-A4E8-C287CCBF0DF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E168A76-7CC1-4FDF-8313-08CBD597289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AAD7E08-ED3F-4210-ACA5-3B8273D7F41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139185</xdr:rowOff>
    </xdr:from>
    <xdr:to>
      <xdr:col>116</xdr:col>
      <xdr:colOff>114300</xdr:colOff>
      <xdr:row>42</xdr:row>
      <xdr:rowOff>69335</xdr:rowOff>
    </xdr:to>
    <xdr:sp macro="" textlink="">
      <xdr:nvSpPr>
        <xdr:cNvPr id="591" name="楕円 590">
          <a:extLst>
            <a:ext uri="{FF2B5EF4-FFF2-40B4-BE49-F238E27FC236}">
              <a16:creationId xmlns:a16="http://schemas.microsoft.com/office/drawing/2014/main" id="{DCDAC2E9-4453-4FD7-A2A0-B42223371674}"/>
            </a:ext>
          </a:extLst>
        </xdr:cNvPr>
        <xdr:cNvSpPr/>
      </xdr:nvSpPr>
      <xdr:spPr>
        <a:xfrm>
          <a:off x="19897725" y="67812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54112</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C18B352F-3284-4683-8677-C14E9F96D9B2}"/>
            </a:ext>
          </a:extLst>
        </xdr:cNvPr>
        <xdr:cNvSpPr txBox="1"/>
      </xdr:nvSpPr>
      <xdr:spPr>
        <a:xfrm>
          <a:off x="19992975" y="66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105714</xdr:rowOff>
    </xdr:from>
    <xdr:to>
      <xdr:col>112</xdr:col>
      <xdr:colOff>38100</xdr:colOff>
      <xdr:row>42</xdr:row>
      <xdr:rowOff>35864</xdr:rowOff>
    </xdr:to>
    <xdr:sp macro="" textlink="">
      <xdr:nvSpPr>
        <xdr:cNvPr id="593" name="楕円 592">
          <a:extLst>
            <a:ext uri="{FF2B5EF4-FFF2-40B4-BE49-F238E27FC236}">
              <a16:creationId xmlns:a16="http://schemas.microsoft.com/office/drawing/2014/main" id="{7AAB8638-250B-4A6E-B8CB-5A9862F79865}"/>
            </a:ext>
          </a:extLst>
        </xdr:cNvPr>
        <xdr:cNvSpPr/>
      </xdr:nvSpPr>
      <xdr:spPr>
        <a:xfrm>
          <a:off x="19154775" y="6741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156514</xdr:rowOff>
    </xdr:from>
    <xdr:to>
      <xdr:col>116</xdr:col>
      <xdr:colOff>63500</xdr:colOff>
      <xdr:row>42</xdr:row>
      <xdr:rowOff>18535</xdr:rowOff>
    </xdr:to>
    <xdr:cxnSp macro="">
      <xdr:nvCxnSpPr>
        <xdr:cNvPr id="594" name="直線コネクタ 593">
          <a:extLst>
            <a:ext uri="{FF2B5EF4-FFF2-40B4-BE49-F238E27FC236}">
              <a16:creationId xmlns:a16="http://schemas.microsoft.com/office/drawing/2014/main" id="{C9DFAC39-CEC0-45AB-A9D1-8168A224EF2C}"/>
            </a:ext>
          </a:extLst>
        </xdr:cNvPr>
        <xdr:cNvCxnSpPr/>
      </xdr:nvCxnSpPr>
      <xdr:spPr>
        <a:xfrm>
          <a:off x="19202400" y="6798614"/>
          <a:ext cx="752475"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125679</xdr:rowOff>
    </xdr:from>
    <xdr:to>
      <xdr:col>107</xdr:col>
      <xdr:colOff>101600</xdr:colOff>
      <xdr:row>42</xdr:row>
      <xdr:rowOff>55829</xdr:rowOff>
    </xdr:to>
    <xdr:sp macro="" textlink="">
      <xdr:nvSpPr>
        <xdr:cNvPr id="595" name="楕円 594">
          <a:extLst>
            <a:ext uri="{FF2B5EF4-FFF2-40B4-BE49-F238E27FC236}">
              <a16:creationId xmlns:a16="http://schemas.microsoft.com/office/drawing/2014/main" id="{53550EE8-38A8-4464-A7D0-A4F3CF1ABAE8}"/>
            </a:ext>
          </a:extLst>
        </xdr:cNvPr>
        <xdr:cNvSpPr/>
      </xdr:nvSpPr>
      <xdr:spPr>
        <a:xfrm>
          <a:off x="18345150" y="67614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156514</xdr:rowOff>
    </xdr:from>
    <xdr:to>
      <xdr:col>111</xdr:col>
      <xdr:colOff>177800</xdr:colOff>
      <xdr:row>42</xdr:row>
      <xdr:rowOff>5029</xdr:rowOff>
    </xdr:to>
    <xdr:cxnSp macro="">
      <xdr:nvCxnSpPr>
        <xdr:cNvPr id="596" name="直線コネクタ 595">
          <a:extLst>
            <a:ext uri="{FF2B5EF4-FFF2-40B4-BE49-F238E27FC236}">
              <a16:creationId xmlns:a16="http://schemas.microsoft.com/office/drawing/2014/main" id="{21502CE4-A3B6-4DDD-8282-57B190A304DD}"/>
            </a:ext>
          </a:extLst>
        </xdr:cNvPr>
        <xdr:cNvCxnSpPr/>
      </xdr:nvCxnSpPr>
      <xdr:spPr>
        <a:xfrm flipV="1">
          <a:off x="18392775" y="6798614"/>
          <a:ext cx="809625"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127279</xdr:rowOff>
    </xdr:from>
    <xdr:to>
      <xdr:col>102</xdr:col>
      <xdr:colOff>165100</xdr:colOff>
      <xdr:row>42</xdr:row>
      <xdr:rowOff>57429</xdr:rowOff>
    </xdr:to>
    <xdr:sp macro="" textlink="">
      <xdr:nvSpPr>
        <xdr:cNvPr id="597" name="楕円 596">
          <a:extLst>
            <a:ext uri="{FF2B5EF4-FFF2-40B4-BE49-F238E27FC236}">
              <a16:creationId xmlns:a16="http://schemas.microsoft.com/office/drawing/2014/main" id="{ACF7177C-CE09-461A-81B3-314726432077}"/>
            </a:ext>
          </a:extLst>
        </xdr:cNvPr>
        <xdr:cNvSpPr/>
      </xdr:nvSpPr>
      <xdr:spPr>
        <a:xfrm>
          <a:off x="17554575" y="67630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5029</xdr:rowOff>
    </xdr:from>
    <xdr:to>
      <xdr:col>107</xdr:col>
      <xdr:colOff>50800</xdr:colOff>
      <xdr:row>42</xdr:row>
      <xdr:rowOff>6629</xdr:rowOff>
    </xdr:to>
    <xdr:cxnSp macro="">
      <xdr:nvCxnSpPr>
        <xdr:cNvPr id="598" name="直線コネクタ 597">
          <a:extLst>
            <a:ext uri="{FF2B5EF4-FFF2-40B4-BE49-F238E27FC236}">
              <a16:creationId xmlns:a16="http://schemas.microsoft.com/office/drawing/2014/main" id="{FF7C4C8E-90E2-42CB-962C-1305411DDABF}"/>
            </a:ext>
          </a:extLst>
        </xdr:cNvPr>
        <xdr:cNvCxnSpPr/>
      </xdr:nvCxnSpPr>
      <xdr:spPr>
        <a:xfrm flipV="1">
          <a:off x="17602200" y="6809054"/>
          <a:ext cx="790575"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25191</xdr:rowOff>
    </xdr:from>
    <xdr:to>
      <xdr:col>98</xdr:col>
      <xdr:colOff>38100</xdr:colOff>
      <xdr:row>41</xdr:row>
      <xdr:rowOff>126791</xdr:rowOff>
    </xdr:to>
    <xdr:sp macro="" textlink="">
      <xdr:nvSpPr>
        <xdr:cNvPr id="599" name="楕円 598">
          <a:extLst>
            <a:ext uri="{FF2B5EF4-FFF2-40B4-BE49-F238E27FC236}">
              <a16:creationId xmlns:a16="http://schemas.microsoft.com/office/drawing/2014/main" id="{5205F777-D6B9-4FFA-A579-181DB5131B06}"/>
            </a:ext>
          </a:extLst>
        </xdr:cNvPr>
        <xdr:cNvSpPr/>
      </xdr:nvSpPr>
      <xdr:spPr>
        <a:xfrm>
          <a:off x="16754475" y="66672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75991</xdr:rowOff>
    </xdr:from>
    <xdr:to>
      <xdr:col>102</xdr:col>
      <xdr:colOff>114300</xdr:colOff>
      <xdr:row>42</xdr:row>
      <xdr:rowOff>6629</xdr:rowOff>
    </xdr:to>
    <xdr:cxnSp macro="">
      <xdr:nvCxnSpPr>
        <xdr:cNvPr id="600" name="直線コネクタ 599">
          <a:extLst>
            <a:ext uri="{FF2B5EF4-FFF2-40B4-BE49-F238E27FC236}">
              <a16:creationId xmlns:a16="http://schemas.microsoft.com/office/drawing/2014/main" id="{B5B59220-CB1A-4484-BE1B-2F82D17260E2}"/>
            </a:ext>
          </a:extLst>
        </xdr:cNvPr>
        <xdr:cNvCxnSpPr/>
      </xdr:nvCxnSpPr>
      <xdr:spPr>
        <a:xfrm>
          <a:off x="16802100" y="6714916"/>
          <a:ext cx="8001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C5942E24-FE9E-4891-984E-3EFB7AF2F83B}"/>
            </a:ext>
          </a:extLst>
        </xdr:cNvPr>
        <xdr:cNvSpPr txBox="1"/>
      </xdr:nvSpPr>
      <xdr:spPr>
        <a:xfrm>
          <a:off x="18944736" y="5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B8955AF4-F8FC-48F9-B5FB-A6F825BB5621}"/>
            </a:ext>
          </a:extLst>
        </xdr:cNvPr>
        <xdr:cNvSpPr txBox="1"/>
      </xdr:nvSpPr>
      <xdr:spPr>
        <a:xfrm>
          <a:off x="18163686"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94D081E7-870A-4D23-ABB2-699A7B6924FC}"/>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6696C756-4D92-40C9-BE75-B3F26B2A9319}"/>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26991</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35C56B88-7989-478C-9465-2BB4FEDC71FE}"/>
            </a:ext>
          </a:extLst>
        </xdr:cNvPr>
        <xdr:cNvSpPr txBox="1"/>
      </xdr:nvSpPr>
      <xdr:spPr>
        <a:xfrm>
          <a:off x="18944736" y="68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46956</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FE5B2435-68D0-4CAC-80C1-8EC90ABEF05B}"/>
            </a:ext>
          </a:extLst>
        </xdr:cNvPr>
        <xdr:cNvSpPr txBox="1"/>
      </xdr:nvSpPr>
      <xdr:spPr>
        <a:xfrm>
          <a:off x="18163686" y="68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48556</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FFB66C6C-23EA-4454-9612-14A2129F4018}"/>
            </a:ext>
          </a:extLst>
        </xdr:cNvPr>
        <xdr:cNvSpPr txBox="1"/>
      </xdr:nvSpPr>
      <xdr:spPr>
        <a:xfrm>
          <a:off x="17354061" y="6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117918</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C95268A9-C18A-41E0-A1D1-80EC7B9AF808}"/>
            </a:ext>
          </a:extLst>
        </xdr:cNvPr>
        <xdr:cNvSpPr txBox="1"/>
      </xdr:nvSpPr>
      <xdr:spPr>
        <a:xfrm>
          <a:off x="16563486" y="67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6ABE697A-807D-4587-92B5-017A8471363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59E0BD4B-EC48-4921-B28E-746A5DC5DD27}"/>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D60C697B-4F8E-49B6-8903-B6AB538DD20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A8B6B8C5-84F3-469D-A343-2BBEED51C0D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5F1C3BEA-D853-40FE-80E9-D116E1A1CC6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4218E39F-CFFD-4D85-B2FE-47CEC647015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41BDC201-217E-45CE-A388-A45DC595454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23283EAA-014D-4B1D-B56E-9584B74F80D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A83E3505-571E-4984-9680-02468935FCF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43E168B5-C1A5-4C68-BA03-1837655ABBB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1D72E0A7-7554-40D8-ABE2-FD7ABD36485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15C8FF70-C5C5-4352-8936-BCC2C602F03D}"/>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15A731E2-89D9-4811-9A98-853634767A93}"/>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F582691-EE5B-4199-A7E5-3A7978E29D5F}"/>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618DA61F-AF33-42E8-B159-AF9E561A754A}"/>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A3D27538-3878-4052-8AE0-DC541378E96B}"/>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F2F6515-4EED-4EAE-A653-E49C0879BCFA}"/>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7BC933C9-C1BF-433C-915D-D3F25CE33F19}"/>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A35A4102-263F-46A8-ACAE-265D2E63C387}"/>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779E61D7-7656-47D9-A550-C4A769F47900}"/>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23EC9110-3BF8-4CBE-9705-7C5B24F94B2B}"/>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C4DDB1C5-B71F-49ED-8BF1-52AF0A9370FC}"/>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D6953D81-A2D0-4E70-B8EF-24E27E7D198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6A774151-CCEF-4767-BA3D-B62A5EEDB95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4414E341-BE16-4B36-B0B1-C9A9F12046A6}"/>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F0BD7FC3-9E87-47E7-822B-0F63248AF11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3F0F7D31-159A-4DFF-8943-CD04ED206423}"/>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C2811B1A-162C-4834-B965-825F410C8C1A}"/>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85EC32CC-95D1-4EB3-864D-D7FA3154EF58}"/>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31A80BF8-B29B-44E9-B4D2-FF0E39347B5F}"/>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61AC672F-EAD7-4076-B338-9654DBC84540}"/>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7E5F01D-2975-4BE6-9D23-C828BC6FE1B6}"/>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5FCFB366-F0B0-47EC-8E75-F4EA3D9ACDDD}"/>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53575913-410F-4D59-B4BA-10AEF2CF03F7}"/>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086FCE40-8F10-42BF-988D-A1410B350968}"/>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9004121B-6263-4DFC-A19B-75709D18A179}"/>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84708FD8-B29B-460E-8B82-17FF731EDCF4}"/>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87CB9AF-97EC-4476-B543-30E959BDD2B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6EF6348-7B85-4468-942C-BDC5FD91F6D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65D9C38-9CD6-457A-A38A-40F73817CED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990F370-ED2B-47F5-8EE6-4F6CA461FCA1}"/>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8BBA6E4-5E53-4CF3-BCD4-A83E95DDD188}"/>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651" name="楕円 650">
          <a:extLst>
            <a:ext uri="{FF2B5EF4-FFF2-40B4-BE49-F238E27FC236}">
              <a16:creationId xmlns:a16="http://schemas.microsoft.com/office/drawing/2014/main" id="{2022B722-8A69-49C5-B135-254B19691672}"/>
            </a:ext>
          </a:extLst>
        </xdr:cNvPr>
        <xdr:cNvSpPr/>
      </xdr:nvSpPr>
      <xdr:spPr>
        <a:xfrm>
          <a:off x="14649450" y="98017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6F130422-6355-414F-9C5D-2C555C46CAF4}"/>
            </a:ext>
          </a:extLst>
        </xdr:cNvPr>
        <xdr:cNvSpPr txBox="1"/>
      </xdr:nvSpPr>
      <xdr:spPr>
        <a:xfrm>
          <a:off x="14735175" y="978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653" name="楕円 652">
          <a:extLst>
            <a:ext uri="{FF2B5EF4-FFF2-40B4-BE49-F238E27FC236}">
              <a16:creationId xmlns:a16="http://schemas.microsoft.com/office/drawing/2014/main" id="{BB0E404C-7507-4F85-B8E4-C554F218C941}"/>
            </a:ext>
          </a:extLst>
        </xdr:cNvPr>
        <xdr:cNvSpPr/>
      </xdr:nvSpPr>
      <xdr:spPr>
        <a:xfrm>
          <a:off x="13887450" y="96709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133894</xdr:rowOff>
    </xdr:to>
    <xdr:cxnSp macro="">
      <xdr:nvCxnSpPr>
        <xdr:cNvPr id="654" name="直線コネクタ 653">
          <a:extLst>
            <a:ext uri="{FF2B5EF4-FFF2-40B4-BE49-F238E27FC236}">
              <a16:creationId xmlns:a16="http://schemas.microsoft.com/office/drawing/2014/main" id="{5DD20C50-91BE-4159-A3FD-D996FAE21ECA}"/>
            </a:ext>
          </a:extLst>
        </xdr:cNvPr>
        <xdr:cNvCxnSpPr/>
      </xdr:nvCxnSpPr>
      <xdr:spPr>
        <a:xfrm>
          <a:off x="13935075" y="9718584"/>
          <a:ext cx="762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55" name="楕円 654">
          <a:extLst>
            <a:ext uri="{FF2B5EF4-FFF2-40B4-BE49-F238E27FC236}">
              <a16:creationId xmlns:a16="http://schemas.microsoft.com/office/drawing/2014/main" id="{401064AF-050F-41F5-85AB-3E8597B55DA5}"/>
            </a:ext>
          </a:extLst>
        </xdr:cNvPr>
        <xdr:cNvSpPr/>
      </xdr:nvSpPr>
      <xdr:spPr>
        <a:xfrm>
          <a:off x="13096875" y="96024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168184</xdr:rowOff>
    </xdr:to>
    <xdr:cxnSp macro="">
      <xdr:nvCxnSpPr>
        <xdr:cNvPr id="656" name="直線コネクタ 655">
          <a:extLst>
            <a:ext uri="{FF2B5EF4-FFF2-40B4-BE49-F238E27FC236}">
              <a16:creationId xmlns:a16="http://schemas.microsoft.com/office/drawing/2014/main" id="{ABCD58D2-1195-4545-9885-31A7125D04C1}"/>
            </a:ext>
          </a:extLst>
        </xdr:cNvPr>
        <xdr:cNvCxnSpPr/>
      </xdr:nvCxnSpPr>
      <xdr:spPr>
        <a:xfrm>
          <a:off x="13144500" y="9659620"/>
          <a:ext cx="79057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7" name="楕円 656">
          <a:extLst>
            <a:ext uri="{FF2B5EF4-FFF2-40B4-BE49-F238E27FC236}">
              <a16:creationId xmlns:a16="http://schemas.microsoft.com/office/drawing/2014/main" id="{B3750C38-96D5-4898-9D6A-4984263D0BEC}"/>
            </a:ext>
          </a:extLst>
        </xdr:cNvPr>
        <xdr:cNvSpPr/>
      </xdr:nvSpPr>
      <xdr:spPr>
        <a:xfrm>
          <a:off x="12296775" y="955629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102870</xdr:rowOff>
    </xdr:to>
    <xdr:cxnSp macro="">
      <xdr:nvCxnSpPr>
        <xdr:cNvPr id="658" name="直線コネクタ 657">
          <a:extLst>
            <a:ext uri="{FF2B5EF4-FFF2-40B4-BE49-F238E27FC236}">
              <a16:creationId xmlns:a16="http://schemas.microsoft.com/office/drawing/2014/main" id="{B8287E86-72BA-412D-8518-DC9D4B17DBDC}"/>
            </a:ext>
          </a:extLst>
        </xdr:cNvPr>
        <xdr:cNvCxnSpPr/>
      </xdr:nvCxnSpPr>
      <xdr:spPr>
        <a:xfrm>
          <a:off x="12344400" y="9594397"/>
          <a:ext cx="800100"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659" name="楕円 658">
          <a:extLst>
            <a:ext uri="{FF2B5EF4-FFF2-40B4-BE49-F238E27FC236}">
              <a16:creationId xmlns:a16="http://schemas.microsoft.com/office/drawing/2014/main" id="{A31A3D20-F429-41DA-9560-C5A13574F5E8}"/>
            </a:ext>
          </a:extLst>
        </xdr:cNvPr>
        <xdr:cNvSpPr/>
      </xdr:nvSpPr>
      <xdr:spPr>
        <a:xfrm>
          <a:off x="11487150" y="94944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40822</xdr:rowOff>
    </xdr:to>
    <xdr:cxnSp macro="">
      <xdr:nvCxnSpPr>
        <xdr:cNvPr id="660" name="直線コネクタ 659">
          <a:extLst>
            <a:ext uri="{FF2B5EF4-FFF2-40B4-BE49-F238E27FC236}">
              <a16:creationId xmlns:a16="http://schemas.microsoft.com/office/drawing/2014/main" id="{DEB9E13A-C7B4-46C6-8EC0-2AA8B0436C09}"/>
            </a:ext>
          </a:extLst>
        </xdr:cNvPr>
        <xdr:cNvCxnSpPr/>
      </xdr:nvCxnSpPr>
      <xdr:spPr>
        <a:xfrm>
          <a:off x="11534775" y="9551579"/>
          <a:ext cx="809625" cy="4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E9C7E722-B770-4952-8302-6D04EC2603A1}"/>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4BFC78CB-98AD-4866-A0E8-88383889CF67}"/>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D4AE3E9F-C399-4018-A09E-0547AA86F363}"/>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5D6EA9F-CAA7-4752-AB1A-CD4BBF66B06D}"/>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1D61ED6D-1204-49E1-B900-960CD91A807A}"/>
            </a:ext>
          </a:extLst>
        </xdr:cNvPr>
        <xdr:cNvSpPr txBox="1"/>
      </xdr:nvSpPr>
      <xdr:spPr>
        <a:xfrm>
          <a:off x="13745219"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37D683B0-CF8E-4180-935D-D2C5A6C6535B}"/>
            </a:ext>
          </a:extLst>
        </xdr:cNvPr>
        <xdr:cNvSpPr txBox="1"/>
      </xdr:nvSpPr>
      <xdr:spPr>
        <a:xfrm>
          <a:off x="129641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82749</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15D1C306-1D84-484C-949F-9493CD3E595B}"/>
            </a:ext>
          </a:extLst>
        </xdr:cNvPr>
        <xdr:cNvSpPr txBox="1"/>
      </xdr:nvSpPr>
      <xdr:spPr>
        <a:xfrm>
          <a:off x="12164069" y="963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C9D33BC-586C-4C8A-BA09-88B6A4B31945}"/>
            </a:ext>
          </a:extLst>
        </xdr:cNvPr>
        <xdr:cNvSpPr txBox="1"/>
      </xdr:nvSpPr>
      <xdr:spPr>
        <a:xfrm>
          <a:off x="11354444" y="927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F335CCFA-9637-4035-82FB-74003A50902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14D8C702-6674-465B-B940-224546B0F21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548364C3-74AE-4D48-8578-2DB989B8CA4E}"/>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69E88874-D08C-4702-93B3-FAAD98CE281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D12AEF4-472D-49F0-B24C-47C7C228632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CD81E2D5-81A0-438E-A780-476320289F5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4C42F9B5-875D-4A1C-A8D7-7A869423540E}"/>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97ED22D-3EC8-4F9A-8E0E-06BEE5D59891}"/>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BB6F5E9F-4EF9-4955-AB9D-5267F58B2A1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737B559B-EF16-439F-9084-FF7A72D82D3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E8E49284-3FBB-4F7B-B212-E5381DA017D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D51F5D65-5356-4094-8707-1F7C976D012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B224C7CF-C660-44D9-972F-396EE7064B7D}"/>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BC7294E-3811-4B3D-AAB8-A3962AE95ECE}"/>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9ACF0457-DCC1-4C2E-9B5D-CB3663CBF96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96AC64E7-D134-462E-BBBD-F61E39AAAB4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DF979AF-CBAA-4124-81F5-191CC93A358E}"/>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9E0A485-604A-474A-A021-024D9FBB2A93}"/>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F0967373-D826-463F-ACAA-2DA6155CE6B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7AE16762-5239-49A8-9E72-B59B15470E76}"/>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88330F80-A303-4873-B8B4-AA75227A7A0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F95E2D2A-F3BD-4A9F-9F22-95233F7897A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F0107AB2-16E2-4BF1-963D-5625F23020C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07FE0AAE-1383-4845-88DD-162F38D437A9}"/>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D5AEE56A-50A7-404E-A032-FF47690DE22B}"/>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774A4A7F-D6FF-40B1-B006-65DA534F6FBF}"/>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24AF9A15-FBBE-44C0-A431-6303DD2235FE}"/>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52D1A8DB-D596-47F4-83C4-A4031ABACE4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61085620-72B9-41AF-96D6-EB8634B3217D}"/>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B3EDCDB3-53A2-4C59-85A8-A21DE6462B86}"/>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05B5A708-DD64-45E5-B0F6-A243DF2FA32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E3391E25-5DDD-491E-8574-5D866475189C}"/>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71BCFEAF-5BC0-4089-B613-7262BA19C22A}"/>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ECB6116A-3666-4D85-962D-EC8E1525F1BE}"/>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FBDF4E0-0230-4D2D-BDAE-927FAC08852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BE53587-2833-483B-BBC2-B112A031A14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BD2D048-A8A2-49BD-986D-1C4883FEB699}"/>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DEC95DB-16FD-492D-A1C3-DFBAABC0421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5C5DF17-4AC7-4A18-89F8-2C4FB7F2801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708" name="楕円 707">
          <a:extLst>
            <a:ext uri="{FF2B5EF4-FFF2-40B4-BE49-F238E27FC236}">
              <a16:creationId xmlns:a16="http://schemas.microsoft.com/office/drawing/2014/main" id="{263C9F3E-49B3-40B8-A092-2F464AB225A2}"/>
            </a:ext>
          </a:extLst>
        </xdr:cNvPr>
        <xdr:cNvSpPr/>
      </xdr:nvSpPr>
      <xdr:spPr>
        <a:xfrm>
          <a:off x="198977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2A8E932A-A329-4484-8197-900534913780}"/>
            </a:ext>
          </a:extLst>
        </xdr:cNvPr>
        <xdr:cNvSpPr txBox="1"/>
      </xdr:nvSpPr>
      <xdr:spPr>
        <a:xfrm>
          <a:off x="19992975"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10" name="楕円 709">
          <a:extLst>
            <a:ext uri="{FF2B5EF4-FFF2-40B4-BE49-F238E27FC236}">
              <a16:creationId xmlns:a16="http://schemas.microsoft.com/office/drawing/2014/main" id="{01173048-A461-4704-ACDA-BD8B248AFD48}"/>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711" name="直線コネクタ 710">
          <a:extLst>
            <a:ext uri="{FF2B5EF4-FFF2-40B4-BE49-F238E27FC236}">
              <a16:creationId xmlns:a16="http://schemas.microsoft.com/office/drawing/2014/main" id="{098BF8C0-39DC-4F43-B915-5023721565EF}"/>
            </a:ext>
          </a:extLst>
        </xdr:cNvPr>
        <xdr:cNvCxnSpPr/>
      </xdr:nvCxnSpPr>
      <xdr:spPr>
        <a:xfrm>
          <a:off x="19202400" y="96488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82550</xdr:rowOff>
    </xdr:from>
    <xdr:to>
      <xdr:col>107</xdr:col>
      <xdr:colOff>101600</xdr:colOff>
      <xdr:row>60</xdr:row>
      <xdr:rowOff>12700</xdr:rowOff>
    </xdr:to>
    <xdr:sp macro="" textlink="">
      <xdr:nvSpPr>
        <xdr:cNvPr id="712" name="楕円 711">
          <a:extLst>
            <a:ext uri="{FF2B5EF4-FFF2-40B4-BE49-F238E27FC236}">
              <a16:creationId xmlns:a16="http://schemas.microsoft.com/office/drawing/2014/main" id="{B1ACB2C5-CF04-49EC-9A86-89123E7ADD51}"/>
            </a:ext>
          </a:extLst>
        </xdr:cNvPr>
        <xdr:cNvSpPr/>
      </xdr:nvSpPr>
      <xdr:spPr>
        <a:xfrm>
          <a:off x="18345150" y="9639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133350</xdr:rowOff>
    </xdr:to>
    <xdr:cxnSp macro="">
      <xdr:nvCxnSpPr>
        <xdr:cNvPr id="713" name="直線コネクタ 712">
          <a:extLst>
            <a:ext uri="{FF2B5EF4-FFF2-40B4-BE49-F238E27FC236}">
              <a16:creationId xmlns:a16="http://schemas.microsoft.com/office/drawing/2014/main" id="{8B5566A1-8563-45B9-B635-C7C71648F800}"/>
            </a:ext>
          </a:extLst>
        </xdr:cNvPr>
        <xdr:cNvCxnSpPr/>
      </xdr:nvCxnSpPr>
      <xdr:spPr>
        <a:xfrm flipV="1">
          <a:off x="18392775" y="96488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714" name="楕円 713">
          <a:extLst>
            <a:ext uri="{FF2B5EF4-FFF2-40B4-BE49-F238E27FC236}">
              <a16:creationId xmlns:a16="http://schemas.microsoft.com/office/drawing/2014/main" id="{028A2EE8-16E7-4D5E-A063-D2BC097181A0}"/>
            </a:ext>
          </a:extLst>
        </xdr:cNvPr>
        <xdr:cNvSpPr/>
      </xdr:nvSpPr>
      <xdr:spPr>
        <a:xfrm>
          <a:off x="17554575" y="9496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59</xdr:row>
      <xdr:rowOff>133350</xdr:rowOff>
    </xdr:to>
    <xdr:cxnSp macro="">
      <xdr:nvCxnSpPr>
        <xdr:cNvPr id="715" name="直線コネクタ 714">
          <a:extLst>
            <a:ext uri="{FF2B5EF4-FFF2-40B4-BE49-F238E27FC236}">
              <a16:creationId xmlns:a16="http://schemas.microsoft.com/office/drawing/2014/main" id="{D6091F57-C53C-4E7C-A41E-569D8A2A36BA}"/>
            </a:ext>
          </a:extLst>
        </xdr:cNvPr>
        <xdr:cNvCxnSpPr/>
      </xdr:nvCxnSpPr>
      <xdr:spPr>
        <a:xfrm>
          <a:off x="17602200" y="9544050"/>
          <a:ext cx="79057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6" name="楕円 715">
          <a:extLst>
            <a:ext uri="{FF2B5EF4-FFF2-40B4-BE49-F238E27FC236}">
              <a16:creationId xmlns:a16="http://schemas.microsoft.com/office/drawing/2014/main" id="{FB8DA555-10B5-46C8-AA95-5CFC67646DE8}"/>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59</xdr:row>
      <xdr:rowOff>95250</xdr:rowOff>
    </xdr:to>
    <xdr:cxnSp macro="">
      <xdr:nvCxnSpPr>
        <xdr:cNvPr id="717" name="直線コネクタ 716">
          <a:extLst>
            <a:ext uri="{FF2B5EF4-FFF2-40B4-BE49-F238E27FC236}">
              <a16:creationId xmlns:a16="http://schemas.microsoft.com/office/drawing/2014/main" id="{EED74ECA-FF87-4C3B-9742-2080E45CE30F}"/>
            </a:ext>
          </a:extLst>
        </xdr:cNvPr>
        <xdr:cNvCxnSpPr/>
      </xdr:nvCxnSpPr>
      <xdr:spPr>
        <a:xfrm flipV="1">
          <a:off x="16802100" y="9544050"/>
          <a:ext cx="8001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a:extLst>
            <a:ext uri="{FF2B5EF4-FFF2-40B4-BE49-F238E27FC236}">
              <a16:creationId xmlns:a16="http://schemas.microsoft.com/office/drawing/2014/main" id="{2506F1C0-2784-44DD-B23F-447CAAE89885}"/>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a:extLst>
            <a:ext uri="{FF2B5EF4-FFF2-40B4-BE49-F238E27FC236}">
              <a16:creationId xmlns:a16="http://schemas.microsoft.com/office/drawing/2014/main" id="{DBEBBC0C-B5E0-4571-A189-46C498E161D7}"/>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a:extLst>
            <a:ext uri="{FF2B5EF4-FFF2-40B4-BE49-F238E27FC236}">
              <a16:creationId xmlns:a16="http://schemas.microsoft.com/office/drawing/2014/main" id="{49312F56-5B45-48D7-964E-F36A1C6D0863}"/>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a:extLst>
            <a:ext uri="{FF2B5EF4-FFF2-40B4-BE49-F238E27FC236}">
              <a16:creationId xmlns:a16="http://schemas.microsoft.com/office/drawing/2014/main" id="{349D622B-AB78-4F0B-864D-85DE71B59DBC}"/>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2" name="n_1mainValue【保健センター・保健所】&#10;一人当たり面積">
          <a:extLst>
            <a:ext uri="{FF2B5EF4-FFF2-40B4-BE49-F238E27FC236}">
              <a16:creationId xmlns:a16="http://schemas.microsoft.com/office/drawing/2014/main" id="{115A7F98-FAAF-427C-AC7C-D49EF4B4152B}"/>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29227</xdr:rowOff>
    </xdr:from>
    <xdr:ext cx="469744" cy="259045"/>
    <xdr:sp macro="" textlink="">
      <xdr:nvSpPr>
        <xdr:cNvPr id="723" name="n_2mainValue【保健センター・保健所】&#10;一人当たり面積">
          <a:extLst>
            <a:ext uri="{FF2B5EF4-FFF2-40B4-BE49-F238E27FC236}">
              <a16:creationId xmlns:a16="http://schemas.microsoft.com/office/drawing/2014/main" id="{EF22B372-6D92-44EF-B1EF-297A3CCA1FE1}"/>
            </a:ext>
          </a:extLst>
        </xdr:cNvPr>
        <xdr:cNvSpPr txBox="1"/>
      </xdr:nvSpPr>
      <xdr:spPr>
        <a:xfrm>
          <a:off x="181833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724" name="n_3mainValue【保健センター・保健所】&#10;一人当たり面積">
          <a:extLst>
            <a:ext uri="{FF2B5EF4-FFF2-40B4-BE49-F238E27FC236}">
              <a16:creationId xmlns:a16="http://schemas.microsoft.com/office/drawing/2014/main" id="{C8189B02-7A33-43B8-86AA-CA2C6793DFBA}"/>
            </a:ext>
          </a:extLst>
        </xdr:cNvPr>
        <xdr:cNvSpPr txBox="1"/>
      </xdr:nvSpPr>
      <xdr:spPr>
        <a:xfrm>
          <a:off x="17383202"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25" name="n_4mainValue【保健センター・保健所】&#10;一人当たり面積">
          <a:extLst>
            <a:ext uri="{FF2B5EF4-FFF2-40B4-BE49-F238E27FC236}">
              <a16:creationId xmlns:a16="http://schemas.microsoft.com/office/drawing/2014/main" id="{3DAE4ED2-076E-416A-9414-4D65CB3BDE59}"/>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FAA3841-0917-4261-9706-64E80B58392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14CE637A-317B-4C73-B533-A84B91C7CABD}"/>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29AAEBAB-ABCB-46DB-9AB8-D7BD90CDA45C}"/>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9A6F7A67-F3BB-4483-8753-3B1AF52C0C68}"/>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CB19490-E656-402F-A763-684BEBDA586D}"/>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58EE6679-8A66-475E-8F28-24D2AF7391F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8EDFE903-8521-4396-879F-18979DF0395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36745DA-1517-4CC6-B18C-629116CD679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941BD7BD-7419-4A32-970B-11D18021C2A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C4632AE-8867-4CD3-ADC7-C81EEBD475F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E772B1F3-A098-48D2-BE8A-8E06F3CDAB50}"/>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1F68DC85-9616-43DF-978B-945D94D536B5}"/>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E6EED064-51DB-4C91-8D79-02F1107CF1C1}"/>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814570E7-7E2D-468E-9A45-8CA2240B776C}"/>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5A2C2B60-A948-4530-95A7-F6CEC2280E8E}"/>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6C4033EB-DEB0-4B01-9B8A-3CD3B415D818}"/>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9F1935D6-7291-44D6-9AEF-7DBC6423A9F7}"/>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B7CC8BA9-E5B8-41EE-A9B1-154A42C31FB1}"/>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ED2EBBEE-C426-409F-B1BC-3579E236A6BC}"/>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45F0A4B2-6D74-4654-B994-D2A92D60DC4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8FC7B0AF-CB3A-44D0-9D92-2AE556FBAB0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CEB22CE1-B3A8-494F-94B2-FAA367417B49}"/>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2E961C3A-74B8-42CD-9BFA-1F8C8545EE0E}"/>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3919AEBE-DDEB-42A8-8CB8-CDC7F3F716AF}"/>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D473AB60-508C-4B14-BDA4-B758B1CC9DE7}"/>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FA5CD4FC-DFFD-44E8-85D0-C6839FAC906A}"/>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8EA7F47C-0EF0-4A8C-957D-4B0B66B150B1}"/>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B3C675FA-52DF-48B5-A863-90125C435CF8}"/>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012C29F6-3B2A-4337-BAF9-FEB19875F769}"/>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03D532D2-F538-490E-8B66-0C3935CEC437}"/>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F52C3E26-52BA-44C7-8096-A101F496CB37}"/>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503B9DD6-BFED-4226-9608-C1A7C97ED24A}"/>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915E329A-625A-454F-9C75-9DFA62CD486A}"/>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DDCC603-0D0F-43EC-8565-4E88236458D4}"/>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C07F752-18CD-4090-B525-C3ADD810F03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482DA22-B55F-4976-A6BA-17FBB3FB7F8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CA8C95A-2E7E-467C-9833-01BCCA07DEA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78B81EF-A4CD-4250-BEFD-2C8CFE22EA75}"/>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64" name="楕円 763">
          <a:extLst>
            <a:ext uri="{FF2B5EF4-FFF2-40B4-BE49-F238E27FC236}">
              <a16:creationId xmlns:a16="http://schemas.microsoft.com/office/drawing/2014/main" id="{0BB0A4A9-8F2C-4FDF-9663-F47A134500B7}"/>
            </a:ext>
          </a:extLst>
        </xdr:cNvPr>
        <xdr:cNvSpPr/>
      </xdr:nvSpPr>
      <xdr:spPr>
        <a:xfrm>
          <a:off x="14649450" y="134901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32021</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87194A38-E091-4E93-9CE7-B63C346735C5}"/>
            </a:ext>
          </a:extLst>
        </xdr:cNvPr>
        <xdr:cNvSpPr txBox="1"/>
      </xdr:nvSpPr>
      <xdr:spPr>
        <a:xfrm>
          <a:off x="14735175" y="134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65024</xdr:rowOff>
    </xdr:from>
    <xdr:to>
      <xdr:col>81</xdr:col>
      <xdr:colOff>101600</xdr:colOff>
      <xdr:row>82</xdr:row>
      <xdr:rowOff>166624</xdr:rowOff>
    </xdr:to>
    <xdr:sp macro="" textlink="">
      <xdr:nvSpPr>
        <xdr:cNvPr id="766" name="楕円 765">
          <a:extLst>
            <a:ext uri="{FF2B5EF4-FFF2-40B4-BE49-F238E27FC236}">
              <a16:creationId xmlns:a16="http://schemas.microsoft.com/office/drawing/2014/main" id="{F87D3096-4C07-48C5-9854-6EAFBE85C7E2}"/>
            </a:ext>
          </a:extLst>
        </xdr:cNvPr>
        <xdr:cNvSpPr/>
      </xdr:nvSpPr>
      <xdr:spPr>
        <a:xfrm>
          <a:off x="13887450" y="133460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115824</xdr:rowOff>
    </xdr:from>
    <xdr:to>
      <xdr:col>85</xdr:col>
      <xdr:colOff>127000</xdr:colOff>
      <xdr:row>83</xdr:row>
      <xdr:rowOff>104394</xdr:rowOff>
    </xdr:to>
    <xdr:cxnSp macro="">
      <xdr:nvCxnSpPr>
        <xdr:cNvPr id="767" name="直線コネクタ 766">
          <a:extLst>
            <a:ext uri="{FF2B5EF4-FFF2-40B4-BE49-F238E27FC236}">
              <a16:creationId xmlns:a16="http://schemas.microsoft.com/office/drawing/2014/main" id="{8E267AD6-9208-4338-A1B0-51F7E9E992F3}"/>
            </a:ext>
          </a:extLst>
        </xdr:cNvPr>
        <xdr:cNvCxnSpPr/>
      </xdr:nvCxnSpPr>
      <xdr:spPr>
        <a:xfrm>
          <a:off x="13935075" y="13393674"/>
          <a:ext cx="762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46737</xdr:rowOff>
    </xdr:from>
    <xdr:to>
      <xdr:col>76</xdr:col>
      <xdr:colOff>165100</xdr:colOff>
      <xdr:row>82</xdr:row>
      <xdr:rowOff>148337</xdr:rowOff>
    </xdr:to>
    <xdr:sp macro="" textlink="">
      <xdr:nvSpPr>
        <xdr:cNvPr id="768" name="楕円 767">
          <a:extLst>
            <a:ext uri="{FF2B5EF4-FFF2-40B4-BE49-F238E27FC236}">
              <a16:creationId xmlns:a16="http://schemas.microsoft.com/office/drawing/2014/main" id="{76BB41A9-B02A-42EB-B02D-FF44E48C65E8}"/>
            </a:ext>
          </a:extLst>
        </xdr:cNvPr>
        <xdr:cNvSpPr/>
      </xdr:nvSpPr>
      <xdr:spPr>
        <a:xfrm>
          <a:off x="13096875" y="133277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97537</xdr:rowOff>
    </xdr:from>
    <xdr:to>
      <xdr:col>81</xdr:col>
      <xdr:colOff>50800</xdr:colOff>
      <xdr:row>82</xdr:row>
      <xdr:rowOff>115824</xdr:rowOff>
    </xdr:to>
    <xdr:cxnSp macro="">
      <xdr:nvCxnSpPr>
        <xdr:cNvPr id="769" name="直線コネクタ 768">
          <a:extLst>
            <a:ext uri="{FF2B5EF4-FFF2-40B4-BE49-F238E27FC236}">
              <a16:creationId xmlns:a16="http://schemas.microsoft.com/office/drawing/2014/main" id="{F07FF6E9-760A-402F-8AB5-118532237090}"/>
            </a:ext>
          </a:extLst>
        </xdr:cNvPr>
        <xdr:cNvCxnSpPr/>
      </xdr:nvCxnSpPr>
      <xdr:spPr>
        <a:xfrm>
          <a:off x="13144500" y="13375387"/>
          <a:ext cx="7905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51308</xdr:rowOff>
    </xdr:from>
    <xdr:to>
      <xdr:col>72</xdr:col>
      <xdr:colOff>38100</xdr:colOff>
      <xdr:row>78</xdr:row>
      <xdr:rowOff>152908</xdr:rowOff>
    </xdr:to>
    <xdr:sp macro="" textlink="">
      <xdr:nvSpPr>
        <xdr:cNvPr id="770" name="楕円 769">
          <a:extLst>
            <a:ext uri="{FF2B5EF4-FFF2-40B4-BE49-F238E27FC236}">
              <a16:creationId xmlns:a16="http://schemas.microsoft.com/office/drawing/2014/main" id="{7BA582A4-A562-4B7F-9735-ED9993E4DBCE}"/>
            </a:ext>
          </a:extLst>
        </xdr:cNvPr>
        <xdr:cNvSpPr/>
      </xdr:nvSpPr>
      <xdr:spPr>
        <a:xfrm>
          <a:off x="12296775" y="126782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102108</xdr:rowOff>
    </xdr:from>
    <xdr:to>
      <xdr:col>76</xdr:col>
      <xdr:colOff>114300</xdr:colOff>
      <xdr:row>82</xdr:row>
      <xdr:rowOff>97537</xdr:rowOff>
    </xdr:to>
    <xdr:cxnSp macro="">
      <xdr:nvCxnSpPr>
        <xdr:cNvPr id="771" name="直線コネクタ 770">
          <a:extLst>
            <a:ext uri="{FF2B5EF4-FFF2-40B4-BE49-F238E27FC236}">
              <a16:creationId xmlns:a16="http://schemas.microsoft.com/office/drawing/2014/main" id="{EBF8B6B0-B67B-4C42-A4B6-C006FB4755A1}"/>
            </a:ext>
          </a:extLst>
        </xdr:cNvPr>
        <xdr:cNvCxnSpPr/>
      </xdr:nvCxnSpPr>
      <xdr:spPr>
        <a:xfrm>
          <a:off x="12344400" y="12735433"/>
          <a:ext cx="800100" cy="6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103887</xdr:rowOff>
    </xdr:from>
    <xdr:to>
      <xdr:col>67</xdr:col>
      <xdr:colOff>101600</xdr:colOff>
      <xdr:row>82</xdr:row>
      <xdr:rowOff>34037</xdr:rowOff>
    </xdr:to>
    <xdr:sp macro="" textlink="">
      <xdr:nvSpPr>
        <xdr:cNvPr id="772" name="楕円 771">
          <a:extLst>
            <a:ext uri="{FF2B5EF4-FFF2-40B4-BE49-F238E27FC236}">
              <a16:creationId xmlns:a16="http://schemas.microsoft.com/office/drawing/2014/main" id="{DF862E7D-0307-4831-ACE7-E8DFCF7A515A}"/>
            </a:ext>
          </a:extLst>
        </xdr:cNvPr>
        <xdr:cNvSpPr/>
      </xdr:nvSpPr>
      <xdr:spPr>
        <a:xfrm>
          <a:off x="11487150" y="132229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102108</xdr:rowOff>
    </xdr:from>
    <xdr:to>
      <xdr:col>71</xdr:col>
      <xdr:colOff>177800</xdr:colOff>
      <xdr:row>81</xdr:row>
      <xdr:rowOff>154687</xdr:rowOff>
    </xdr:to>
    <xdr:cxnSp macro="">
      <xdr:nvCxnSpPr>
        <xdr:cNvPr id="773" name="直線コネクタ 772">
          <a:extLst>
            <a:ext uri="{FF2B5EF4-FFF2-40B4-BE49-F238E27FC236}">
              <a16:creationId xmlns:a16="http://schemas.microsoft.com/office/drawing/2014/main" id="{037A2FC6-F48C-412D-A496-BB17D8EA4DA7}"/>
            </a:ext>
          </a:extLst>
        </xdr:cNvPr>
        <xdr:cNvCxnSpPr/>
      </xdr:nvCxnSpPr>
      <xdr:spPr>
        <a:xfrm flipV="1">
          <a:off x="11534775" y="12735433"/>
          <a:ext cx="809625" cy="5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4" name="n_1aveValue【消防施設】&#10;有形固定資産減価償却率">
          <a:extLst>
            <a:ext uri="{FF2B5EF4-FFF2-40B4-BE49-F238E27FC236}">
              <a16:creationId xmlns:a16="http://schemas.microsoft.com/office/drawing/2014/main" id="{6CD2ABFA-EE1A-4645-978D-362124A85C97}"/>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5" name="n_2aveValue【消防施設】&#10;有形固定資産減価償却率">
          <a:extLst>
            <a:ext uri="{FF2B5EF4-FFF2-40B4-BE49-F238E27FC236}">
              <a16:creationId xmlns:a16="http://schemas.microsoft.com/office/drawing/2014/main" id="{22A77F7D-ED04-4083-AE1D-D7D7899A26D7}"/>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a:extLst>
            <a:ext uri="{FF2B5EF4-FFF2-40B4-BE49-F238E27FC236}">
              <a16:creationId xmlns:a16="http://schemas.microsoft.com/office/drawing/2014/main" id="{2BB69651-F2CB-4EBA-953E-120913B3D935}"/>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消防施設】&#10;有形固定資産減価償却率">
          <a:extLst>
            <a:ext uri="{FF2B5EF4-FFF2-40B4-BE49-F238E27FC236}">
              <a16:creationId xmlns:a16="http://schemas.microsoft.com/office/drawing/2014/main" id="{8B27D778-0E74-41B0-97D7-5BDCC72F5193}"/>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157751</xdr:rowOff>
    </xdr:from>
    <xdr:ext cx="405111" cy="259045"/>
    <xdr:sp macro="" textlink="">
      <xdr:nvSpPr>
        <xdr:cNvPr id="778" name="n_1mainValue【消防施設】&#10;有形固定資産減価償却率">
          <a:extLst>
            <a:ext uri="{FF2B5EF4-FFF2-40B4-BE49-F238E27FC236}">
              <a16:creationId xmlns:a16="http://schemas.microsoft.com/office/drawing/2014/main" id="{B379A61E-D3CA-49CE-A918-A1BCEEF38E64}"/>
            </a:ext>
          </a:extLst>
        </xdr:cNvPr>
        <xdr:cNvSpPr txBox="1"/>
      </xdr:nvSpPr>
      <xdr:spPr>
        <a:xfrm>
          <a:off x="13745219" y="1343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139464</xdr:rowOff>
    </xdr:from>
    <xdr:ext cx="405111" cy="259045"/>
    <xdr:sp macro="" textlink="">
      <xdr:nvSpPr>
        <xdr:cNvPr id="779" name="n_2mainValue【消防施設】&#10;有形固定資産減価償却率">
          <a:extLst>
            <a:ext uri="{FF2B5EF4-FFF2-40B4-BE49-F238E27FC236}">
              <a16:creationId xmlns:a16="http://schemas.microsoft.com/office/drawing/2014/main" id="{6C373F23-8ADE-4B7E-9B02-32CCC689234E}"/>
            </a:ext>
          </a:extLst>
        </xdr:cNvPr>
        <xdr:cNvSpPr txBox="1"/>
      </xdr:nvSpPr>
      <xdr:spPr>
        <a:xfrm>
          <a:off x="12964169" y="1342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169435</xdr:rowOff>
    </xdr:from>
    <xdr:ext cx="405111" cy="259045"/>
    <xdr:sp macro="" textlink="">
      <xdr:nvSpPr>
        <xdr:cNvPr id="780" name="n_3mainValue【消防施設】&#10;有形固定資産減価償却率">
          <a:extLst>
            <a:ext uri="{FF2B5EF4-FFF2-40B4-BE49-F238E27FC236}">
              <a16:creationId xmlns:a16="http://schemas.microsoft.com/office/drawing/2014/main" id="{BB9DD948-79C5-4B32-ACB6-65AC57FD6283}"/>
            </a:ext>
          </a:extLst>
        </xdr:cNvPr>
        <xdr:cNvSpPr txBox="1"/>
      </xdr:nvSpPr>
      <xdr:spPr>
        <a:xfrm>
          <a:off x="12164069" y="1246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mainValue【消防施設】&#10;有形固定資産減価償却率">
          <a:extLst>
            <a:ext uri="{FF2B5EF4-FFF2-40B4-BE49-F238E27FC236}">
              <a16:creationId xmlns:a16="http://schemas.microsoft.com/office/drawing/2014/main" id="{CE892F7E-D06D-4070-AB24-767EF9524A26}"/>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293E5218-2C35-4EEA-B57F-5C6755B3009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351CEA80-4896-480F-B78B-E5A7D3E03BA7}"/>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560231F1-67B7-445C-8B21-B933B6ACE2E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CBF1164C-74F2-45DE-ACC9-D6AFE77008D5}"/>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D3D3664E-9BA3-40FF-8E5E-566BD754811B}"/>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4985CF86-88C1-4368-852A-4961230FC69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93DAFF12-EB15-41D7-A11F-4DC1910C938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7E8211BB-E4A0-4C40-8364-1480A1396CE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F6E15BA0-DF8E-4D81-A77F-3CD186796E0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F02EA696-0A90-4287-AEE6-D638824165B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E0B75BE8-51EB-46BA-98C7-B7D99A07AC63}"/>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3" name="直線コネクタ 792">
          <a:extLst>
            <a:ext uri="{FF2B5EF4-FFF2-40B4-BE49-F238E27FC236}">
              <a16:creationId xmlns:a16="http://schemas.microsoft.com/office/drawing/2014/main" id="{C0960E47-B196-43FD-802A-89361FF07E3B}"/>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4" name="テキスト ボックス 793">
          <a:extLst>
            <a:ext uri="{FF2B5EF4-FFF2-40B4-BE49-F238E27FC236}">
              <a16:creationId xmlns:a16="http://schemas.microsoft.com/office/drawing/2014/main" id="{87A50CC1-B31B-492F-BCBC-18D5077D8EEC}"/>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5" name="直線コネクタ 794">
          <a:extLst>
            <a:ext uri="{FF2B5EF4-FFF2-40B4-BE49-F238E27FC236}">
              <a16:creationId xmlns:a16="http://schemas.microsoft.com/office/drawing/2014/main" id="{2DF1E014-C685-44A5-AF22-699646BEFA0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6" name="テキスト ボックス 795">
          <a:extLst>
            <a:ext uri="{FF2B5EF4-FFF2-40B4-BE49-F238E27FC236}">
              <a16:creationId xmlns:a16="http://schemas.microsoft.com/office/drawing/2014/main" id="{EEAFDA46-FDCF-45B6-B7C8-C5E18E74CEC1}"/>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7" name="直線コネクタ 796">
          <a:extLst>
            <a:ext uri="{FF2B5EF4-FFF2-40B4-BE49-F238E27FC236}">
              <a16:creationId xmlns:a16="http://schemas.microsoft.com/office/drawing/2014/main" id="{29D48F51-11FE-4EA0-B417-60C1FA53FE34}"/>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8" name="テキスト ボックス 797">
          <a:extLst>
            <a:ext uri="{FF2B5EF4-FFF2-40B4-BE49-F238E27FC236}">
              <a16:creationId xmlns:a16="http://schemas.microsoft.com/office/drawing/2014/main" id="{A5AC482F-C83D-4262-8287-E8C6E9FD6F07}"/>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9" name="直線コネクタ 798">
          <a:extLst>
            <a:ext uri="{FF2B5EF4-FFF2-40B4-BE49-F238E27FC236}">
              <a16:creationId xmlns:a16="http://schemas.microsoft.com/office/drawing/2014/main" id="{080D727E-641D-4859-9447-069188F323D0}"/>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0" name="テキスト ボックス 799">
          <a:extLst>
            <a:ext uri="{FF2B5EF4-FFF2-40B4-BE49-F238E27FC236}">
              <a16:creationId xmlns:a16="http://schemas.microsoft.com/office/drawing/2014/main" id="{E966F638-FDF2-48D0-AA76-5E40F7A78297}"/>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1" name="直線コネクタ 800">
          <a:extLst>
            <a:ext uri="{FF2B5EF4-FFF2-40B4-BE49-F238E27FC236}">
              <a16:creationId xmlns:a16="http://schemas.microsoft.com/office/drawing/2014/main" id="{CF9F20C3-D373-4394-A771-1CB5D87C0690}"/>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2" name="テキスト ボックス 801">
          <a:extLst>
            <a:ext uri="{FF2B5EF4-FFF2-40B4-BE49-F238E27FC236}">
              <a16:creationId xmlns:a16="http://schemas.microsoft.com/office/drawing/2014/main" id="{78CEF9F3-C25A-4407-A73C-A42A8C05794B}"/>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3" name="直線コネクタ 802">
          <a:extLst>
            <a:ext uri="{FF2B5EF4-FFF2-40B4-BE49-F238E27FC236}">
              <a16:creationId xmlns:a16="http://schemas.microsoft.com/office/drawing/2014/main" id="{D34B9293-E347-44BA-9B95-F1AF19C4B8CB}"/>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4" name="テキスト ボックス 803">
          <a:extLst>
            <a:ext uri="{FF2B5EF4-FFF2-40B4-BE49-F238E27FC236}">
              <a16:creationId xmlns:a16="http://schemas.microsoft.com/office/drawing/2014/main" id="{0708610E-77A9-4809-B9A3-69EA862DDE47}"/>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6E8FC64-CF76-4F75-8D7C-23BF87537B6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5345886F-2218-47D8-A459-584D10D11E5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C865286D-B3C5-4FB8-8A1E-273D6AB17CA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163286</xdr:rowOff>
    </xdr:from>
    <xdr:to>
      <xdr:col>116</xdr:col>
      <xdr:colOff>62864</xdr:colOff>
      <xdr:row>87</xdr:row>
      <xdr:rowOff>29936</xdr:rowOff>
    </xdr:to>
    <xdr:cxnSp macro="">
      <xdr:nvCxnSpPr>
        <xdr:cNvPr id="808" name="直線コネクタ 807">
          <a:extLst>
            <a:ext uri="{FF2B5EF4-FFF2-40B4-BE49-F238E27FC236}">
              <a16:creationId xmlns:a16="http://schemas.microsoft.com/office/drawing/2014/main" id="{EC032E01-48E9-4482-AF1E-13DD881683E8}"/>
            </a:ext>
          </a:extLst>
        </xdr:cNvPr>
        <xdr:cNvCxnSpPr/>
      </xdr:nvCxnSpPr>
      <xdr:spPr>
        <a:xfrm flipV="1">
          <a:off x="19954239" y="13761811"/>
          <a:ext cx="0" cy="352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33763</xdr:rowOff>
    </xdr:from>
    <xdr:ext cx="469744" cy="259045"/>
    <xdr:sp macro="" textlink="">
      <xdr:nvSpPr>
        <xdr:cNvPr id="809" name="【消防施設】&#10;一人当たり面積最小値テキスト">
          <a:extLst>
            <a:ext uri="{FF2B5EF4-FFF2-40B4-BE49-F238E27FC236}">
              <a16:creationId xmlns:a16="http://schemas.microsoft.com/office/drawing/2014/main" id="{0150851E-14A3-470D-BEBE-4EDD8B5FA890}"/>
            </a:ext>
          </a:extLst>
        </xdr:cNvPr>
        <xdr:cNvSpPr txBox="1"/>
      </xdr:nvSpPr>
      <xdr:spPr>
        <a:xfrm>
          <a:off x="19992975" y="141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29936</xdr:rowOff>
    </xdr:from>
    <xdr:to>
      <xdr:col>116</xdr:col>
      <xdr:colOff>152400</xdr:colOff>
      <xdr:row>87</xdr:row>
      <xdr:rowOff>29936</xdr:rowOff>
    </xdr:to>
    <xdr:cxnSp macro="">
      <xdr:nvCxnSpPr>
        <xdr:cNvPr id="810" name="直線コネクタ 809">
          <a:extLst>
            <a:ext uri="{FF2B5EF4-FFF2-40B4-BE49-F238E27FC236}">
              <a16:creationId xmlns:a16="http://schemas.microsoft.com/office/drawing/2014/main" id="{5CEC51A6-83DD-4ED1-9818-7A6A779330CC}"/>
            </a:ext>
          </a:extLst>
        </xdr:cNvPr>
        <xdr:cNvCxnSpPr/>
      </xdr:nvCxnSpPr>
      <xdr:spPr>
        <a:xfrm>
          <a:off x="19878675" y="14114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811" name="【消防施設】&#10;一人当たり面積最大値テキスト">
          <a:extLst>
            <a:ext uri="{FF2B5EF4-FFF2-40B4-BE49-F238E27FC236}">
              <a16:creationId xmlns:a16="http://schemas.microsoft.com/office/drawing/2014/main" id="{BE3C8247-C01F-4EAC-9C20-6C1DEB2377AB}"/>
            </a:ext>
          </a:extLst>
        </xdr:cNvPr>
        <xdr:cNvSpPr txBox="1"/>
      </xdr:nvSpPr>
      <xdr:spPr>
        <a:xfrm>
          <a:off x="19992975" y="135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163286</xdr:rowOff>
    </xdr:from>
    <xdr:to>
      <xdr:col>116</xdr:col>
      <xdr:colOff>152400</xdr:colOff>
      <xdr:row>84</xdr:row>
      <xdr:rowOff>163286</xdr:rowOff>
    </xdr:to>
    <xdr:cxnSp macro="">
      <xdr:nvCxnSpPr>
        <xdr:cNvPr id="812" name="直線コネクタ 811">
          <a:extLst>
            <a:ext uri="{FF2B5EF4-FFF2-40B4-BE49-F238E27FC236}">
              <a16:creationId xmlns:a16="http://schemas.microsoft.com/office/drawing/2014/main" id="{28A5260D-0BAA-4E4F-9183-672F0E91EFE1}"/>
            </a:ext>
          </a:extLst>
        </xdr:cNvPr>
        <xdr:cNvCxnSpPr/>
      </xdr:nvCxnSpPr>
      <xdr:spPr>
        <a:xfrm>
          <a:off x="19878675" y="137618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813" name="【消防施設】&#10;一人当たり面積平均値テキスト">
          <a:extLst>
            <a:ext uri="{FF2B5EF4-FFF2-40B4-BE49-F238E27FC236}">
              <a16:creationId xmlns:a16="http://schemas.microsoft.com/office/drawing/2014/main" id="{8C7CE1FC-C41A-4DA2-B683-47BF2834A1C1}"/>
            </a:ext>
          </a:extLst>
        </xdr:cNvPr>
        <xdr:cNvSpPr txBox="1"/>
      </xdr:nvSpPr>
      <xdr:spPr>
        <a:xfrm>
          <a:off x="19992975" y="1390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4" name="フローチャート: 判断 813">
          <a:extLst>
            <a:ext uri="{FF2B5EF4-FFF2-40B4-BE49-F238E27FC236}">
              <a16:creationId xmlns:a16="http://schemas.microsoft.com/office/drawing/2014/main" id="{3E4A4843-F10E-4105-9D52-5C185A777B80}"/>
            </a:ext>
          </a:extLst>
        </xdr:cNvPr>
        <xdr:cNvSpPr/>
      </xdr:nvSpPr>
      <xdr:spPr>
        <a:xfrm>
          <a:off x="19897725" y="1392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169636</xdr:rowOff>
    </xdr:from>
    <xdr:to>
      <xdr:col>112</xdr:col>
      <xdr:colOff>38100</xdr:colOff>
      <xdr:row>86</xdr:row>
      <xdr:rowOff>99786</xdr:rowOff>
    </xdr:to>
    <xdr:sp macro="" textlink="">
      <xdr:nvSpPr>
        <xdr:cNvPr id="815" name="フローチャート: 判断 814">
          <a:extLst>
            <a:ext uri="{FF2B5EF4-FFF2-40B4-BE49-F238E27FC236}">
              <a16:creationId xmlns:a16="http://schemas.microsoft.com/office/drawing/2014/main" id="{934F687E-B8E8-47B9-8858-244272DDF015}"/>
            </a:ext>
          </a:extLst>
        </xdr:cNvPr>
        <xdr:cNvSpPr/>
      </xdr:nvSpPr>
      <xdr:spPr>
        <a:xfrm>
          <a:off x="19154775" y="139237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169636</xdr:rowOff>
    </xdr:from>
    <xdr:to>
      <xdr:col>107</xdr:col>
      <xdr:colOff>101600</xdr:colOff>
      <xdr:row>86</xdr:row>
      <xdr:rowOff>99786</xdr:rowOff>
    </xdr:to>
    <xdr:sp macro="" textlink="">
      <xdr:nvSpPr>
        <xdr:cNvPr id="816" name="フローチャート: 判断 815">
          <a:extLst>
            <a:ext uri="{FF2B5EF4-FFF2-40B4-BE49-F238E27FC236}">
              <a16:creationId xmlns:a16="http://schemas.microsoft.com/office/drawing/2014/main" id="{372205AE-06E7-4B0B-86AF-D4E918E4274A}"/>
            </a:ext>
          </a:extLst>
        </xdr:cNvPr>
        <xdr:cNvSpPr/>
      </xdr:nvSpPr>
      <xdr:spPr>
        <a:xfrm>
          <a:off x="18345150" y="139237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7" name="フローチャート: 判断 816">
          <a:extLst>
            <a:ext uri="{FF2B5EF4-FFF2-40B4-BE49-F238E27FC236}">
              <a16:creationId xmlns:a16="http://schemas.microsoft.com/office/drawing/2014/main" id="{3B08308E-CFF7-4D48-BA5D-5260474D780F}"/>
            </a:ext>
          </a:extLst>
        </xdr:cNvPr>
        <xdr:cNvSpPr/>
      </xdr:nvSpPr>
      <xdr:spPr>
        <a:xfrm>
          <a:off x="17554575" y="139255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136979</xdr:rowOff>
    </xdr:from>
    <xdr:to>
      <xdr:col>98</xdr:col>
      <xdr:colOff>38100</xdr:colOff>
      <xdr:row>86</xdr:row>
      <xdr:rowOff>67129</xdr:rowOff>
    </xdr:to>
    <xdr:sp macro="" textlink="">
      <xdr:nvSpPr>
        <xdr:cNvPr id="818" name="フローチャート: 判断 817">
          <a:extLst>
            <a:ext uri="{FF2B5EF4-FFF2-40B4-BE49-F238E27FC236}">
              <a16:creationId xmlns:a16="http://schemas.microsoft.com/office/drawing/2014/main" id="{569EEC2B-881C-4878-9873-B28774307DC9}"/>
            </a:ext>
          </a:extLst>
        </xdr:cNvPr>
        <xdr:cNvSpPr/>
      </xdr:nvSpPr>
      <xdr:spPr>
        <a:xfrm>
          <a:off x="16754475" y="1390377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8BFA04B-7253-4680-803D-FED0B8C4F43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FAEABD6-B149-41C6-A593-5D6840C1738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95FA92B-4BDC-48D8-A622-B53B9FECFEC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CF86171-89B6-4067-A178-565838B2F66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C912809-C55B-48D6-B0BB-BEA4D6B0E1C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112486</xdr:rowOff>
    </xdr:from>
    <xdr:to>
      <xdr:col>116</xdr:col>
      <xdr:colOff>114300</xdr:colOff>
      <xdr:row>85</xdr:row>
      <xdr:rowOff>42636</xdr:rowOff>
    </xdr:to>
    <xdr:sp macro="" textlink="">
      <xdr:nvSpPr>
        <xdr:cNvPr id="824" name="楕円 823">
          <a:extLst>
            <a:ext uri="{FF2B5EF4-FFF2-40B4-BE49-F238E27FC236}">
              <a16:creationId xmlns:a16="http://schemas.microsoft.com/office/drawing/2014/main" id="{72B75419-82AB-4899-9EF0-E770FC85D159}"/>
            </a:ext>
          </a:extLst>
        </xdr:cNvPr>
        <xdr:cNvSpPr/>
      </xdr:nvSpPr>
      <xdr:spPr>
        <a:xfrm>
          <a:off x="19897725" y="137141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65513</xdr:rowOff>
    </xdr:from>
    <xdr:ext cx="469744" cy="259045"/>
    <xdr:sp macro="" textlink="">
      <xdr:nvSpPr>
        <xdr:cNvPr id="825" name="【消防施設】&#10;一人当たり面積該当値テキスト">
          <a:extLst>
            <a:ext uri="{FF2B5EF4-FFF2-40B4-BE49-F238E27FC236}">
              <a16:creationId xmlns:a16="http://schemas.microsoft.com/office/drawing/2014/main" id="{8E18269B-0ACE-48E8-9878-F66F2CF4BE47}"/>
            </a:ext>
          </a:extLst>
        </xdr:cNvPr>
        <xdr:cNvSpPr txBox="1"/>
      </xdr:nvSpPr>
      <xdr:spPr>
        <a:xfrm>
          <a:off x="19992975" y="136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826" name="楕円 825">
          <a:extLst>
            <a:ext uri="{FF2B5EF4-FFF2-40B4-BE49-F238E27FC236}">
              <a16:creationId xmlns:a16="http://schemas.microsoft.com/office/drawing/2014/main" id="{393BF655-0385-4423-AE4C-4555357A4FF9}"/>
            </a:ext>
          </a:extLst>
        </xdr:cNvPr>
        <xdr:cNvSpPr/>
      </xdr:nvSpPr>
      <xdr:spPr>
        <a:xfrm>
          <a:off x="19154775" y="1372824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163286</xdr:rowOff>
    </xdr:from>
    <xdr:to>
      <xdr:col>116</xdr:col>
      <xdr:colOff>63500</xdr:colOff>
      <xdr:row>85</xdr:row>
      <xdr:rowOff>2721</xdr:rowOff>
    </xdr:to>
    <xdr:cxnSp macro="">
      <xdr:nvCxnSpPr>
        <xdr:cNvPr id="827" name="直線コネクタ 826">
          <a:extLst>
            <a:ext uri="{FF2B5EF4-FFF2-40B4-BE49-F238E27FC236}">
              <a16:creationId xmlns:a16="http://schemas.microsoft.com/office/drawing/2014/main" id="{E6B88420-B1DD-4D1E-BC35-C536CA42DE1D}"/>
            </a:ext>
          </a:extLst>
        </xdr:cNvPr>
        <xdr:cNvCxnSpPr/>
      </xdr:nvCxnSpPr>
      <xdr:spPr>
        <a:xfrm flipV="1">
          <a:off x="19202400" y="13761811"/>
          <a:ext cx="752475"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28" name="楕円 827">
          <a:extLst>
            <a:ext uri="{FF2B5EF4-FFF2-40B4-BE49-F238E27FC236}">
              <a16:creationId xmlns:a16="http://schemas.microsoft.com/office/drawing/2014/main" id="{17380E76-730B-4E68-B217-DB394A985C7A}"/>
            </a:ext>
          </a:extLst>
        </xdr:cNvPr>
        <xdr:cNvSpPr/>
      </xdr:nvSpPr>
      <xdr:spPr>
        <a:xfrm>
          <a:off x="18345150" y="136085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85</xdr:row>
      <xdr:rowOff>2721</xdr:rowOff>
    </xdr:to>
    <xdr:cxnSp macro="">
      <xdr:nvCxnSpPr>
        <xdr:cNvPr id="829" name="直線コネクタ 828">
          <a:extLst>
            <a:ext uri="{FF2B5EF4-FFF2-40B4-BE49-F238E27FC236}">
              <a16:creationId xmlns:a16="http://schemas.microsoft.com/office/drawing/2014/main" id="{ADC515BF-4AC9-4A1E-94B7-1CC0B44BF36F}"/>
            </a:ext>
          </a:extLst>
        </xdr:cNvPr>
        <xdr:cNvCxnSpPr/>
      </xdr:nvCxnSpPr>
      <xdr:spPr>
        <a:xfrm>
          <a:off x="18392775" y="13656129"/>
          <a:ext cx="809625"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63500</xdr:rowOff>
    </xdr:from>
    <xdr:to>
      <xdr:col>102</xdr:col>
      <xdr:colOff>165100</xdr:colOff>
      <xdr:row>78</xdr:row>
      <xdr:rowOff>165100</xdr:rowOff>
    </xdr:to>
    <xdr:sp macro="" textlink="">
      <xdr:nvSpPr>
        <xdr:cNvPr id="830" name="楕円 829">
          <a:extLst>
            <a:ext uri="{FF2B5EF4-FFF2-40B4-BE49-F238E27FC236}">
              <a16:creationId xmlns:a16="http://schemas.microsoft.com/office/drawing/2014/main" id="{81C9611E-CD79-4751-9A61-09D1312C1F1D}"/>
            </a:ext>
          </a:extLst>
        </xdr:cNvPr>
        <xdr:cNvSpPr/>
      </xdr:nvSpPr>
      <xdr:spPr>
        <a:xfrm>
          <a:off x="17554575" y="12696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114300</xdr:rowOff>
    </xdr:from>
    <xdr:to>
      <xdr:col>107</xdr:col>
      <xdr:colOff>50800</xdr:colOff>
      <xdr:row>84</xdr:row>
      <xdr:rowOff>54429</xdr:rowOff>
    </xdr:to>
    <xdr:cxnSp macro="">
      <xdr:nvCxnSpPr>
        <xdr:cNvPr id="831" name="直線コネクタ 830">
          <a:extLst>
            <a:ext uri="{FF2B5EF4-FFF2-40B4-BE49-F238E27FC236}">
              <a16:creationId xmlns:a16="http://schemas.microsoft.com/office/drawing/2014/main" id="{1E6DC687-EBC9-4B46-9EE6-2C73CFC905D2}"/>
            </a:ext>
          </a:extLst>
        </xdr:cNvPr>
        <xdr:cNvCxnSpPr/>
      </xdr:nvCxnSpPr>
      <xdr:spPr>
        <a:xfrm>
          <a:off x="17602200" y="12744450"/>
          <a:ext cx="790575" cy="9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32" name="楕円 831">
          <a:extLst>
            <a:ext uri="{FF2B5EF4-FFF2-40B4-BE49-F238E27FC236}">
              <a16:creationId xmlns:a16="http://schemas.microsoft.com/office/drawing/2014/main" id="{A9CB50BE-51E9-4332-9FA9-A3DC7579583E}"/>
            </a:ext>
          </a:extLst>
        </xdr:cNvPr>
        <xdr:cNvSpPr/>
      </xdr:nvSpPr>
      <xdr:spPr>
        <a:xfrm>
          <a:off x="167544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114300</xdr:rowOff>
    </xdr:from>
    <xdr:to>
      <xdr:col>102</xdr:col>
      <xdr:colOff>114300</xdr:colOff>
      <xdr:row>84</xdr:row>
      <xdr:rowOff>76200</xdr:rowOff>
    </xdr:to>
    <xdr:cxnSp macro="">
      <xdr:nvCxnSpPr>
        <xdr:cNvPr id="833" name="直線コネクタ 832">
          <a:extLst>
            <a:ext uri="{FF2B5EF4-FFF2-40B4-BE49-F238E27FC236}">
              <a16:creationId xmlns:a16="http://schemas.microsoft.com/office/drawing/2014/main" id="{9876F0E6-C936-435E-AEF0-01DD5658329E}"/>
            </a:ext>
          </a:extLst>
        </xdr:cNvPr>
        <xdr:cNvCxnSpPr/>
      </xdr:nvCxnSpPr>
      <xdr:spPr>
        <a:xfrm flipV="1">
          <a:off x="16802100" y="12744450"/>
          <a:ext cx="8001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90913</xdr:rowOff>
    </xdr:from>
    <xdr:ext cx="469744" cy="259045"/>
    <xdr:sp macro="" textlink="">
      <xdr:nvSpPr>
        <xdr:cNvPr id="834" name="n_1aveValue【消防施設】&#10;一人当たり面積">
          <a:extLst>
            <a:ext uri="{FF2B5EF4-FFF2-40B4-BE49-F238E27FC236}">
              <a16:creationId xmlns:a16="http://schemas.microsoft.com/office/drawing/2014/main" id="{9AAAC83A-6A45-4DF6-8388-E806FF1D197F}"/>
            </a:ext>
          </a:extLst>
        </xdr:cNvPr>
        <xdr:cNvSpPr txBox="1"/>
      </xdr:nvSpPr>
      <xdr:spPr>
        <a:xfrm>
          <a:off x="18983402" y="14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90913</xdr:rowOff>
    </xdr:from>
    <xdr:ext cx="469744" cy="259045"/>
    <xdr:sp macro="" textlink="">
      <xdr:nvSpPr>
        <xdr:cNvPr id="835" name="n_2aveValue【消防施設】&#10;一人当たり面積">
          <a:extLst>
            <a:ext uri="{FF2B5EF4-FFF2-40B4-BE49-F238E27FC236}">
              <a16:creationId xmlns:a16="http://schemas.microsoft.com/office/drawing/2014/main" id="{A244B20E-8D9B-4212-BA70-A9E4209415AB}"/>
            </a:ext>
          </a:extLst>
        </xdr:cNvPr>
        <xdr:cNvSpPr txBox="1"/>
      </xdr:nvSpPr>
      <xdr:spPr>
        <a:xfrm>
          <a:off x="18183302" y="14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6" name="n_3aveValue【消防施設】&#10;一人当たり面積">
          <a:extLst>
            <a:ext uri="{FF2B5EF4-FFF2-40B4-BE49-F238E27FC236}">
              <a16:creationId xmlns:a16="http://schemas.microsoft.com/office/drawing/2014/main" id="{90E3A3CF-9092-4295-9246-EF2B62E21355}"/>
            </a:ext>
          </a:extLst>
        </xdr:cNvPr>
        <xdr:cNvSpPr txBox="1"/>
      </xdr:nvSpPr>
      <xdr:spPr>
        <a:xfrm>
          <a:off x="17383202"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58256</xdr:rowOff>
    </xdr:from>
    <xdr:ext cx="469744" cy="259045"/>
    <xdr:sp macro="" textlink="">
      <xdr:nvSpPr>
        <xdr:cNvPr id="837" name="n_4aveValue【消防施設】&#10;一人当たり面積">
          <a:extLst>
            <a:ext uri="{FF2B5EF4-FFF2-40B4-BE49-F238E27FC236}">
              <a16:creationId xmlns:a16="http://schemas.microsoft.com/office/drawing/2014/main" id="{27E745CF-E20E-4400-AEA2-0BB49E32855F}"/>
            </a:ext>
          </a:extLst>
        </xdr:cNvPr>
        <xdr:cNvSpPr txBox="1"/>
      </xdr:nvSpPr>
      <xdr:spPr>
        <a:xfrm>
          <a:off x="16592627" y="13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70048</xdr:rowOff>
    </xdr:from>
    <xdr:ext cx="469744" cy="259045"/>
    <xdr:sp macro="" textlink="">
      <xdr:nvSpPr>
        <xdr:cNvPr id="838" name="n_1mainValue【消防施設】&#10;一人当たり面積">
          <a:extLst>
            <a:ext uri="{FF2B5EF4-FFF2-40B4-BE49-F238E27FC236}">
              <a16:creationId xmlns:a16="http://schemas.microsoft.com/office/drawing/2014/main" id="{23D45DC0-7427-402C-9E9D-940E55C53B17}"/>
            </a:ext>
          </a:extLst>
        </xdr:cNvPr>
        <xdr:cNvSpPr txBox="1"/>
      </xdr:nvSpPr>
      <xdr:spPr>
        <a:xfrm>
          <a:off x="18983402" y="1350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839" name="n_2mainValue【消防施設】&#10;一人当たり面積">
          <a:extLst>
            <a:ext uri="{FF2B5EF4-FFF2-40B4-BE49-F238E27FC236}">
              <a16:creationId xmlns:a16="http://schemas.microsoft.com/office/drawing/2014/main" id="{4AD5C159-1A56-473D-A9BD-5026997A20C4}"/>
            </a:ext>
          </a:extLst>
        </xdr:cNvPr>
        <xdr:cNvSpPr txBox="1"/>
      </xdr:nvSpPr>
      <xdr:spPr>
        <a:xfrm>
          <a:off x="181833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10177</xdr:rowOff>
    </xdr:from>
    <xdr:ext cx="469744" cy="259045"/>
    <xdr:sp macro="" textlink="">
      <xdr:nvSpPr>
        <xdr:cNvPr id="840" name="n_3mainValue【消防施設】&#10;一人当たり面積">
          <a:extLst>
            <a:ext uri="{FF2B5EF4-FFF2-40B4-BE49-F238E27FC236}">
              <a16:creationId xmlns:a16="http://schemas.microsoft.com/office/drawing/2014/main" id="{5F4ECC0C-72DC-4E24-B7F7-754CB2BA54B4}"/>
            </a:ext>
          </a:extLst>
        </xdr:cNvPr>
        <xdr:cNvSpPr txBox="1"/>
      </xdr:nvSpPr>
      <xdr:spPr>
        <a:xfrm>
          <a:off x="17383202" y="124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841" name="n_4mainValue【消防施設】&#10;一人当たり面積">
          <a:extLst>
            <a:ext uri="{FF2B5EF4-FFF2-40B4-BE49-F238E27FC236}">
              <a16:creationId xmlns:a16="http://schemas.microsoft.com/office/drawing/2014/main" id="{319B0188-C7C3-4E0F-ADC3-1334DAB3FBF1}"/>
            </a:ext>
          </a:extLst>
        </xdr:cNvPr>
        <xdr:cNvSpPr txBox="1"/>
      </xdr:nvSpPr>
      <xdr:spPr>
        <a:xfrm>
          <a:off x="1659262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F1089D99-8865-471E-9209-17E0CAFD2D1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3A696238-CB2F-45C8-9D08-DD2C0BB6659B}"/>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C5BC0B11-CA93-4173-99A3-A056614BAFCB}"/>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E42FFEB-41D2-4F39-A32F-D214C7403F0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F3787A93-924D-4F79-A8BB-E14FDFC89AC5}"/>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2FB91C59-6D84-43A9-8634-697D8532BE5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8B3B8374-1E97-4724-87DA-277C023616F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BC4538C6-852E-43C8-A714-ADA9C9D624B9}"/>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EFB36EDA-A8E2-471A-A7F2-D5C7B9C5BE8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BFB0329D-A966-4E9D-89FF-DE308598AC8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B6F2AED9-1C89-4B9A-A66A-B372D585CF4E}"/>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17D3B7EF-35F7-4775-AD50-47E0A54614DB}"/>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45EF7716-59BA-4ADD-8FC2-3B8C32DEEF3E}"/>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7AFDA03F-631A-4342-BE2E-A6499FB8ACCA}"/>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1CC52F7A-8C89-4048-A4FB-F675FAB23E45}"/>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BD43A623-22AC-4A48-9DDE-D2EF97051B4D}"/>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CC152B72-ED4A-4768-835C-1A5FBD73E256}"/>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9B0933C7-EF2C-4F06-8137-D0DA936AD504}"/>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A79BA96D-96F3-46DB-B95F-DABF2C7CE1CB}"/>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2FFD9FC0-9EBC-4F01-A2C5-6FC2E1F5E89E}"/>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53B031E6-C030-4708-B6EA-94D89CFCF916}"/>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2ADE8FC8-4475-4EFC-BF38-FABB4909A45A}"/>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264CB214-BE1B-40B9-86AC-882C5C9E30ED}"/>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B22D673E-61B0-4CFC-93E0-3BD8F2C3A20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2B8DC7AD-EBE2-4DD4-B12C-42019859E4FC}"/>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3B86E2C9-0720-490B-8CC0-26258623F2C9}"/>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107224</xdr:rowOff>
    </xdr:from>
    <xdr:to>
      <xdr:col>85</xdr:col>
      <xdr:colOff>126364</xdr:colOff>
      <xdr:row>105</xdr:row>
      <xdr:rowOff>15784</xdr:rowOff>
    </xdr:to>
    <xdr:cxnSp macro="">
      <xdr:nvCxnSpPr>
        <xdr:cNvPr id="868" name="直線コネクタ 867">
          <a:extLst>
            <a:ext uri="{FF2B5EF4-FFF2-40B4-BE49-F238E27FC236}">
              <a16:creationId xmlns:a16="http://schemas.microsoft.com/office/drawing/2014/main" id="{F638F47A-2923-494D-BDE4-250529F4073B}"/>
            </a:ext>
          </a:extLst>
        </xdr:cNvPr>
        <xdr:cNvCxnSpPr/>
      </xdr:nvCxnSpPr>
      <xdr:spPr>
        <a:xfrm flipV="1">
          <a:off x="14696439" y="16134624"/>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19611</xdr:rowOff>
    </xdr:from>
    <xdr:ext cx="405111" cy="259045"/>
    <xdr:sp macro="" textlink="">
      <xdr:nvSpPr>
        <xdr:cNvPr id="869" name="【庁舎】&#10;有形固定資産減価償却率最小値テキスト">
          <a:extLst>
            <a:ext uri="{FF2B5EF4-FFF2-40B4-BE49-F238E27FC236}">
              <a16:creationId xmlns:a16="http://schemas.microsoft.com/office/drawing/2014/main" id="{E715B525-1DA4-458C-910F-F37241715EF4}"/>
            </a:ext>
          </a:extLst>
        </xdr:cNvPr>
        <xdr:cNvSpPr txBox="1"/>
      </xdr:nvSpPr>
      <xdr:spPr>
        <a:xfrm>
          <a:off x="14735175" y="17021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15784</xdr:rowOff>
    </xdr:from>
    <xdr:to>
      <xdr:col>86</xdr:col>
      <xdr:colOff>25400</xdr:colOff>
      <xdr:row>105</xdr:row>
      <xdr:rowOff>15784</xdr:rowOff>
    </xdr:to>
    <xdr:cxnSp macro="">
      <xdr:nvCxnSpPr>
        <xdr:cNvPr id="870" name="直線コネクタ 869">
          <a:extLst>
            <a:ext uri="{FF2B5EF4-FFF2-40B4-BE49-F238E27FC236}">
              <a16:creationId xmlns:a16="http://schemas.microsoft.com/office/drawing/2014/main" id="{0CC18098-79D5-4D9A-8CDA-10B459592227}"/>
            </a:ext>
          </a:extLst>
        </xdr:cNvPr>
        <xdr:cNvCxnSpPr/>
      </xdr:nvCxnSpPr>
      <xdr:spPr>
        <a:xfrm>
          <a:off x="14611350" y="17014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53901</xdr:rowOff>
    </xdr:from>
    <xdr:ext cx="405111" cy="259045"/>
    <xdr:sp macro="" textlink="">
      <xdr:nvSpPr>
        <xdr:cNvPr id="871" name="【庁舎】&#10;有形固定資産減価償却率最大値テキスト">
          <a:extLst>
            <a:ext uri="{FF2B5EF4-FFF2-40B4-BE49-F238E27FC236}">
              <a16:creationId xmlns:a16="http://schemas.microsoft.com/office/drawing/2014/main" id="{91F04323-864F-430F-9569-9B5C0C61D088}"/>
            </a:ext>
          </a:extLst>
        </xdr:cNvPr>
        <xdr:cNvSpPr txBox="1"/>
      </xdr:nvSpPr>
      <xdr:spPr>
        <a:xfrm>
          <a:off x="14735175" y="1591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107224</xdr:rowOff>
    </xdr:from>
    <xdr:to>
      <xdr:col>86</xdr:col>
      <xdr:colOff>25400</xdr:colOff>
      <xdr:row>99</xdr:row>
      <xdr:rowOff>107224</xdr:rowOff>
    </xdr:to>
    <xdr:cxnSp macro="">
      <xdr:nvCxnSpPr>
        <xdr:cNvPr id="872" name="直線コネクタ 871">
          <a:extLst>
            <a:ext uri="{FF2B5EF4-FFF2-40B4-BE49-F238E27FC236}">
              <a16:creationId xmlns:a16="http://schemas.microsoft.com/office/drawing/2014/main" id="{10CD6E1C-6C0E-4B02-9E54-8CE60B5076A4}"/>
            </a:ext>
          </a:extLst>
        </xdr:cNvPr>
        <xdr:cNvCxnSpPr/>
      </xdr:nvCxnSpPr>
      <xdr:spPr>
        <a:xfrm>
          <a:off x="14611350" y="161346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54808</xdr:rowOff>
    </xdr:from>
    <xdr:ext cx="405111" cy="259045"/>
    <xdr:sp macro="" textlink="">
      <xdr:nvSpPr>
        <xdr:cNvPr id="873" name="【庁舎】&#10;有形固定資産減価償却率平均値テキスト">
          <a:extLst>
            <a:ext uri="{FF2B5EF4-FFF2-40B4-BE49-F238E27FC236}">
              <a16:creationId xmlns:a16="http://schemas.microsoft.com/office/drawing/2014/main" id="{4E5F24B7-3A88-4B80-A155-107A5714358A}"/>
            </a:ext>
          </a:extLst>
        </xdr:cNvPr>
        <xdr:cNvSpPr txBox="1"/>
      </xdr:nvSpPr>
      <xdr:spPr>
        <a:xfrm>
          <a:off x="14735175" y="16409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874" name="フローチャート: 判断 873">
          <a:extLst>
            <a:ext uri="{FF2B5EF4-FFF2-40B4-BE49-F238E27FC236}">
              <a16:creationId xmlns:a16="http://schemas.microsoft.com/office/drawing/2014/main" id="{6B2A235F-0D8B-4068-89A2-CE6FB430CD68}"/>
            </a:ext>
          </a:extLst>
        </xdr:cNvPr>
        <xdr:cNvSpPr/>
      </xdr:nvSpPr>
      <xdr:spPr>
        <a:xfrm>
          <a:off x="14649450" y="165451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64588</xdr:rowOff>
    </xdr:from>
    <xdr:to>
      <xdr:col>81</xdr:col>
      <xdr:colOff>101600</xdr:colOff>
      <xdr:row>102</xdr:row>
      <xdr:rowOff>166188</xdr:rowOff>
    </xdr:to>
    <xdr:sp macro="" textlink="">
      <xdr:nvSpPr>
        <xdr:cNvPr id="875" name="フローチャート: 判断 874">
          <a:extLst>
            <a:ext uri="{FF2B5EF4-FFF2-40B4-BE49-F238E27FC236}">
              <a16:creationId xmlns:a16="http://schemas.microsoft.com/office/drawing/2014/main" id="{ECE113DD-0D63-4A0B-B30E-7ACFC6E0E9F0}"/>
            </a:ext>
          </a:extLst>
        </xdr:cNvPr>
        <xdr:cNvSpPr/>
      </xdr:nvSpPr>
      <xdr:spPr>
        <a:xfrm>
          <a:off x="13887450" y="165841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38463</xdr:rowOff>
    </xdr:from>
    <xdr:to>
      <xdr:col>76</xdr:col>
      <xdr:colOff>165100</xdr:colOff>
      <xdr:row>102</xdr:row>
      <xdr:rowOff>140063</xdr:rowOff>
    </xdr:to>
    <xdr:sp macro="" textlink="">
      <xdr:nvSpPr>
        <xdr:cNvPr id="876" name="フローチャート: 判断 875">
          <a:extLst>
            <a:ext uri="{FF2B5EF4-FFF2-40B4-BE49-F238E27FC236}">
              <a16:creationId xmlns:a16="http://schemas.microsoft.com/office/drawing/2014/main" id="{82947B20-0318-45A9-89B9-FF9297BA21BA}"/>
            </a:ext>
          </a:extLst>
        </xdr:cNvPr>
        <xdr:cNvSpPr/>
      </xdr:nvSpPr>
      <xdr:spPr>
        <a:xfrm>
          <a:off x="13096875" y="165548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154395</xdr:rowOff>
    </xdr:from>
    <xdr:to>
      <xdr:col>72</xdr:col>
      <xdr:colOff>38100</xdr:colOff>
      <xdr:row>102</xdr:row>
      <xdr:rowOff>84545</xdr:rowOff>
    </xdr:to>
    <xdr:sp macro="" textlink="">
      <xdr:nvSpPr>
        <xdr:cNvPr id="877" name="フローチャート: 判断 876">
          <a:extLst>
            <a:ext uri="{FF2B5EF4-FFF2-40B4-BE49-F238E27FC236}">
              <a16:creationId xmlns:a16="http://schemas.microsoft.com/office/drawing/2014/main" id="{929E7E73-6064-487A-A6C0-0DD08F6B2322}"/>
            </a:ext>
          </a:extLst>
        </xdr:cNvPr>
        <xdr:cNvSpPr/>
      </xdr:nvSpPr>
      <xdr:spPr>
        <a:xfrm>
          <a:off x="12296775" y="165088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69487</xdr:rowOff>
    </xdr:from>
    <xdr:to>
      <xdr:col>67</xdr:col>
      <xdr:colOff>101600</xdr:colOff>
      <xdr:row>103</xdr:row>
      <xdr:rowOff>171087</xdr:rowOff>
    </xdr:to>
    <xdr:sp macro="" textlink="">
      <xdr:nvSpPr>
        <xdr:cNvPr id="878" name="フローチャート: 判断 877">
          <a:extLst>
            <a:ext uri="{FF2B5EF4-FFF2-40B4-BE49-F238E27FC236}">
              <a16:creationId xmlns:a16="http://schemas.microsoft.com/office/drawing/2014/main" id="{4AC10238-18DF-468F-88FD-B82B23F6CCA3}"/>
            </a:ext>
          </a:extLst>
        </xdr:cNvPr>
        <xdr:cNvSpPr/>
      </xdr:nvSpPr>
      <xdr:spPr>
        <a:xfrm>
          <a:off x="11487150" y="16744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00D5284-1397-4C05-B1AE-3ACDE7D2D60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39F49D8-B2BC-44A1-B266-F7A8EEEA6DF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329E5AB7-776C-4970-B41D-FAA18D57F58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EFF21201-07D8-46A0-BF7D-D68C12AA88E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6ACB051C-EF4F-4061-9B58-8D20E12A944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884" name="楕円 883">
          <a:extLst>
            <a:ext uri="{FF2B5EF4-FFF2-40B4-BE49-F238E27FC236}">
              <a16:creationId xmlns:a16="http://schemas.microsoft.com/office/drawing/2014/main" id="{7D070092-A388-4149-A1A4-9DBEDD0FD4BF}"/>
            </a:ext>
          </a:extLst>
        </xdr:cNvPr>
        <xdr:cNvSpPr/>
      </xdr:nvSpPr>
      <xdr:spPr>
        <a:xfrm>
          <a:off x="14649450" y="169766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51361</xdr:rowOff>
    </xdr:from>
    <xdr:ext cx="405111" cy="259045"/>
    <xdr:sp macro="" textlink="">
      <xdr:nvSpPr>
        <xdr:cNvPr id="885" name="【庁舎】&#10;有形固定資産減価償却率該当値テキスト">
          <a:extLst>
            <a:ext uri="{FF2B5EF4-FFF2-40B4-BE49-F238E27FC236}">
              <a16:creationId xmlns:a16="http://schemas.microsoft.com/office/drawing/2014/main" id="{F54E19A6-06E1-472F-981B-E0839BA11EC8}"/>
            </a:ext>
          </a:extLst>
        </xdr:cNvPr>
        <xdr:cNvSpPr txBox="1"/>
      </xdr:nvSpPr>
      <xdr:spPr>
        <a:xfrm>
          <a:off x="14735175" y="1688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886" name="楕円 885">
          <a:extLst>
            <a:ext uri="{FF2B5EF4-FFF2-40B4-BE49-F238E27FC236}">
              <a16:creationId xmlns:a16="http://schemas.microsoft.com/office/drawing/2014/main" id="{DB7B66AC-C573-428E-B616-648F46F07D7B}"/>
            </a:ext>
          </a:extLst>
        </xdr:cNvPr>
        <xdr:cNvSpPr/>
      </xdr:nvSpPr>
      <xdr:spPr>
        <a:xfrm>
          <a:off x="13887450" y="1687866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105</xdr:row>
      <xdr:rowOff>15784</xdr:rowOff>
    </xdr:to>
    <xdr:cxnSp macro="">
      <xdr:nvCxnSpPr>
        <xdr:cNvPr id="887" name="直線コネクタ 886">
          <a:extLst>
            <a:ext uri="{FF2B5EF4-FFF2-40B4-BE49-F238E27FC236}">
              <a16:creationId xmlns:a16="http://schemas.microsoft.com/office/drawing/2014/main" id="{C85D3A25-8FAF-40CC-B720-39F6381FD4CC}"/>
            </a:ext>
          </a:extLst>
        </xdr:cNvPr>
        <xdr:cNvCxnSpPr/>
      </xdr:nvCxnSpPr>
      <xdr:spPr>
        <a:xfrm>
          <a:off x="13935075" y="16926288"/>
          <a:ext cx="762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888" name="楕円 887">
          <a:extLst>
            <a:ext uri="{FF2B5EF4-FFF2-40B4-BE49-F238E27FC236}">
              <a16:creationId xmlns:a16="http://schemas.microsoft.com/office/drawing/2014/main" id="{48BC901F-0D58-4F8C-B81E-57972FD815AA}"/>
            </a:ext>
          </a:extLst>
        </xdr:cNvPr>
        <xdr:cNvSpPr/>
      </xdr:nvSpPr>
      <xdr:spPr>
        <a:xfrm>
          <a:off x="13096875" y="16904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118655</xdr:rowOff>
    </xdr:to>
    <xdr:cxnSp macro="">
      <xdr:nvCxnSpPr>
        <xdr:cNvPr id="889" name="直線コネクタ 888">
          <a:extLst>
            <a:ext uri="{FF2B5EF4-FFF2-40B4-BE49-F238E27FC236}">
              <a16:creationId xmlns:a16="http://schemas.microsoft.com/office/drawing/2014/main" id="{EB61DD01-2A4E-4AE0-BA6E-7102A4D7FFCC}"/>
            </a:ext>
          </a:extLst>
        </xdr:cNvPr>
        <xdr:cNvCxnSpPr/>
      </xdr:nvCxnSpPr>
      <xdr:spPr>
        <a:xfrm flipV="1">
          <a:off x="13144500" y="16926288"/>
          <a:ext cx="790575"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90" name="楕円 889">
          <a:extLst>
            <a:ext uri="{FF2B5EF4-FFF2-40B4-BE49-F238E27FC236}">
              <a16:creationId xmlns:a16="http://schemas.microsoft.com/office/drawing/2014/main" id="{2A469C51-41C8-4088-9527-75A5B8D23518}"/>
            </a:ext>
          </a:extLst>
        </xdr:cNvPr>
        <xdr:cNvSpPr/>
      </xdr:nvSpPr>
      <xdr:spPr>
        <a:xfrm>
          <a:off x="12296775" y="16659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104</xdr:row>
      <xdr:rowOff>118655</xdr:rowOff>
    </xdr:to>
    <xdr:cxnSp macro="">
      <xdr:nvCxnSpPr>
        <xdr:cNvPr id="891" name="直線コネクタ 890">
          <a:extLst>
            <a:ext uri="{FF2B5EF4-FFF2-40B4-BE49-F238E27FC236}">
              <a16:creationId xmlns:a16="http://schemas.microsoft.com/office/drawing/2014/main" id="{993CFB6C-375E-4967-A0DE-E65B7CA4D1AF}"/>
            </a:ext>
          </a:extLst>
        </xdr:cNvPr>
        <xdr:cNvCxnSpPr/>
      </xdr:nvCxnSpPr>
      <xdr:spPr>
        <a:xfrm>
          <a:off x="12344400" y="16697325"/>
          <a:ext cx="800100" cy="2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71120</xdr:rowOff>
    </xdr:from>
    <xdr:to>
      <xdr:col>67</xdr:col>
      <xdr:colOff>101600</xdr:colOff>
      <xdr:row>109</xdr:row>
      <xdr:rowOff>1270</xdr:rowOff>
    </xdr:to>
    <xdr:sp macro="" textlink="">
      <xdr:nvSpPr>
        <xdr:cNvPr id="892" name="楕円 891">
          <a:extLst>
            <a:ext uri="{FF2B5EF4-FFF2-40B4-BE49-F238E27FC236}">
              <a16:creationId xmlns:a16="http://schemas.microsoft.com/office/drawing/2014/main" id="{47E0A04C-B4F5-474F-A061-7BF8E83628DF}"/>
            </a:ext>
          </a:extLst>
        </xdr:cNvPr>
        <xdr:cNvSpPr/>
      </xdr:nvSpPr>
      <xdr:spPr>
        <a:xfrm>
          <a:off x="11487150" y="17555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108</xdr:row>
      <xdr:rowOff>121920</xdr:rowOff>
    </xdr:to>
    <xdr:cxnSp macro="">
      <xdr:nvCxnSpPr>
        <xdr:cNvPr id="893" name="直線コネクタ 892">
          <a:extLst>
            <a:ext uri="{FF2B5EF4-FFF2-40B4-BE49-F238E27FC236}">
              <a16:creationId xmlns:a16="http://schemas.microsoft.com/office/drawing/2014/main" id="{1E0B5184-3D76-4F73-A9F7-82955502ED01}"/>
            </a:ext>
          </a:extLst>
        </xdr:cNvPr>
        <xdr:cNvCxnSpPr/>
      </xdr:nvCxnSpPr>
      <xdr:spPr>
        <a:xfrm flipV="1">
          <a:off x="11534775" y="16697325"/>
          <a:ext cx="809625" cy="9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11265</xdr:rowOff>
    </xdr:from>
    <xdr:ext cx="405111" cy="259045"/>
    <xdr:sp macro="" textlink="">
      <xdr:nvSpPr>
        <xdr:cNvPr id="894" name="n_1aveValue【庁舎】&#10;有形固定資産減価償却率">
          <a:extLst>
            <a:ext uri="{FF2B5EF4-FFF2-40B4-BE49-F238E27FC236}">
              <a16:creationId xmlns:a16="http://schemas.microsoft.com/office/drawing/2014/main" id="{154AD1AB-EEAD-4113-83CD-5130D94CF3CD}"/>
            </a:ext>
          </a:extLst>
        </xdr:cNvPr>
        <xdr:cNvSpPr txBox="1"/>
      </xdr:nvSpPr>
      <xdr:spPr>
        <a:xfrm>
          <a:off x="13745219" y="163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156590</xdr:rowOff>
    </xdr:from>
    <xdr:ext cx="405111" cy="259045"/>
    <xdr:sp macro="" textlink="">
      <xdr:nvSpPr>
        <xdr:cNvPr id="895" name="n_2aveValue【庁舎】&#10;有形固定資産減価償却率">
          <a:extLst>
            <a:ext uri="{FF2B5EF4-FFF2-40B4-BE49-F238E27FC236}">
              <a16:creationId xmlns:a16="http://schemas.microsoft.com/office/drawing/2014/main" id="{ADFD9307-1198-48B0-BCD4-83BA1CD6E88C}"/>
            </a:ext>
          </a:extLst>
        </xdr:cNvPr>
        <xdr:cNvSpPr txBox="1"/>
      </xdr:nvSpPr>
      <xdr:spPr>
        <a:xfrm>
          <a:off x="12964169" y="1635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101072</xdr:rowOff>
    </xdr:from>
    <xdr:ext cx="405111" cy="259045"/>
    <xdr:sp macro="" textlink="">
      <xdr:nvSpPr>
        <xdr:cNvPr id="896" name="n_3aveValue【庁舎】&#10;有形固定資産減価償却率">
          <a:extLst>
            <a:ext uri="{FF2B5EF4-FFF2-40B4-BE49-F238E27FC236}">
              <a16:creationId xmlns:a16="http://schemas.microsoft.com/office/drawing/2014/main" id="{25C19DFF-BAC7-4DD5-A324-5D4892E35513}"/>
            </a:ext>
          </a:extLst>
        </xdr:cNvPr>
        <xdr:cNvSpPr txBox="1"/>
      </xdr:nvSpPr>
      <xdr:spPr>
        <a:xfrm>
          <a:off x="12164069" y="162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16164</xdr:rowOff>
    </xdr:from>
    <xdr:ext cx="405111" cy="259045"/>
    <xdr:sp macro="" textlink="">
      <xdr:nvSpPr>
        <xdr:cNvPr id="897" name="n_4aveValue【庁舎】&#10;有形固定資産減価償却率">
          <a:extLst>
            <a:ext uri="{FF2B5EF4-FFF2-40B4-BE49-F238E27FC236}">
              <a16:creationId xmlns:a16="http://schemas.microsoft.com/office/drawing/2014/main" id="{5291D4E0-6C20-4D7D-BBAD-A18F14B00FCF}"/>
            </a:ext>
          </a:extLst>
        </xdr:cNvPr>
        <xdr:cNvSpPr txBox="1"/>
      </xdr:nvSpPr>
      <xdr:spPr>
        <a:xfrm>
          <a:off x="11354444" y="1653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131190</xdr:rowOff>
    </xdr:from>
    <xdr:ext cx="405111" cy="259045"/>
    <xdr:sp macro="" textlink="">
      <xdr:nvSpPr>
        <xdr:cNvPr id="898" name="n_1mainValue【庁舎】&#10;有形固定資産減価償却率">
          <a:extLst>
            <a:ext uri="{FF2B5EF4-FFF2-40B4-BE49-F238E27FC236}">
              <a16:creationId xmlns:a16="http://schemas.microsoft.com/office/drawing/2014/main" id="{E49B3FEA-9D71-41E0-90C9-F7FF6907EE19}"/>
            </a:ext>
          </a:extLst>
        </xdr:cNvPr>
        <xdr:cNvSpPr txBox="1"/>
      </xdr:nvSpPr>
      <xdr:spPr>
        <a:xfrm>
          <a:off x="13745219" y="1697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160582</xdr:rowOff>
    </xdr:from>
    <xdr:ext cx="405111" cy="259045"/>
    <xdr:sp macro="" textlink="">
      <xdr:nvSpPr>
        <xdr:cNvPr id="899" name="n_2mainValue【庁舎】&#10;有形固定資産減価償却率">
          <a:extLst>
            <a:ext uri="{FF2B5EF4-FFF2-40B4-BE49-F238E27FC236}">
              <a16:creationId xmlns:a16="http://schemas.microsoft.com/office/drawing/2014/main" id="{7EDF6522-5710-4DD2-9D09-3A12E086DCB2}"/>
            </a:ext>
          </a:extLst>
        </xdr:cNvPr>
        <xdr:cNvSpPr txBox="1"/>
      </xdr:nvSpPr>
      <xdr:spPr>
        <a:xfrm>
          <a:off x="12964169" y="1700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60977</xdr:rowOff>
    </xdr:from>
    <xdr:ext cx="405111" cy="259045"/>
    <xdr:sp macro="" textlink="">
      <xdr:nvSpPr>
        <xdr:cNvPr id="900" name="n_3mainValue【庁舎】&#10;有形固定資産減価償却率">
          <a:extLst>
            <a:ext uri="{FF2B5EF4-FFF2-40B4-BE49-F238E27FC236}">
              <a16:creationId xmlns:a16="http://schemas.microsoft.com/office/drawing/2014/main" id="{30244A9E-0C71-4376-B0B1-CB71F91446F6}"/>
            </a:ext>
          </a:extLst>
        </xdr:cNvPr>
        <xdr:cNvSpPr txBox="1"/>
      </xdr:nvSpPr>
      <xdr:spPr>
        <a:xfrm>
          <a:off x="12164069" y="1674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163847</xdr:rowOff>
    </xdr:from>
    <xdr:ext cx="405111" cy="259045"/>
    <xdr:sp macro="" textlink="">
      <xdr:nvSpPr>
        <xdr:cNvPr id="901" name="n_4mainValue【庁舎】&#10;有形固定資産減価償却率">
          <a:extLst>
            <a:ext uri="{FF2B5EF4-FFF2-40B4-BE49-F238E27FC236}">
              <a16:creationId xmlns:a16="http://schemas.microsoft.com/office/drawing/2014/main" id="{83C61B88-367A-4929-956D-D59F5C278B49}"/>
            </a:ext>
          </a:extLst>
        </xdr:cNvPr>
        <xdr:cNvSpPr txBox="1"/>
      </xdr:nvSpPr>
      <xdr:spPr>
        <a:xfrm>
          <a:off x="113544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9ABE6C5-BF28-4C42-A015-4D7DEBD6B19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E582BD26-CD29-447F-8255-ABC51DA2DFA5}"/>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21918B8-0649-495F-A28B-E049D22204C7}"/>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9BB6E305-E25D-429F-9CE6-DC513C19944B}"/>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9037B5AA-3A8F-45B2-8D55-D8CCFF4956A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2E99A918-F8B8-4872-9645-498535C43789}"/>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EB0E665-BCFC-4ED0-863C-D92AED2EB50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63C2ADC1-9573-4D1D-96B2-F89A2EA3D0EA}"/>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E64F78D2-A325-4BB3-B4B2-1DAA2FF984F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59067A8E-585A-4C3F-BBBF-29DBE75ABB0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D465D4EF-5298-480F-8BA9-D7380A80C3FE}"/>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E4C727B7-5867-41DB-9510-DD7207D98A91}"/>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22A844C6-7A43-49BA-B904-07E19B2762AD}"/>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01FFF096-DB75-4FD3-8650-BE4925DEF53A}"/>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77A075E7-22E7-43A6-916A-F2A14FB9B0FA}"/>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073BD3BE-E144-4F59-AB75-13665FB6C956}"/>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680DAEAA-6D94-4AD8-B751-0B508BA87695}"/>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77B22691-AB56-43B3-A6F0-D292408AC182}"/>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DD73C1B4-1B5B-4F1E-A8B5-1FD590F71855}"/>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356CA3B9-A37C-4460-AEFA-58989E4106A0}"/>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127636</xdr:rowOff>
    </xdr:from>
    <xdr:to>
      <xdr:col>116</xdr:col>
      <xdr:colOff>62864</xdr:colOff>
      <xdr:row>108</xdr:row>
      <xdr:rowOff>81914</xdr:rowOff>
    </xdr:to>
    <xdr:cxnSp macro="">
      <xdr:nvCxnSpPr>
        <xdr:cNvPr id="922" name="直線コネクタ 921">
          <a:extLst>
            <a:ext uri="{FF2B5EF4-FFF2-40B4-BE49-F238E27FC236}">
              <a16:creationId xmlns:a16="http://schemas.microsoft.com/office/drawing/2014/main" id="{BAABA7DF-986D-4A44-8A94-3A97AFE964E1}"/>
            </a:ext>
          </a:extLst>
        </xdr:cNvPr>
        <xdr:cNvCxnSpPr/>
      </xdr:nvCxnSpPr>
      <xdr:spPr>
        <a:xfrm flipV="1">
          <a:off x="19954239" y="16802736"/>
          <a:ext cx="0" cy="77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923" name="【庁舎】&#10;一人当たり面積最小値テキスト">
          <a:extLst>
            <a:ext uri="{FF2B5EF4-FFF2-40B4-BE49-F238E27FC236}">
              <a16:creationId xmlns:a16="http://schemas.microsoft.com/office/drawing/2014/main" id="{ECF5BA62-FF74-48D3-9AF4-9626BA027833}"/>
            </a:ext>
          </a:extLst>
        </xdr:cNvPr>
        <xdr:cNvSpPr txBox="1"/>
      </xdr:nvSpPr>
      <xdr:spPr>
        <a:xfrm>
          <a:off x="19992975"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924" name="直線コネクタ 923">
          <a:extLst>
            <a:ext uri="{FF2B5EF4-FFF2-40B4-BE49-F238E27FC236}">
              <a16:creationId xmlns:a16="http://schemas.microsoft.com/office/drawing/2014/main" id="{8CD6A9D9-09FC-4D38-ABBD-13A0311AA020}"/>
            </a:ext>
          </a:extLst>
        </xdr:cNvPr>
        <xdr:cNvCxnSpPr/>
      </xdr:nvCxnSpPr>
      <xdr:spPr>
        <a:xfrm>
          <a:off x="19878675" y="17572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74313</xdr:rowOff>
    </xdr:from>
    <xdr:ext cx="469744" cy="259045"/>
    <xdr:sp macro="" textlink="">
      <xdr:nvSpPr>
        <xdr:cNvPr id="925" name="【庁舎】&#10;一人当たり面積最大値テキスト">
          <a:extLst>
            <a:ext uri="{FF2B5EF4-FFF2-40B4-BE49-F238E27FC236}">
              <a16:creationId xmlns:a16="http://schemas.microsoft.com/office/drawing/2014/main" id="{F1F6195C-2D04-4784-9040-DAB37DAE3695}"/>
            </a:ext>
          </a:extLst>
        </xdr:cNvPr>
        <xdr:cNvSpPr txBox="1"/>
      </xdr:nvSpPr>
      <xdr:spPr>
        <a:xfrm>
          <a:off x="19992975" y="1659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127636</xdr:rowOff>
    </xdr:from>
    <xdr:to>
      <xdr:col>116</xdr:col>
      <xdr:colOff>152400</xdr:colOff>
      <xdr:row>103</xdr:row>
      <xdr:rowOff>127636</xdr:rowOff>
    </xdr:to>
    <xdr:cxnSp macro="">
      <xdr:nvCxnSpPr>
        <xdr:cNvPr id="926" name="直線コネクタ 925">
          <a:extLst>
            <a:ext uri="{FF2B5EF4-FFF2-40B4-BE49-F238E27FC236}">
              <a16:creationId xmlns:a16="http://schemas.microsoft.com/office/drawing/2014/main" id="{2F8BE005-7F89-4BE2-923F-B446F1CDC65E}"/>
            </a:ext>
          </a:extLst>
        </xdr:cNvPr>
        <xdr:cNvCxnSpPr/>
      </xdr:nvCxnSpPr>
      <xdr:spPr>
        <a:xfrm>
          <a:off x="19878675" y="168027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927" name="【庁舎】&#10;一人当たり面積平均値テキスト">
          <a:extLst>
            <a:ext uri="{FF2B5EF4-FFF2-40B4-BE49-F238E27FC236}">
              <a16:creationId xmlns:a16="http://schemas.microsoft.com/office/drawing/2014/main" id="{120AF5EC-02DE-4248-83CF-98D3A95A54D8}"/>
            </a:ext>
          </a:extLst>
        </xdr:cNvPr>
        <xdr:cNvSpPr txBox="1"/>
      </xdr:nvSpPr>
      <xdr:spPr>
        <a:xfrm>
          <a:off x="19992975" y="17233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28" name="フローチャート: 判断 927">
          <a:extLst>
            <a:ext uri="{FF2B5EF4-FFF2-40B4-BE49-F238E27FC236}">
              <a16:creationId xmlns:a16="http://schemas.microsoft.com/office/drawing/2014/main" id="{926A1670-B290-47B4-B0C1-FBC2D6855765}"/>
            </a:ext>
          </a:extLst>
        </xdr:cNvPr>
        <xdr:cNvSpPr/>
      </xdr:nvSpPr>
      <xdr:spPr>
        <a:xfrm>
          <a:off x="19897725"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F0E9B3CD-F3ED-4911-98A0-8B04B656F561}"/>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99695</xdr:rowOff>
    </xdr:from>
    <xdr:to>
      <xdr:col>107</xdr:col>
      <xdr:colOff>101600</xdr:colOff>
      <xdr:row>107</xdr:row>
      <xdr:rowOff>29845</xdr:rowOff>
    </xdr:to>
    <xdr:sp macro="" textlink="">
      <xdr:nvSpPr>
        <xdr:cNvPr id="930" name="フローチャート: 判断 929">
          <a:extLst>
            <a:ext uri="{FF2B5EF4-FFF2-40B4-BE49-F238E27FC236}">
              <a16:creationId xmlns:a16="http://schemas.microsoft.com/office/drawing/2014/main" id="{9E443A77-9260-4D79-9D9B-537F8A4C14BC}"/>
            </a:ext>
          </a:extLst>
        </xdr:cNvPr>
        <xdr:cNvSpPr/>
      </xdr:nvSpPr>
      <xdr:spPr>
        <a:xfrm>
          <a:off x="18345150" y="172669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133986</xdr:rowOff>
    </xdr:from>
    <xdr:to>
      <xdr:col>102</xdr:col>
      <xdr:colOff>165100</xdr:colOff>
      <xdr:row>107</xdr:row>
      <xdr:rowOff>64136</xdr:rowOff>
    </xdr:to>
    <xdr:sp macro="" textlink="">
      <xdr:nvSpPr>
        <xdr:cNvPr id="931" name="フローチャート: 判断 930">
          <a:extLst>
            <a:ext uri="{FF2B5EF4-FFF2-40B4-BE49-F238E27FC236}">
              <a16:creationId xmlns:a16="http://schemas.microsoft.com/office/drawing/2014/main" id="{DA5A8181-27A0-4018-8F08-4F2CE3049C64}"/>
            </a:ext>
          </a:extLst>
        </xdr:cNvPr>
        <xdr:cNvSpPr/>
      </xdr:nvSpPr>
      <xdr:spPr>
        <a:xfrm>
          <a:off x="17554575" y="172980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99695</xdr:rowOff>
    </xdr:from>
    <xdr:to>
      <xdr:col>98</xdr:col>
      <xdr:colOff>38100</xdr:colOff>
      <xdr:row>107</xdr:row>
      <xdr:rowOff>29845</xdr:rowOff>
    </xdr:to>
    <xdr:sp macro="" textlink="">
      <xdr:nvSpPr>
        <xdr:cNvPr id="932" name="フローチャート: 判断 931">
          <a:extLst>
            <a:ext uri="{FF2B5EF4-FFF2-40B4-BE49-F238E27FC236}">
              <a16:creationId xmlns:a16="http://schemas.microsoft.com/office/drawing/2014/main" id="{BE7DD1F3-62CB-44C8-BD2F-38C66A4A31F6}"/>
            </a:ext>
          </a:extLst>
        </xdr:cNvPr>
        <xdr:cNvSpPr/>
      </xdr:nvSpPr>
      <xdr:spPr>
        <a:xfrm>
          <a:off x="16754475" y="172669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465729D-69AA-4E82-80C4-707C46EEF86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B4326CF-49A5-4775-84D3-68FC4B4954A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C01A540-0F2F-4AE9-A349-14CBDC7AAB9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CA8B251-0FEA-471A-B99B-0A3FAE31D7E6}"/>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8DD49BE-DA75-4689-9ABC-3EC74006FCC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76836</xdr:rowOff>
    </xdr:from>
    <xdr:to>
      <xdr:col>116</xdr:col>
      <xdr:colOff>114300</xdr:colOff>
      <xdr:row>104</xdr:row>
      <xdr:rowOff>6986</xdr:rowOff>
    </xdr:to>
    <xdr:sp macro="" textlink="">
      <xdr:nvSpPr>
        <xdr:cNvPr id="938" name="楕円 937">
          <a:extLst>
            <a:ext uri="{FF2B5EF4-FFF2-40B4-BE49-F238E27FC236}">
              <a16:creationId xmlns:a16="http://schemas.microsoft.com/office/drawing/2014/main" id="{B48BDEDF-7A5E-4D4D-BF23-5009094EC13D}"/>
            </a:ext>
          </a:extLst>
        </xdr:cNvPr>
        <xdr:cNvSpPr/>
      </xdr:nvSpPr>
      <xdr:spPr>
        <a:xfrm>
          <a:off x="19897725" y="16755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29863</xdr:rowOff>
    </xdr:from>
    <xdr:ext cx="469744" cy="259045"/>
    <xdr:sp macro="" textlink="">
      <xdr:nvSpPr>
        <xdr:cNvPr id="939" name="【庁舎】&#10;一人当たり面積該当値テキスト">
          <a:extLst>
            <a:ext uri="{FF2B5EF4-FFF2-40B4-BE49-F238E27FC236}">
              <a16:creationId xmlns:a16="http://schemas.microsoft.com/office/drawing/2014/main" id="{04A26C39-AF17-4B40-AC48-90511A50AD6A}"/>
            </a:ext>
          </a:extLst>
        </xdr:cNvPr>
        <xdr:cNvSpPr txBox="1"/>
      </xdr:nvSpPr>
      <xdr:spPr>
        <a:xfrm>
          <a:off x="19992975" y="1670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940" name="楕円 939">
          <a:extLst>
            <a:ext uri="{FF2B5EF4-FFF2-40B4-BE49-F238E27FC236}">
              <a16:creationId xmlns:a16="http://schemas.microsoft.com/office/drawing/2014/main" id="{600AE8EC-A2FC-42A6-AF94-4BC51D654405}"/>
            </a:ext>
          </a:extLst>
        </xdr:cNvPr>
        <xdr:cNvSpPr/>
      </xdr:nvSpPr>
      <xdr:spPr>
        <a:xfrm>
          <a:off x="19154775" y="1676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127636</xdr:rowOff>
    </xdr:from>
    <xdr:to>
      <xdr:col>116</xdr:col>
      <xdr:colOff>63500</xdr:colOff>
      <xdr:row>103</xdr:row>
      <xdr:rowOff>133350</xdr:rowOff>
    </xdr:to>
    <xdr:cxnSp macro="">
      <xdr:nvCxnSpPr>
        <xdr:cNvPr id="941" name="直線コネクタ 940">
          <a:extLst>
            <a:ext uri="{FF2B5EF4-FFF2-40B4-BE49-F238E27FC236}">
              <a16:creationId xmlns:a16="http://schemas.microsoft.com/office/drawing/2014/main" id="{408A4A4E-77F3-4601-9097-531DB8BEDB61}"/>
            </a:ext>
          </a:extLst>
        </xdr:cNvPr>
        <xdr:cNvCxnSpPr/>
      </xdr:nvCxnSpPr>
      <xdr:spPr>
        <a:xfrm flipV="1">
          <a:off x="19202400" y="16802736"/>
          <a:ext cx="752475"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31114</xdr:rowOff>
    </xdr:from>
    <xdr:to>
      <xdr:col>107</xdr:col>
      <xdr:colOff>101600</xdr:colOff>
      <xdr:row>103</xdr:row>
      <xdr:rowOff>132714</xdr:rowOff>
    </xdr:to>
    <xdr:sp macro="" textlink="">
      <xdr:nvSpPr>
        <xdr:cNvPr id="942" name="楕円 941">
          <a:extLst>
            <a:ext uri="{FF2B5EF4-FFF2-40B4-BE49-F238E27FC236}">
              <a16:creationId xmlns:a16="http://schemas.microsoft.com/office/drawing/2014/main" id="{326A8B09-B3A8-43B9-8954-FC63E5F9E104}"/>
            </a:ext>
          </a:extLst>
        </xdr:cNvPr>
        <xdr:cNvSpPr/>
      </xdr:nvSpPr>
      <xdr:spPr>
        <a:xfrm>
          <a:off x="18345150" y="167062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81914</xdr:rowOff>
    </xdr:from>
    <xdr:to>
      <xdr:col>111</xdr:col>
      <xdr:colOff>177800</xdr:colOff>
      <xdr:row>103</xdr:row>
      <xdr:rowOff>133350</xdr:rowOff>
    </xdr:to>
    <xdr:cxnSp macro="">
      <xdr:nvCxnSpPr>
        <xdr:cNvPr id="943" name="直線コネクタ 942">
          <a:extLst>
            <a:ext uri="{FF2B5EF4-FFF2-40B4-BE49-F238E27FC236}">
              <a16:creationId xmlns:a16="http://schemas.microsoft.com/office/drawing/2014/main" id="{D636FB77-D768-4EF7-9033-18924D3F3CAC}"/>
            </a:ext>
          </a:extLst>
        </xdr:cNvPr>
        <xdr:cNvCxnSpPr/>
      </xdr:nvCxnSpPr>
      <xdr:spPr>
        <a:xfrm>
          <a:off x="18392775" y="16763364"/>
          <a:ext cx="809625"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44" name="楕円 943">
          <a:extLst>
            <a:ext uri="{FF2B5EF4-FFF2-40B4-BE49-F238E27FC236}">
              <a16:creationId xmlns:a16="http://schemas.microsoft.com/office/drawing/2014/main" id="{D0E62BF7-C04A-40DE-A316-614D6D48C857}"/>
            </a:ext>
          </a:extLst>
        </xdr:cNvPr>
        <xdr:cNvSpPr/>
      </xdr:nvSpPr>
      <xdr:spPr>
        <a:xfrm>
          <a:off x="17554575" y="17145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81914</xdr:rowOff>
    </xdr:from>
    <xdr:to>
      <xdr:col>107</xdr:col>
      <xdr:colOff>50800</xdr:colOff>
      <xdr:row>106</xdr:row>
      <xdr:rowOff>19050</xdr:rowOff>
    </xdr:to>
    <xdr:cxnSp macro="">
      <xdr:nvCxnSpPr>
        <xdr:cNvPr id="945" name="直線コネクタ 944">
          <a:extLst>
            <a:ext uri="{FF2B5EF4-FFF2-40B4-BE49-F238E27FC236}">
              <a16:creationId xmlns:a16="http://schemas.microsoft.com/office/drawing/2014/main" id="{7F88BBE7-865A-4A8A-A578-9A36DB697677}"/>
            </a:ext>
          </a:extLst>
        </xdr:cNvPr>
        <xdr:cNvCxnSpPr/>
      </xdr:nvCxnSpPr>
      <xdr:spPr>
        <a:xfrm flipV="1">
          <a:off x="17602200" y="16763364"/>
          <a:ext cx="790575" cy="4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31114</xdr:rowOff>
    </xdr:from>
    <xdr:to>
      <xdr:col>98</xdr:col>
      <xdr:colOff>38100</xdr:colOff>
      <xdr:row>101</xdr:row>
      <xdr:rowOff>132714</xdr:rowOff>
    </xdr:to>
    <xdr:sp macro="" textlink="">
      <xdr:nvSpPr>
        <xdr:cNvPr id="946" name="楕円 945">
          <a:extLst>
            <a:ext uri="{FF2B5EF4-FFF2-40B4-BE49-F238E27FC236}">
              <a16:creationId xmlns:a16="http://schemas.microsoft.com/office/drawing/2014/main" id="{68BD5E1F-314A-472A-90CA-74C9B5C59268}"/>
            </a:ext>
          </a:extLst>
        </xdr:cNvPr>
        <xdr:cNvSpPr/>
      </xdr:nvSpPr>
      <xdr:spPr>
        <a:xfrm>
          <a:off x="16754475" y="163823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81914</xdr:rowOff>
    </xdr:from>
    <xdr:to>
      <xdr:col>102</xdr:col>
      <xdr:colOff>114300</xdr:colOff>
      <xdr:row>106</xdr:row>
      <xdr:rowOff>19050</xdr:rowOff>
    </xdr:to>
    <xdr:cxnSp macro="">
      <xdr:nvCxnSpPr>
        <xdr:cNvPr id="947" name="直線コネクタ 946">
          <a:extLst>
            <a:ext uri="{FF2B5EF4-FFF2-40B4-BE49-F238E27FC236}">
              <a16:creationId xmlns:a16="http://schemas.microsoft.com/office/drawing/2014/main" id="{FEF7FE51-F1AE-465F-AAB3-A4694B114F0F}"/>
            </a:ext>
          </a:extLst>
        </xdr:cNvPr>
        <xdr:cNvCxnSpPr/>
      </xdr:nvCxnSpPr>
      <xdr:spPr>
        <a:xfrm>
          <a:off x="16802100" y="16439514"/>
          <a:ext cx="800100" cy="7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8" name="n_1aveValue【庁舎】&#10;一人当たり面積">
          <a:extLst>
            <a:ext uri="{FF2B5EF4-FFF2-40B4-BE49-F238E27FC236}">
              <a16:creationId xmlns:a16="http://schemas.microsoft.com/office/drawing/2014/main" id="{405B2AE7-1CB8-4F0C-9B92-C63206AF0479}"/>
            </a:ext>
          </a:extLst>
        </xdr:cNvPr>
        <xdr:cNvSpPr txBox="1"/>
      </xdr:nvSpPr>
      <xdr:spPr>
        <a:xfrm>
          <a:off x="189834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20972</xdr:rowOff>
    </xdr:from>
    <xdr:ext cx="469744" cy="259045"/>
    <xdr:sp macro="" textlink="">
      <xdr:nvSpPr>
        <xdr:cNvPr id="949" name="n_2aveValue【庁舎】&#10;一人当たり面積">
          <a:extLst>
            <a:ext uri="{FF2B5EF4-FFF2-40B4-BE49-F238E27FC236}">
              <a16:creationId xmlns:a16="http://schemas.microsoft.com/office/drawing/2014/main" id="{211D15A5-4764-40A2-AF64-93053197B68D}"/>
            </a:ext>
          </a:extLst>
        </xdr:cNvPr>
        <xdr:cNvSpPr txBox="1"/>
      </xdr:nvSpPr>
      <xdr:spPr>
        <a:xfrm>
          <a:off x="181833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55263</xdr:rowOff>
    </xdr:from>
    <xdr:ext cx="469744" cy="259045"/>
    <xdr:sp macro="" textlink="">
      <xdr:nvSpPr>
        <xdr:cNvPr id="950" name="n_3aveValue【庁舎】&#10;一人当たり面積">
          <a:extLst>
            <a:ext uri="{FF2B5EF4-FFF2-40B4-BE49-F238E27FC236}">
              <a16:creationId xmlns:a16="http://schemas.microsoft.com/office/drawing/2014/main" id="{A2B177B4-C0C2-4076-BCF8-CD1D46452BCC}"/>
            </a:ext>
          </a:extLst>
        </xdr:cNvPr>
        <xdr:cNvSpPr txBox="1"/>
      </xdr:nvSpPr>
      <xdr:spPr>
        <a:xfrm>
          <a:off x="17383202"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20972</xdr:rowOff>
    </xdr:from>
    <xdr:ext cx="469744" cy="259045"/>
    <xdr:sp macro="" textlink="">
      <xdr:nvSpPr>
        <xdr:cNvPr id="951" name="n_4aveValue【庁舎】&#10;一人当たり面積">
          <a:extLst>
            <a:ext uri="{FF2B5EF4-FFF2-40B4-BE49-F238E27FC236}">
              <a16:creationId xmlns:a16="http://schemas.microsoft.com/office/drawing/2014/main" id="{063707CD-AB5E-4996-8797-4DF4B940FF56}"/>
            </a:ext>
          </a:extLst>
        </xdr:cNvPr>
        <xdr:cNvSpPr txBox="1"/>
      </xdr:nvSpPr>
      <xdr:spPr>
        <a:xfrm>
          <a:off x="16592627"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952" name="n_1mainValue【庁舎】&#10;一人当たり面積">
          <a:extLst>
            <a:ext uri="{FF2B5EF4-FFF2-40B4-BE49-F238E27FC236}">
              <a16:creationId xmlns:a16="http://schemas.microsoft.com/office/drawing/2014/main" id="{2E344912-1539-4F76-8BF1-05CFF8E21344}"/>
            </a:ext>
          </a:extLst>
        </xdr:cNvPr>
        <xdr:cNvSpPr txBox="1"/>
      </xdr:nvSpPr>
      <xdr:spPr>
        <a:xfrm>
          <a:off x="18983402" y="165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149241</xdr:rowOff>
    </xdr:from>
    <xdr:ext cx="469744" cy="259045"/>
    <xdr:sp macro="" textlink="">
      <xdr:nvSpPr>
        <xdr:cNvPr id="953" name="n_2mainValue【庁舎】&#10;一人当たり面積">
          <a:extLst>
            <a:ext uri="{FF2B5EF4-FFF2-40B4-BE49-F238E27FC236}">
              <a16:creationId xmlns:a16="http://schemas.microsoft.com/office/drawing/2014/main" id="{A0CEE5A9-BB54-4EFE-870A-6DE8A151ECD9}"/>
            </a:ext>
          </a:extLst>
        </xdr:cNvPr>
        <xdr:cNvSpPr txBox="1"/>
      </xdr:nvSpPr>
      <xdr:spPr>
        <a:xfrm>
          <a:off x="18183302" y="165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86377</xdr:rowOff>
    </xdr:from>
    <xdr:ext cx="469744" cy="259045"/>
    <xdr:sp macro="" textlink="">
      <xdr:nvSpPr>
        <xdr:cNvPr id="954" name="n_3mainValue【庁舎】&#10;一人当たり面積">
          <a:extLst>
            <a:ext uri="{FF2B5EF4-FFF2-40B4-BE49-F238E27FC236}">
              <a16:creationId xmlns:a16="http://schemas.microsoft.com/office/drawing/2014/main" id="{6240512F-988A-4198-B4BB-69606FC95DC9}"/>
            </a:ext>
          </a:extLst>
        </xdr:cNvPr>
        <xdr:cNvSpPr txBox="1"/>
      </xdr:nvSpPr>
      <xdr:spPr>
        <a:xfrm>
          <a:off x="17383202" y="169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149241</xdr:rowOff>
    </xdr:from>
    <xdr:ext cx="469744" cy="259045"/>
    <xdr:sp macro="" textlink="">
      <xdr:nvSpPr>
        <xdr:cNvPr id="955" name="n_4mainValue【庁舎】&#10;一人当たり面積">
          <a:extLst>
            <a:ext uri="{FF2B5EF4-FFF2-40B4-BE49-F238E27FC236}">
              <a16:creationId xmlns:a16="http://schemas.microsoft.com/office/drawing/2014/main" id="{46F9CE01-47E7-4D9A-AA90-410FC98A3557}"/>
            </a:ext>
          </a:extLst>
        </xdr:cNvPr>
        <xdr:cNvSpPr txBox="1"/>
      </xdr:nvSpPr>
      <xdr:spPr>
        <a:xfrm>
          <a:off x="16592627" y="161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2968FFF1-CCB4-4E61-AA9D-F1D41BB5DDC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2FC7685C-5509-448D-9C5C-275BE76AB3F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8771815F-E192-4A72-BC88-CFA75579049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類似団体と比較して、特に有形固定資産減価償却率が高くなっている施設は、保健センター・保健所、庁舎であり、特に低くなっている施設は、体育館・プール、一般廃棄物処理施設である。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保健センター・保健所については南部保健福祉センター等、庁舎については中央卸売市場の老朽化により有形固定資産減価償却率が高くなっている。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年度時点では、類似団体と比較して有形固定資産減価償却率が高くなっているが、天井等改修・空調設備設置工事の実施により、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分母となる基準財政需要額のうち、生活保護費をはじめとする社会保障経費が少ないことなどにより、類似団体平均を上回っている。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元年度は、分子となる市町村民税所得割などの基準財政収入額が増加したものの、臨時財政対策債発行可能額（分母から控除）の減に伴い、分母となる基準財政需要額が増加したことで、</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ポイント下回り、微減となった。（単年度財政力指数：</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0.896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0.894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、元年度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0.884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引き続き課税客体の適正な把握に努め、安定的な財政基盤の維持に努めていく。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57150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39</xdr:row>
      <xdr:rowOff>8890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132080</xdr:rowOff>
    </xdr:from>
    <xdr:to>
      <xdr:col>11</xdr:col>
      <xdr:colOff>31750</xdr:colOff>
      <xdr:row>39</xdr:row>
      <xdr:rowOff>8890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生活保護費をはじめとする社会保障経費にかかる扶助費が少ないことなどにより類似団体平均を下回っている。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年度は、市税や地方交付税などの経常一般財源が増加したものの、物件費や県費負担教職員関係事務の権限移譲に伴う経費の増加などにより、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年度は市税や地方消費税交付金などの経常一般財源が増加したことにより、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元年度は地方消費税交付金の減による経常的な一般財源の減少や、幼児教育・保育の無償化などによるこども園・保育所等給付費の増による経常的な経費が増加したことにより、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扶助費など社会保障関係経費は今後も増加が見込まれるため、行財政改革やアセットマネジメントの取組などを推進し、事務事業に要する経常的経費の抑制に努めていく。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52211</xdr:rowOff>
    </xdr:from>
    <xdr:to>
      <xdr:col>23</xdr:col>
      <xdr:colOff>133350</xdr:colOff>
      <xdr:row>61</xdr:row>
      <xdr:rowOff>162278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39211"/>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52211</xdr:rowOff>
    </xdr:from>
    <xdr:to>
      <xdr:col>19</xdr:col>
      <xdr:colOff>133350</xdr:colOff>
      <xdr:row>61</xdr:row>
      <xdr:rowOff>68439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392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41628</xdr:rowOff>
    </xdr:from>
    <xdr:to>
      <xdr:col>15</xdr:col>
      <xdr:colOff>82550</xdr:colOff>
      <xdr:row>61</xdr:row>
      <xdr:rowOff>68439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000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49389</xdr:rowOff>
    </xdr:from>
    <xdr:to>
      <xdr:col>11</xdr:col>
      <xdr:colOff>31750</xdr:colOff>
      <xdr:row>61</xdr:row>
      <xdr:rowOff>41628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6493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128005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1411</xdr:rowOff>
    </xdr:from>
    <xdr:to>
      <xdr:col>19</xdr:col>
      <xdr:colOff>184150</xdr:colOff>
      <xdr:row>60</xdr:row>
      <xdr:rowOff>103011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113188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5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17639</xdr:rowOff>
    </xdr:from>
    <xdr:to>
      <xdr:col>15</xdr:col>
      <xdr:colOff>133350</xdr:colOff>
      <xdr:row>61</xdr:row>
      <xdr:rowOff>119239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129416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162278</xdr:rowOff>
    </xdr:from>
    <xdr:to>
      <xdr:col>11</xdr:col>
      <xdr:colOff>82550</xdr:colOff>
      <xdr:row>61</xdr:row>
      <xdr:rowOff>92428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102605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170039</xdr:rowOff>
    </xdr:from>
    <xdr:to>
      <xdr:col>7</xdr:col>
      <xdr:colOff>31750</xdr:colOff>
      <xdr:row>59</xdr:row>
      <xdr:rowOff>100189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110366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年度は緊急情報防災ラジオ普及や防災必需品備蓄など防災対策に係る物件費などの増により、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年度は、消防救急広域化に係る人件費の増などにより、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年度においても、消防救急広域化に伴い整備した消防総合システム保守などに係る物件費の増などにより、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年度においても、小中学校校務支援システム整備などに係る物件費の増などにより、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元年度においても退職手当の増による人件費の増加などにより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引き続き、行財政改革推進大綱実施計画による事務事業の見直し・統廃合、民間活力の活用、適正な定員管理等により経費の削減に努めていく。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112981</xdr:rowOff>
    </xdr:from>
    <xdr:to>
      <xdr:col>23</xdr:col>
      <xdr:colOff>133350</xdr:colOff>
      <xdr:row>86</xdr:row>
      <xdr:rowOff>147648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57681"/>
          <a:ext cx="838200" cy="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86478</xdr:rowOff>
    </xdr:from>
    <xdr:to>
      <xdr:col>19</xdr:col>
      <xdr:colOff>133350</xdr:colOff>
      <xdr:row>86</xdr:row>
      <xdr:rowOff>112981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31178"/>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48520</xdr:rowOff>
    </xdr:from>
    <xdr:to>
      <xdr:col>15</xdr:col>
      <xdr:colOff>82550</xdr:colOff>
      <xdr:row>86</xdr:row>
      <xdr:rowOff>86478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7420"/>
          <a:ext cx="889000" cy="7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18638</xdr:rowOff>
    </xdr:from>
    <xdr:to>
      <xdr:col>11</xdr:col>
      <xdr:colOff>31750</xdr:colOff>
      <xdr:row>82</xdr:row>
      <xdr:rowOff>48520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7538"/>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96848</xdr:rowOff>
    </xdr:from>
    <xdr:to>
      <xdr:col>23</xdr:col>
      <xdr:colOff>184150</xdr:colOff>
      <xdr:row>87</xdr:row>
      <xdr:rowOff>26998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68925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1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62181</xdr:rowOff>
    </xdr:from>
    <xdr:to>
      <xdr:col>19</xdr:col>
      <xdr:colOff>184150</xdr:colOff>
      <xdr:row>86</xdr:row>
      <xdr:rowOff>163781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148558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9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35678</xdr:rowOff>
    </xdr:from>
    <xdr:to>
      <xdr:col>15</xdr:col>
      <xdr:colOff>133350</xdr:colOff>
      <xdr:row>86</xdr:row>
      <xdr:rowOff>137278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122055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6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169170</xdr:rowOff>
    </xdr:from>
    <xdr:to>
      <xdr:col>11</xdr:col>
      <xdr:colOff>82550</xdr:colOff>
      <xdr:row>82</xdr:row>
      <xdr:rowOff>99320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139288</xdr:rowOff>
    </xdr:from>
    <xdr:to>
      <xdr:col>7</xdr:col>
      <xdr:colOff>31750</xdr:colOff>
      <xdr:row>82</xdr:row>
      <xdr:rowOff>69438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54215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1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引き続き政令指定都市中一番高い値となっている。これは、本市が独自給料表を採用していることから給与制度の総合的見直しにおける給料表の引下げの改定方法に相違があったことが主な要因と考えられるが、給与の総合的見直しを実施した結果、平均給料月額では国とほぼ同水準まで引き下げるに至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政令指定都市における比較ではラスパイレス指数は一番高いが、諸手当を含めた平均給与月額では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位と平均を下回る水準となっている。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今後も、人事委員会勧告に基づく給与改定を行うことで地域民間給与との均衡を図りつつ、引き続き給与の適正化に努めていく。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40216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077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120650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69850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110066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これまでに第</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次定員管理計画（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人削減）、第２次定員管理計画（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人削減）の２次にわたる定員管理計画を実施し、職員の削減を進めてきた。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年４月１日から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年４月１日まで）、第１次職員適正配置計画により、４年間で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人の減員を行った。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年度は、小中学校の教職員の県から市への権限移譲（</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人）に伴い、人口千人当たりの普通会計職員数が平成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年度実績に比べ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人増加している。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年度及び令和元年度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は、それぞれ前年度と比べほぼ同水準となっている。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99568</xdr:rowOff>
    </xdr:from>
    <xdr:to>
      <xdr:col>81</xdr:col>
      <xdr:colOff>44450</xdr:colOff>
      <xdr:row>65</xdr:row>
      <xdr:rowOff>109220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438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89916</xdr:rowOff>
    </xdr:from>
    <xdr:to>
      <xdr:col>77</xdr:col>
      <xdr:colOff>44450</xdr:colOff>
      <xdr:row>65</xdr:row>
      <xdr:rowOff>99568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341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87503</xdr:rowOff>
    </xdr:from>
    <xdr:to>
      <xdr:col>72</xdr:col>
      <xdr:colOff>203200</xdr:colOff>
      <xdr:row>65</xdr:row>
      <xdr:rowOff>89916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23175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165481</xdr:rowOff>
    </xdr:from>
    <xdr:to>
      <xdr:col>68</xdr:col>
      <xdr:colOff>152400</xdr:colOff>
      <xdr:row>65</xdr:row>
      <xdr:rowOff>87503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81031"/>
          <a:ext cx="889000" cy="9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48768</xdr:rowOff>
    </xdr:from>
    <xdr:to>
      <xdr:col>77</xdr:col>
      <xdr:colOff>95250</xdr:colOff>
      <xdr:row>65</xdr:row>
      <xdr:rowOff>150368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135145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39116</xdr:rowOff>
    </xdr:from>
    <xdr:to>
      <xdr:col>73</xdr:col>
      <xdr:colOff>44450</xdr:colOff>
      <xdr:row>65</xdr:row>
      <xdr:rowOff>140716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125493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36703</xdr:rowOff>
    </xdr:from>
    <xdr:to>
      <xdr:col>68</xdr:col>
      <xdr:colOff>203200</xdr:colOff>
      <xdr:row>65</xdr:row>
      <xdr:rowOff>138303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123080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114681</xdr:rowOff>
    </xdr:from>
    <xdr:to>
      <xdr:col>64</xdr:col>
      <xdr:colOff>152400</xdr:colOff>
      <xdr:row>60</xdr:row>
      <xdr:rowOff>44831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29608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借入期間を延長したことによる元金償還金の減少などの影響により、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年度より類似団体を下回っている。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令和元年度は、臨時財政対策債発行可能額の減少に伴い、分母となる標準財政規模が減となったものの、借入期間延長などに伴い、分子となる元利償還金等が減少したことにより、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今後は、臨時財政対策債の発行による市債残高の累増に伴う元利償還金の増加が見込まれるため、市債残高の抑制や償還額の平準化を図り、計画的な財政運営に努めていく。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121355</xdr:rowOff>
    </xdr:from>
    <xdr:to>
      <xdr:col>81</xdr:col>
      <xdr:colOff>44450</xdr:colOff>
      <xdr:row>38</xdr:row>
      <xdr:rowOff>161572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364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70555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7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150989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5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59972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375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70555</xdr:rowOff>
    </xdr:from>
    <xdr:to>
      <xdr:col>81</xdr:col>
      <xdr:colOff>95250</xdr:colOff>
      <xdr:row>39</xdr:row>
      <xdr:rowOff>705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87082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110772</xdr:rowOff>
    </xdr:from>
    <xdr:to>
      <xdr:col>77</xdr:col>
      <xdr:colOff>95250</xdr:colOff>
      <xdr:row>39</xdr:row>
      <xdr:rowOff>40922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120949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将来負担比率は、下水道事業債残高が少ないことなどを要因として、分子となる将来負担額が少ないことなどから、類似団体平均を下回っている。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が増加しているものの、緊急防災・減災事業債等の交付税措置の高い起債を活用することにより、実質的な地方債残高の圧縮に取り組んでいることや、企業債償還に要する一般会計からの繰出金が減少したことになどにより、近年横ばいで推移している。元年度は小中学校教職員の新陳代謝に伴い退職手当見込み額が減少したが、地方債現在高が増加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今後も後世への負担を軽減するよう、財政の健全化に努める。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16</xdr:row>
      <xdr:rowOff>20786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763181"/>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16</xdr:row>
      <xdr:rowOff>85132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631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85132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438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677</xdr:rowOff>
    </xdr:from>
    <xdr:to>
      <xdr:col>68</xdr:col>
      <xdr:colOff>152400</xdr:colOff>
      <xdr:row>16</xdr:row>
      <xdr:rowOff>106045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438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141436</xdr:rowOff>
    </xdr:from>
    <xdr:to>
      <xdr:col>81</xdr:col>
      <xdr:colOff>95250</xdr:colOff>
      <xdr:row>16</xdr:row>
      <xdr:rowOff>71586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157963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80958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8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34332</xdr:rowOff>
    </xdr:from>
    <xdr:to>
      <xdr:col>73</xdr:col>
      <xdr:colOff>44450</xdr:colOff>
      <xdr:row>16</xdr:row>
      <xdr:rowOff>135932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146109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4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121327</xdr:rowOff>
    </xdr:from>
    <xdr:to>
      <xdr:col>68</xdr:col>
      <xdr:colOff>203200</xdr:colOff>
      <xdr:row>16</xdr:row>
      <xdr:rowOff>51477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61654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前年度並み</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なお、類似団体との比較においては、類似団体を上回る数値で推移しており、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年度においても類似団体の平均を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今後も定員及び給与の適正化を行い、人件費の削減に努めていく。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6350</xdr:rowOff>
    </xdr:from>
    <xdr:to>
      <xdr:col>24</xdr:col>
      <xdr:colOff>25400</xdr:colOff>
      <xdr:row>39</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9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6350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9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133350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912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57150</xdr:rowOff>
    </xdr:from>
    <xdr:to>
      <xdr:col>11</xdr:col>
      <xdr:colOff>9525</xdr:colOff>
      <xdr:row>33</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1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127000</xdr:rowOff>
    </xdr:from>
    <xdr:to>
      <xdr:col>20</xdr:col>
      <xdr:colOff>38100</xdr:colOff>
      <xdr:row>39</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6350</xdr:rowOff>
    </xdr:from>
    <xdr:to>
      <xdr:col>6</xdr:col>
      <xdr:colOff>171450</xdr:colOff>
      <xdr:row>33</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物件費に係る経常収支比率は、清掃工場運転経費などの清掃費や、各種予防接種費などの保健衛生費に係る物件費が比較的大きいことなどから、類似団体平均をやや上回る数値となっている。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学校給食センター運営費</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清掃工場運営費</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引き続き、行財政改革推進大綱及び実施計画による事務事業の見直し・統廃合などによる経費の削減に努めていく。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7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98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位で推移している。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これは、類似団体と比べ、生活保護費をはじめとする社会保障経費が少ないことなどが要因としてあげられる。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近年、自立支援給付費や障害児施設給付費が増加傾向にあることや、幼児教育の無償化に伴いこども園等給付費が増加することが想定されるため、今後、少子高齢化社会に対応した適切な執行に努めていく。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24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159657</xdr:rowOff>
    </xdr:from>
    <xdr:to>
      <xdr:col>19</xdr:col>
      <xdr:colOff>187325</xdr:colOff>
      <xdr:row>53</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159657</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075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24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108857</xdr:rowOff>
    </xdr:from>
    <xdr:to>
      <xdr:col>15</xdr:col>
      <xdr:colOff>149225</xdr:colOff>
      <xdr:row>53</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その他に係る経常収支比率は、介護保険事業会計や後期高齢者医療事業会計への繰出金が比較的大きいことなどから、類似団体平均をやや上回る数値となっている。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近年、介護保険事業会計などへの繰出金は増加傾向にあるが、継続して各事業の経費の見直しを行うとともに、適正な執行に努めていく。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0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7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95250</xdr:rowOff>
    </xdr:from>
    <xdr:to>
      <xdr:col>69</xdr:col>
      <xdr:colOff>142875</xdr:colOff>
      <xdr:row>59</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補助費等に係る経常収支比率は、本市に交通事業に対する繰出しがないことなどから、類似団体平均を下回る数値となっている。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以降横ばいで推移しており、元年度も前年度並みとなっている。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今後も補助金の見直し等を実施し、経費の削減に努めていく。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7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36</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0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6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95250</xdr:rowOff>
    </xdr:from>
    <xdr:to>
      <xdr:col>69</xdr:col>
      <xdr:colOff>142875</xdr:colOff>
      <xdr:row>37</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公債費に係る経常収支比率は、合併特例債や臨時財政対策債の発行による市債残高の累増の影響から、類似団体平均値をやや上回る数値で横ばいに推移しているが、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は近似値となっている。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今後も、フローとストックに留意し、市債発行額の抑制及び市債残高の適正な管理に努めていく。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6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82</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001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168927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403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7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0</xdr:rowOff>
    </xdr:from>
    <xdr:to>
      <xdr:col>11</xdr:col>
      <xdr:colOff>60325</xdr:colOff>
      <xdr:row>82</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公債費以外の経常収支比率は、扶助費に係る経常収支比率が低いことなどが影響し、類似団体平均を下回っている。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51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13716"/>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5842</xdr:rowOff>
    </xdr:from>
    <xdr:to>
      <xdr:col>69</xdr:col>
      <xdr:colOff>92075</xdr:colOff>
      <xdr:row>74</xdr:row>
      <xdr:rowOff>26416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5216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126492</xdr:rowOff>
    </xdr:from>
    <xdr:to>
      <xdr:col>65</xdr:col>
      <xdr:colOff>53975</xdr:colOff>
      <xdr:row>73</xdr:row>
      <xdr:rowOff>56642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66819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166624</xdr:rowOff>
    </xdr:from>
    <xdr:to>
      <xdr:col>29</xdr:col>
      <xdr:colOff>127000</xdr:colOff>
      <xdr:row>14</xdr:row>
      <xdr:rowOff>18674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43099"/>
          <a:ext cx="647700" cy="2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1826</xdr:rowOff>
    </xdr:from>
    <xdr:to>
      <xdr:col>26</xdr:col>
      <xdr:colOff>50800</xdr:colOff>
      <xdr:row>14</xdr:row>
      <xdr:rowOff>18674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449751"/>
          <a:ext cx="698500" cy="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1826</xdr:rowOff>
    </xdr:from>
    <xdr:to>
      <xdr:col>22</xdr:col>
      <xdr:colOff>114300</xdr:colOff>
      <xdr:row>18</xdr:row>
      <xdr:rowOff>112286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49751"/>
          <a:ext cx="698500" cy="79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104582</xdr:rowOff>
    </xdr:from>
    <xdr:to>
      <xdr:col>18</xdr:col>
      <xdr:colOff>177800</xdr:colOff>
      <xdr:row>18</xdr:row>
      <xdr:rowOff>112286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38307"/>
          <a:ext cx="6985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115824</xdr:rowOff>
    </xdr:from>
    <xdr:to>
      <xdr:col>29</xdr:col>
      <xdr:colOff>177800</xdr:colOff>
      <xdr:row>14</xdr:row>
      <xdr:rowOff>45974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9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132351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139324</xdr:rowOff>
    </xdr:from>
    <xdr:to>
      <xdr:col>26</xdr:col>
      <xdr:colOff>101600</xdr:colOff>
      <xdr:row>14</xdr:row>
      <xdr:rowOff>69474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79651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8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122476</xdr:rowOff>
    </xdr:from>
    <xdr:to>
      <xdr:col>22</xdr:col>
      <xdr:colOff>165100</xdr:colOff>
      <xdr:row>14</xdr:row>
      <xdr:rowOff>52626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9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62803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6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61486</xdr:rowOff>
    </xdr:from>
    <xdr:to>
      <xdr:col>19</xdr:col>
      <xdr:colOff>38100</xdr:colOff>
      <xdr:row>18</xdr:row>
      <xdr:rowOff>163086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9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53782</xdr:rowOff>
    </xdr:from>
    <xdr:to>
      <xdr:col>15</xdr:col>
      <xdr:colOff>101600</xdr:colOff>
      <xdr:row>18</xdr:row>
      <xdr:rowOff>155382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165559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174000</xdr:rowOff>
    </xdr:from>
    <xdr:to>
      <xdr:col>29</xdr:col>
      <xdr:colOff>127000</xdr:colOff>
      <xdr:row>35</xdr:row>
      <xdr:rowOff>193522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4350"/>
          <a:ext cx="6477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174000</xdr:rowOff>
    </xdr:from>
    <xdr:to>
      <xdr:col>26</xdr:col>
      <xdr:colOff>50800</xdr:colOff>
      <xdr:row>35</xdr:row>
      <xdr:rowOff>191511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4350"/>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191511</xdr:rowOff>
    </xdr:from>
    <xdr:to>
      <xdr:col>22</xdr:col>
      <xdr:colOff>114300</xdr:colOff>
      <xdr:row>35</xdr:row>
      <xdr:rowOff>204175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018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128783</xdr:rowOff>
    </xdr:from>
    <xdr:to>
      <xdr:col>18</xdr:col>
      <xdr:colOff>177800</xdr:colOff>
      <xdr:row>35</xdr:row>
      <xdr:rowOff>204175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39133"/>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142722</xdr:rowOff>
    </xdr:from>
    <xdr:to>
      <xdr:col>29</xdr:col>
      <xdr:colOff>177800</xdr:colOff>
      <xdr:row>35</xdr:row>
      <xdr:rowOff>244322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114799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123200</xdr:rowOff>
    </xdr:from>
    <xdr:to>
      <xdr:col>26</xdr:col>
      <xdr:colOff>101600</xdr:colOff>
      <xdr:row>35</xdr:row>
      <xdr:rowOff>224800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209577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140711</xdr:rowOff>
    </xdr:from>
    <xdr:to>
      <xdr:col>22</xdr:col>
      <xdr:colOff>165100</xdr:colOff>
      <xdr:row>35</xdr:row>
      <xdr:rowOff>242311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227088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153375</xdr:rowOff>
    </xdr:from>
    <xdr:to>
      <xdr:col>19</xdr:col>
      <xdr:colOff>38100</xdr:colOff>
      <xdr:row>35</xdr:row>
      <xdr:rowOff>254975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239752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77983</xdr:rowOff>
    </xdr:from>
    <xdr:to>
      <xdr:col>15</xdr:col>
      <xdr:colOff>101600</xdr:colOff>
      <xdr:row>35</xdr:row>
      <xdr:rowOff>179583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164360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120292</xdr:rowOff>
    </xdr:from>
    <xdr:to>
      <xdr:col>24</xdr:col>
      <xdr:colOff>63500</xdr:colOff>
      <xdr:row>32</xdr:row>
      <xdr:rowOff>163452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06692"/>
          <a:ext cx="8382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144592</xdr:rowOff>
    </xdr:from>
    <xdr:to>
      <xdr:col>19</xdr:col>
      <xdr:colOff>177800</xdr:colOff>
      <xdr:row>32</xdr:row>
      <xdr:rowOff>163452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63099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144592</xdr:rowOff>
    </xdr:from>
    <xdr:to>
      <xdr:col>15</xdr:col>
      <xdr:colOff>50800</xdr:colOff>
      <xdr:row>38</xdr:row>
      <xdr:rowOff>27412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30992"/>
          <a:ext cx="889000" cy="9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27412</xdr:rowOff>
    </xdr:from>
    <xdr:to>
      <xdr:col>10</xdr:col>
      <xdr:colOff>114300</xdr:colOff>
      <xdr:row>38</xdr:row>
      <xdr:rowOff>71668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42512"/>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69492</xdr:rowOff>
    </xdr:from>
    <xdr:to>
      <xdr:col>24</xdr:col>
      <xdr:colOff>114300</xdr:colOff>
      <xdr:row>32</xdr:row>
      <xdr:rowOff>171092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92369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112652</xdr:rowOff>
    </xdr:from>
    <xdr:to>
      <xdr:col>20</xdr:col>
      <xdr:colOff>38100</xdr:colOff>
      <xdr:row>33</xdr:row>
      <xdr:rowOff>42802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59329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3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93792</xdr:rowOff>
    </xdr:from>
    <xdr:to>
      <xdr:col>15</xdr:col>
      <xdr:colOff>101600</xdr:colOff>
      <xdr:row>33</xdr:row>
      <xdr:rowOff>23942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40469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35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148062</xdr:rowOff>
    </xdr:from>
    <xdr:to>
      <xdr:col>10</xdr:col>
      <xdr:colOff>165100</xdr:colOff>
      <xdr:row>38</xdr:row>
      <xdr:rowOff>78212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94739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20868</xdr:rowOff>
    </xdr:from>
    <xdr:to>
      <xdr:col>6</xdr:col>
      <xdr:colOff>38100</xdr:colOff>
      <xdr:row>38</xdr:row>
      <xdr:rowOff>122468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113595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36296</xdr:rowOff>
    </xdr:from>
    <xdr:to>
      <xdr:col>24</xdr:col>
      <xdr:colOff>63500</xdr:colOff>
      <xdr:row>55</xdr:row>
      <xdr:rowOff>127432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66046"/>
          <a:ext cx="8382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127432</xdr:rowOff>
    </xdr:from>
    <xdr:to>
      <xdr:col>19</xdr:col>
      <xdr:colOff>177800</xdr:colOff>
      <xdr:row>56</xdr:row>
      <xdr:rowOff>37592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7182"/>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37592</xdr:rowOff>
    </xdr:from>
    <xdr:to>
      <xdr:col>15</xdr:col>
      <xdr:colOff>50800</xdr:colOff>
      <xdr:row>56</xdr:row>
      <xdr:rowOff>66243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3879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159969</xdr:rowOff>
    </xdr:from>
    <xdr:to>
      <xdr:col>10</xdr:col>
      <xdr:colOff>114300</xdr:colOff>
      <xdr:row>56</xdr:row>
      <xdr:rowOff>66243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8971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156946</xdr:rowOff>
    </xdr:from>
    <xdr:to>
      <xdr:col>24</xdr:col>
      <xdr:colOff>114300</xdr:colOff>
      <xdr:row>55</xdr:row>
      <xdr:rowOff>87096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135373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76632</xdr:rowOff>
    </xdr:from>
    <xdr:to>
      <xdr:col>20</xdr:col>
      <xdr:colOff>38100</xdr:colOff>
      <xdr:row>56</xdr:row>
      <xdr:rowOff>6782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23309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158242</xdr:rowOff>
    </xdr:from>
    <xdr:to>
      <xdr:col>15</xdr:col>
      <xdr:colOff>101600</xdr:colOff>
      <xdr:row>56</xdr:row>
      <xdr:rowOff>88392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15443</xdr:rowOff>
    </xdr:from>
    <xdr:to>
      <xdr:col>10</xdr:col>
      <xdr:colOff>165100</xdr:colOff>
      <xdr:row>56</xdr:row>
      <xdr:rowOff>117043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108170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109169</xdr:rowOff>
    </xdr:from>
    <xdr:to>
      <xdr:col>6</xdr:col>
      <xdr:colOff>38100</xdr:colOff>
      <xdr:row>56</xdr:row>
      <xdr:rowOff>39319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55846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141605</xdr:rowOff>
    </xdr:from>
    <xdr:to>
      <xdr:col>24</xdr:col>
      <xdr:colOff>63500</xdr:colOff>
      <xdr:row>75</xdr:row>
      <xdr:rowOff>156338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00355"/>
          <a:ext cx="8382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141605</xdr:rowOff>
    </xdr:from>
    <xdr:to>
      <xdr:col>19</xdr:col>
      <xdr:colOff>177800</xdr:colOff>
      <xdr:row>76</xdr:row>
      <xdr:rowOff>16383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00355"/>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16383</xdr:rowOff>
    </xdr:from>
    <xdr:to>
      <xdr:col>15</xdr:col>
      <xdr:colOff>50800</xdr:colOff>
      <xdr:row>76</xdr:row>
      <xdr:rowOff>49530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4658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49530</xdr:rowOff>
    </xdr:from>
    <xdr:to>
      <xdr:col>10</xdr:col>
      <xdr:colOff>114300</xdr:colOff>
      <xdr:row>76</xdr:row>
      <xdr:rowOff>58420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797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105537</xdr:rowOff>
    </xdr:from>
    <xdr:to>
      <xdr:col>24</xdr:col>
      <xdr:colOff>114300</xdr:colOff>
      <xdr:row>76</xdr:row>
      <xdr:rowOff>35688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64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128414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1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90805</xdr:rowOff>
    </xdr:from>
    <xdr:to>
      <xdr:col>20</xdr:col>
      <xdr:colOff>38100</xdr:colOff>
      <xdr:row>76</xdr:row>
      <xdr:rowOff>20955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37482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7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137033</xdr:rowOff>
    </xdr:from>
    <xdr:to>
      <xdr:col>15</xdr:col>
      <xdr:colOff>101600</xdr:colOff>
      <xdr:row>76</xdr:row>
      <xdr:rowOff>67183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83710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7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170180</xdr:rowOff>
    </xdr:from>
    <xdr:to>
      <xdr:col>10</xdr:col>
      <xdr:colOff>165100</xdr:colOff>
      <xdr:row>76</xdr:row>
      <xdr:rowOff>100330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116857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7620</xdr:rowOff>
    </xdr:from>
    <xdr:to>
      <xdr:col>6</xdr:col>
      <xdr:colOff>38100</xdr:colOff>
      <xdr:row>76</xdr:row>
      <xdr:rowOff>109220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125747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8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14394</xdr:rowOff>
    </xdr:from>
    <xdr:to>
      <xdr:col>24</xdr:col>
      <xdr:colOff>62865</xdr:colOff>
      <xdr:row>97</xdr:row>
      <xdr:rowOff>126822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4894"/>
          <a:ext cx="1270" cy="131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130649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7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126822</xdr:rowOff>
    </xdr:from>
    <xdr:to>
      <xdr:col>24</xdr:col>
      <xdr:colOff>152400</xdr:colOff>
      <xdr:row>97</xdr:row>
      <xdr:rowOff>126822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5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132521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14394</xdr:rowOff>
    </xdr:from>
    <xdr:to>
      <xdr:col>24</xdr:col>
      <xdr:colOff>152400</xdr:colOff>
      <xdr:row>90</xdr:row>
      <xdr:rowOff>14394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42818</xdr:rowOff>
    </xdr:from>
    <xdr:to>
      <xdr:col>24</xdr:col>
      <xdr:colOff>63500</xdr:colOff>
      <xdr:row>97</xdr:row>
      <xdr:rowOff>118963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3468"/>
          <a:ext cx="838200" cy="7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71282</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16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48405</xdr:rowOff>
    </xdr:from>
    <xdr:to>
      <xdr:col>24</xdr:col>
      <xdr:colOff>114300</xdr:colOff>
      <xdr:row>94</xdr:row>
      <xdr:rowOff>150005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118963</xdr:rowOff>
    </xdr:from>
    <xdr:to>
      <xdr:col>19</xdr:col>
      <xdr:colOff>177800</xdr:colOff>
      <xdr:row>97</xdr:row>
      <xdr:rowOff>141757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49613"/>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111804</xdr:rowOff>
    </xdr:from>
    <xdr:to>
      <xdr:col>20</xdr:col>
      <xdr:colOff>38100</xdr:colOff>
      <xdr:row>95</xdr:row>
      <xdr:rowOff>41954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58481</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0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141757</xdr:rowOff>
    </xdr:from>
    <xdr:to>
      <xdr:col>15</xdr:col>
      <xdr:colOff>50800</xdr:colOff>
      <xdr:row>98</xdr:row>
      <xdr:rowOff>1691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72407"/>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129209</xdr:rowOff>
    </xdr:from>
    <xdr:to>
      <xdr:col>15</xdr:col>
      <xdr:colOff>101600</xdr:colOff>
      <xdr:row>95</xdr:row>
      <xdr:rowOff>59359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75886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1691</xdr:rowOff>
    </xdr:from>
    <xdr:to>
      <xdr:col>10</xdr:col>
      <xdr:colOff>114300</xdr:colOff>
      <xdr:row>98</xdr:row>
      <xdr:rowOff>56893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03791"/>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156882</xdr:rowOff>
    </xdr:from>
    <xdr:to>
      <xdr:col>10</xdr:col>
      <xdr:colOff>165100</xdr:colOff>
      <xdr:row>95</xdr:row>
      <xdr:rowOff>87032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103559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42745</xdr:rowOff>
    </xdr:from>
    <xdr:to>
      <xdr:col>6</xdr:col>
      <xdr:colOff>38100</xdr:colOff>
      <xdr:row>95</xdr:row>
      <xdr:rowOff>144345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160872</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163468</xdr:rowOff>
    </xdr:from>
    <xdr:to>
      <xdr:col>24</xdr:col>
      <xdr:colOff>114300</xdr:colOff>
      <xdr:row>97</xdr:row>
      <xdr:rowOff>93618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78395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68163</xdr:rowOff>
    </xdr:from>
    <xdr:to>
      <xdr:col>20</xdr:col>
      <xdr:colOff>38100</xdr:colOff>
      <xdr:row>97</xdr:row>
      <xdr:rowOff>169763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160890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90957</xdr:rowOff>
    </xdr:from>
    <xdr:to>
      <xdr:col>15</xdr:col>
      <xdr:colOff>101600</xdr:colOff>
      <xdr:row>98</xdr:row>
      <xdr:rowOff>21107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122341</xdr:rowOff>
    </xdr:from>
    <xdr:to>
      <xdr:col>10</xdr:col>
      <xdr:colOff>165100</xdr:colOff>
      <xdr:row>98</xdr:row>
      <xdr:rowOff>52491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6093</xdr:rowOff>
    </xdr:from>
    <xdr:to>
      <xdr:col>6</xdr:col>
      <xdr:colOff>38100</xdr:colOff>
      <xdr:row>98</xdr:row>
      <xdr:rowOff>107693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98820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89446</xdr:rowOff>
    </xdr:from>
    <xdr:to>
      <xdr:col>55</xdr:col>
      <xdr:colOff>0</xdr:colOff>
      <xdr:row>35</xdr:row>
      <xdr:rowOff>120650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90196"/>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120650</xdr:rowOff>
    </xdr:from>
    <xdr:to>
      <xdr:col>50</xdr:col>
      <xdr:colOff>114300</xdr:colOff>
      <xdr:row>35</xdr:row>
      <xdr:rowOff>127127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12140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127127</xdr:rowOff>
    </xdr:from>
    <xdr:to>
      <xdr:col>45</xdr:col>
      <xdr:colOff>177800</xdr:colOff>
      <xdr:row>36</xdr:row>
      <xdr:rowOff>3835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27877"/>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78131</xdr:rowOff>
    </xdr:from>
    <xdr:to>
      <xdr:col>41</xdr:col>
      <xdr:colOff>50800</xdr:colOff>
      <xdr:row>36</xdr:row>
      <xdr:rowOff>3835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78881"/>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38646</xdr:rowOff>
    </xdr:from>
    <xdr:to>
      <xdr:col>55</xdr:col>
      <xdr:colOff>50800</xdr:colOff>
      <xdr:row>35</xdr:row>
      <xdr:rowOff>140246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61523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69850</xdr:rowOff>
    </xdr:from>
    <xdr:to>
      <xdr:col>50</xdr:col>
      <xdr:colOff>165100</xdr:colOff>
      <xdr:row>36</xdr:row>
      <xdr:rowOff>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16527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76327</xdr:rowOff>
    </xdr:from>
    <xdr:to>
      <xdr:col>46</xdr:col>
      <xdr:colOff>38100</xdr:colOff>
      <xdr:row>36</xdr:row>
      <xdr:rowOff>6477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23004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124485</xdr:rowOff>
    </xdr:from>
    <xdr:to>
      <xdr:col>41</xdr:col>
      <xdr:colOff>101600</xdr:colOff>
      <xdr:row>36</xdr:row>
      <xdr:rowOff>54635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45762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27331</xdr:rowOff>
    </xdr:from>
    <xdr:to>
      <xdr:col>36</xdr:col>
      <xdr:colOff>165100</xdr:colOff>
      <xdr:row>35</xdr:row>
      <xdr:rowOff>128931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145458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40087</xdr:rowOff>
    </xdr:from>
    <xdr:to>
      <xdr:col>55</xdr:col>
      <xdr:colOff>0</xdr:colOff>
      <xdr:row>55</xdr:row>
      <xdr:rowOff>97771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69837"/>
          <a:ext cx="8382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113544</xdr:rowOff>
    </xdr:from>
    <xdr:to>
      <xdr:col>50</xdr:col>
      <xdr:colOff>114300</xdr:colOff>
      <xdr:row>55</xdr:row>
      <xdr:rowOff>97771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71844"/>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113544</xdr:rowOff>
    </xdr:from>
    <xdr:to>
      <xdr:col>45</xdr:col>
      <xdr:colOff>177800</xdr:colOff>
      <xdr:row>54</xdr:row>
      <xdr:rowOff>117373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71844"/>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117373</xdr:rowOff>
    </xdr:from>
    <xdr:to>
      <xdr:col>41</xdr:col>
      <xdr:colOff>50800</xdr:colOff>
      <xdr:row>54</xdr:row>
      <xdr:rowOff>157683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75673"/>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160737</xdr:rowOff>
    </xdr:from>
    <xdr:to>
      <xdr:col>55</xdr:col>
      <xdr:colOff>50800</xdr:colOff>
      <xdr:row>55</xdr:row>
      <xdr:rowOff>90887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139164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46971</xdr:rowOff>
    </xdr:from>
    <xdr:to>
      <xdr:col>50</xdr:col>
      <xdr:colOff>165100</xdr:colOff>
      <xdr:row>55</xdr:row>
      <xdr:rowOff>148571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139698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62744</xdr:rowOff>
    </xdr:from>
    <xdr:to>
      <xdr:col>46</xdr:col>
      <xdr:colOff>38100</xdr:colOff>
      <xdr:row>54</xdr:row>
      <xdr:rowOff>164344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66573</xdr:rowOff>
    </xdr:from>
    <xdr:to>
      <xdr:col>41</xdr:col>
      <xdr:colOff>101600</xdr:colOff>
      <xdr:row>54</xdr:row>
      <xdr:rowOff>168173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106883</xdr:rowOff>
    </xdr:from>
    <xdr:to>
      <xdr:col>36</xdr:col>
      <xdr:colOff>165100</xdr:colOff>
      <xdr:row>55</xdr:row>
      <xdr:rowOff>37033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53560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26805</xdr:rowOff>
    </xdr:from>
    <xdr:to>
      <xdr:col>55</xdr:col>
      <xdr:colOff>0</xdr:colOff>
      <xdr:row>76</xdr:row>
      <xdr:rowOff>101850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057005"/>
          <a:ext cx="8382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26805</xdr:rowOff>
    </xdr:from>
    <xdr:to>
      <xdr:col>50</xdr:col>
      <xdr:colOff>114300</xdr:colOff>
      <xdr:row>76</xdr:row>
      <xdr:rowOff>112889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057005"/>
          <a:ext cx="8890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112889</xdr:rowOff>
    </xdr:from>
    <xdr:to>
      <xdr:col>45</xdr:col>
      <xdr:colOff>177800</xdr:colOff>
      <xdr:row>76</xdr:row>
      <xdr:rowOff>153743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43089"/>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117199</xdr:rowOff>
    </xdr:from>
    <xdr:to>
      <xdr:col>41</xdr:col>
      <xdr:colOff>50800</xdr:colOff>
      <xdr:row>76</xdr:row>
      <xdr:rowOff>153743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804499"/>
          <a:ext cx="889000" cy="3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51050</xdr:rowOff>
    </xdr:from>
    <xdr:to>
      <xdr:col>55</xdr:col>
      <xdr:colOff>50800</xdr:colOff>
      <xdr:row>76</xdr:row>
      <xdr:rowOff>152650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29477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147455</xdr:rowOff>
    </xdr:from>
    <xdr:to>
      <xdr:col>50</xdr:col>
      <xdr:colOff>165100</xdr:colOff>
      <xdr:row>76</xdr:row>
      <xdr:rowOff>77605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0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68732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62089</xdr:rowOff>
    </xdr:from>
    <xdr:to>
      <xdr:col>46</xdr:col>
      <xdr:colOff>38100</xdr:colOff>
      <xdr:row>76</xdr:row>
      <xdr:rowOff>163689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154816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102943</xdr:rowOff>
    </xdr:from>
    <xdr:to>
      <xdr:col>41</xdr:col>
      <xdr:colOff>101600</xdr:colOff>
      <xdr:row>77</xdr:row>
      <xdr:rowOff>33093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24220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66399</xdr:rowOff>
    </xdr:from>
    <xdr:to>
      <xdr:col>36</xdr:col>
      <xdr:colOff>165100</xdr:colOff>
      <xdr:row>74</xdr:row>
      <xdr:rowOff>167999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13076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5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66396</xdr:rowOff>
    </xdr:from>
    <xdr:to>
      <xdr:col>55</xdr:col>
      <xdr:colOff>0</xdr:colOff>
      <xdr:row>96</xdr:row>
      <xdr:rowOff>33629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54146"/>
          <a:ext cx="838200" cy="1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40373</xdr:rowOff>
    </xdr:from>
    <xdr:to>
      <xdr:col>50</xdr:col>
      <xdr:colOff>114300</xdr:colOff>
      <xdr:row>96</xdr:row>
      <xdr:rowOff>33629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156673"/>
          <a:ext cx="889000" cy="3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40373</xdr:rowOff>
    </xdr:from>
    <xdr:to>
      <xdr:col>45</xdr:col>
      <xdr:colOff>177800</xdr:colOff>
      <xdr:row>94</xdr:row>
      <xdr:rowOff>83731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56673"/>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83731</xdr:rowOff>
    </xdr:from>
    <xdr:to>
      <xdr:col>41</xdr:col>
      <xdr:colOff>50800</xdr:colOff>
      <xdr:row>98</xdr:row>
      <xdr:rowOff>6578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00031"/>
          <a:ext cx="889000" cy="6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15596</xdr:rowOff>
    </xdr:from>
    <xdr:to>
      <xdr:col>55</xdr:col>
      <xdr:colOff>50800</xdr:colOff>
      <xdr:row>95</xdr:row>
      <xdr:rowOff>117196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165473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154279</xdr:rowOff>
    </xdr:from>
    <xdr:to>
      <xdr:col>50</xdr:col>
      <xdr:colOff>165100</xdr:colOff>
      <xdr:row>96</xdr:row>
      <xdr:rowOff>84429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75556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5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161023</xdr:rowOff>
    </xdr:from>
    <xdr:to>
      <xdr:col>46</xdr:col>
      <xdr:colOff>38100</xdr:colOff>
      <xdr:row>94</xdr:row>
      <xdr:rowOff>91173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32931</xdr:rowOff>
    </xdr:from>
    <xdr:to>
      <xdr:col>41</xdr:col>
      <xdr:colOff>101600</xdr:colOff>
      <xdr:row>94</xdr:row>
      <xdr:rowOff>134531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151058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127228</xdr:rowOff>
    </xdr:from>
    <xdr:to>
      <xdr:col>36</xdr:col>
      <xdr:colOff>165100</xdr:colOff>
      <xdr:row>98</xdr:row>
      <xdr:rowOff>57378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48505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135636</xdr:rowOff>
    </xdr:from>
    <xdr:to>
      <xdr:col>85</xdr:col>
      <xdr:colOff>127000</xdr:colOff>
      <xdr:row>38</xdr:row>
      <xdr:rowOff>62738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479286"/>
          <a:ext cx="8382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62738</xdr:rowOff>
    </xdr:from>
    <xdr:to>
      <xdr:col>81</xdr:col>
      <xdr:colOff>50800</xdr:colOff>
      <xdr:row>38</xdr:row>
      <xdr:rowOff>113411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7783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113411</xdr:rowOff>
    </xdr:from>
    <xdr:to>
      <xdr:col>76</xdr:col>
      <xdr:colOff>114300</xdr:colOff>
      <xdr:row>39</xdr:row>
      <xdr:rowOff>1651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28511"/>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18923</xdr:rowOff>
    </xdr:from>
    <xdr:to>
      <xdr:col>71</xdr:col>
      <xdr:colOff>177800</xdr:colOff>
      <xdr:row>39</xdr:row>
      <xdr:rowOff>1651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34023"/>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84836</xdr:rowOff>
    </xdr:from>
    <xdr:to>
      <xdr:col>85</xdr:col>
      <xdr:colOff>177800</xdr:colOff>
      <xdr:row>38</xdr:row>
      <xdr:rowOff>14986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107713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11938</xdr:rowOff>
    </xdr:from>
    <xdr:to>
      <xdr:col>81</xdr:col>
      <xdr:colOff>101600</xdr:colOff>
      <xdr:row>38</xdr:row>
      <xdr:rowOff>113538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104665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62611</xdr:rowOff>
    </xdr:from>
    <xdr:to>
      <xdr:col>76</xdr:col>
      <xdr:colOff>165100</xdr:colOff>
      <xdr:row>38</xdr:row>
      <xdr:rowOff>164211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155338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122301</xdr:rowOff>
    </xdr:from>
    <xdr:to>
      <xdr:col>72</xdr:col>
      <xdr:colOff>38100</xdr:colOff>
      <xdr:row>39</xdr:row>
      <xdr:rowOff>52451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43578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30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139573</xdr:rowOff>
    </xdr:from>
    <xdr:to>
      <xdr:col>67</xdr:col>
      <xdr:colOff>101600</xdr:colOff>
      <xdr:row>38</xdr:row>
      <xdr:rowOff>69723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86250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2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29363</xdr:rowOff>
    </xdr:from>
    <xdr:to>
      <xdr:col>85</xdr:col>
      <xdr:colOff>127000</xdr:colOff>
      <xdr:row>76</xdr:row>
      <xdr:rowOff>48489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9563"/>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30353</xdr:rowOff>
    </xdr:from>
    <xdr:to>
      <xdr:col>81</xdr:col>
      <xdr:colOff>50800</xdr:colOff>
      <xdr:row>76</xdr:row>
      <xdr:rowOff>48489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060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9131</xdr:rowOff>
    </xdr:from>
    <xdr:to>
      <xdr:col>76</xdr:col>
      <xdr:colOff>114300</xdr:colOff>
      <xdr:row>76</xdr:row>
      <xdr:rowOff>30353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39331"/>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146292</xdr:rowOff>
    </xdr:from>
    <xdr:to>
      <xdr:col>71</xdr:col>
      <xdr:colOff>177800</xdr:colOff>
      <xdr:row>76</xdr:row>
      <xdr:rowOff>9131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050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150013</xdr:rowOff>
    </xdr:from>
    <xdr:to>
      <xdr:col>85</xdr:col>
      <xdr:colOff>177800</xdr:colOff>
      <xdr:row>76</xdr:row>
      <xdr:rowOff>80163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128440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169139</xdr:rowOff>
    </xdr:from>
    <xdr:to>
      <xdr:col>81</xdr:col>
      <xdr:colOff>101600</xdr:colOff>
      <xdr:row>76</xdr:row>
      <xdr:rowOff>99289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90416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151003</xdr:rowOff>
    </xdr:from>
    <xdr:to>
      <xdr:col>76</xdr:col>
      <xdr:colOff>165100</xdr:colOff>
      <xdr:row>76</xdr:row>
      <xdr:rowOff>81153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72280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129781</xdr:rowOff>
    </xdr:from>
    <xdr:to>
      <xdr:col>72</xdr:col>
      <xdr:colOff>38100</xdr:colOff>
      <xdr:row>76</xdr:row>
      <xdr:rowOff>59931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51058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95491</xdr:rowOff>
    </xdr:from>
    <xdr:to>
      <xdr:col>67</xdr:col>
      <xdr:colOff>101600</xdr:colOff>
      <xdr:row>76</xdr:row>
      <xdr:rowOff>25642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5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16769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94266</xdr:rowOff>
    </xdr:from>
    <xdr:to>
      <xdr:col>85</xdr:col>
      <xdr:colOff>127000</xdr:colOff>
      <xdr:row>96</xdr:row>
      <xdr:rowOff>111297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53466"/>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94266</xdr:rowOff>
    </xdr:from>
    <xdr:to>
      <xdr:col>81</xdr:col>
      <xdr:colOff>50800</xdr:colOff>
      <xdr:row>97</xdr:row>
      <xdr:rowOff>19399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53466"/>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166960</xdr:rowOff>
    </xdr:from>
    <xdr:to>
      <xdr:col>76</xdr:col>
      <xdr:colOff>114300</xdr:colOff>
      <xdr:row>97</xdr:row>
      <xdr:rowOff>19399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626160"/>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134443</xdr:rowOff>
    </xdr:from>
    <xdr:to>
      <xdr:col>71</xdr:col>
      <xdr:colOff>177800</xdr:colOff>
      <xdr:row>96</xdr:row>
      <xdr:rowOff>166960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93643"/>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60497</xdr:rowOff>
    </xdr:from>
    <xdr:to>
      <xdr:col>85</xdr:col>
      <xdr:colOff>177800</xdr:colOff>
      <xdr:row>96</xdr:row>
      <xdr:rowOff>162097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38924</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9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43466</xdr:rowOff>
    </xdr:from>
    <xdr:to>
      <xdr:col>81</xdr:col>
      <xdr:colOff>101600</xdr:colOff>
      <xdr:row>96</xdr:row>
      <xdr:rowOff>145066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161593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140049</xdr:rowOff>
    </xdr:from>
    <xdr:to>
      <xdr:col>76</xdr:col>
      <xdr:colOff>165100</xdr:colOff>
      <xdr:row>97</xdr:row>
      <xdr:rowOff>70199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61326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6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116160</xdr:rowOff>
    </xdr:from>
    <xdr:to>
      <xdr:col>72</xdr:col>
      <xdr:colOff>38100</xdr:colOff>
      <xdr:row>97</xdr:row>
      <xdr:rowOff>46310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37437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6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83643</xdr:rowOff>
    </xdr:from>
    <xdr:to>
      <xdr:col>67</xdr:col>
      <xdr:colOff>101600</xdr:colOff>
      <xdr:row>97</xdr:row>
      <xdr:rowOff>13793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4920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6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66875</xdr:rowOff>
    </xdr:from>
    <xdr:to>
      <xdr:col>116</xdr:col>
      <xdr:colOff>63500</xdr:colOff>
      <xdr:row>37</xdr:row>
      <xdr:rowOff>72753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10525"/>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66548</xdr:rowOff>
    </xdr:from>
    <xdr:to>
      <xdr:col>111</xdr:col>
      <xdr:colOff>177800</xdr:colOff>
      <xdr:row>37</xdr:row>
      <xdr:rowOff>66875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41019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66548</xdr:rowOff>
    </xdr:from>
    <xdr:to>
      <xdr:col>107</xdr:col>
      <xdr:colOff>50800</xdr:colOff>
      <xdr:row>37</xdr:row>
      <xdr:rowOff>90714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1019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119779</xdr:rowOff>
    </xdr:from>
    <xdr:to>
      <xdr:col>102</xdr:col>
      <xdr:colOff>114300</xdr:colOff>
      <xdr:row>37</xdr:row>
      <xdr:rowOff>90714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91979"/>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21953</xdr:rowOff>
    </xdr:from>
    <xdr:to>
      <xdr:col>116</xdr:col>
      <xdr:colOff>114300</xdr:colOff>
      <xdr:row>37</xdr:row>
      <xdr:rowOff>123553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380</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16075</xdr:rowOff>
    </xdr:from>
    <xdr:to>
      <xdr:col>112</xdr:col>
      <xdr:colOff>38100</xdr:colOff>
      <xdr:row>37</xdr:row>
      <xdr:rowOff>117675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108802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15748</xdr:rowOff>
    </xdr:from>
    <xdr:to>
      <xdr:col>107</xdr:col>
      <xdr:colOff>101600</xdr:colOff>
      <xdr:row>37</xdr:row>
      <xdr:rowOff>117348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108475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39914</xdr:rowOff>
    </xdr:from>
    <xdr:to>
      <xdr:col>102</xdr:col>
      <xdr:colOff>165100</xdr:colOff>
      <xdr:row>37</xdr:row>
      <xdr:rowOff>141514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132642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68979</xdr:rowOff>
    </xdr:from>
    <xdr:to>
      <xdr:col>98</xdr:col>
      <xdr:colOff>38100</xdr:colOff>
      <xdr:row>36</xdr:row>
      <xdr:rowOff>170579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161706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60899</xdr:rowOff>
    </xdr:from>
    <xdr:to>
      <xdr:col>116</xdr:col>
      <xdr:colOff>63500</xdr:colOff>
      <xdr:row>59</xdr:row>
      <xdr:rowOff>61976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76449"/>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61976</xdr:rowOff>
    </xdr:from>
    <xdr:to>
      <xdr:col>111</xdr:col>
      <xdr:colOff>177800</xdr:colOff>
      <xdr:row>59</xdr:row>
      <xdr:rowOff>62433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775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62433</xdr:rowOff>
    </xdr:from>
    <xdr:to>
      <xdr:col>107</xdr:col>
      <xdr:colOff>50800</xdr:colOff>
      <xdr:row>59</xdr:row>
      <xdr:rowOff>62988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7798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62988</xdr:rowOff>
    </xdr:from>
    <xdr:to>
      <xdr:col>102</xdr:col>
      <xdr:colOff>114300</xdr:colOff>
      <xdr:row>59</xdr:row>
      <xdr:rowOff>78598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78538"/>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10099</xdr:rowOff>
    </xdr:from>
    <xdr:to>
      <xdr:col>116</xdr:col>
      <xdr:colOff>114300</xdr:colOff>
      <xdr:row>59</xdr:row>
      <xdr:rowOff>111699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96476</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11176</xdr:rowOff>
    </xdr:from>
    <xdr:to>
      <xdr:col>112</xdr:col>
      <xdr:colOff>38100</xdr:colOff>
      <xdr:row>59</xdr:row>
      <xdr:rowOff>112776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103903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11633</xdr:rowOff>
    </xdr:from>
    <xdr:to>
      <xdr:col>107</xdr:col>
      <xdr:colOff>101600</xdr:colOff>
      <xdr:row>59</xdr:row>
      <xdr:rowOff>113233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104360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1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12188</xdr:rowOff>
    </xdr:from>
    <xdr:to>
      <xdr:col>102</xdr:col>
      <xdr:colOff>165100</xdr:colOff>
      <xdr:row>59</xdr:row>
      <xdr:rowOff>113788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104915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2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27798</xdr:rowOff>
    </xdr:from>
    <xdr:to>
      <xdr:col>98</xdr:col>
      <xdr:colOff>38100</xdr:colOff>
      <xdr:row>59</xdr:row>
      <xdr:rowOff>129398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120525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3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14579</xdr:rowOff>
    </xdr:from>
    <xdr:to>
      <xdr:col>116</xdr:col>
      <xdr:colOff>63500</xdr:colOff>
      <xdr:row>76</xdr:row>
      <xdr:rowOff>33668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44779"/>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33668</xdr:rowOff>
    </xdr:from>
    <xdr:to>
      <xdr:col>111</xdr:col>
      <xdr:colOff>177800</xdr:colOff>
      <xdr:row>76</xdr:row>
      <xdr:rowOff>81141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6386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81141</xdr:rowOff>
    </xdr:from>
    <xdr:to>
      <xdr:col>107</xdr:col>
      <xdr:colOff>50800</xdr:colOff>
      <xdr:row>76</xdr:row>
      <xdr:rowOff>123050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1134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85903</xdr:rowOff>
    </xdr:from>
    <xdr:to>
      <xdr:col>102</xdr:col>
      <xdr:colOff>114300</xdr:colOff>
      <xdr:row>76</xdr:row>
      <xdr:rowOff>123050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1610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135230</xdr:rowOff>
    </xdr:from>
    <xdr:to>
      <xdr:col>116</xdr:col>
      <xdr:colOff>114300</xdr:colOff>
      <xdr:row>76</xdr:row>
      <xdr:rowOff>65379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113656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154318</xdr:rowOff>
    </xdr:from>
    <xdr:to>
      <xdr:col>112</xdr:col>
      <xdr:colOff>38100</xdr:colOff>
      <xdr:row>76</xdr:row>
      <xdr:rowOff>84468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75595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30341</xdr:rowOff>
    </xdr:from>
    <xdr:to>
      <xdr:col>107</xdr:col>
      <xdr:colOff>101600</xdr:colOff>
      <xdr:row>76</xdr:row>
      <xdr:rowOff>131941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123068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72250</xdr:rowOff>
    </xdr:from>
    <xdr:to>
      <xdr:col>102</xdr:col>
      <xdr:colOff>165100</xdr:colOff>
      <xdr:row>77</xdr:row>
      <xdr:rowOff>2400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164977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35103</xdr:rowOff>
    </xdr:from>
    <xdr:to>
      <xdr:col>98</xdr:col>
      <xdr:colOff>38100</xdr:colOff>
      <xdr:row>76</xdr:row>
      <xdr:rowOff>136703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127830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物件費は、類似団体平均値に近い数値で推移している。</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年度は小中学校校務支援システム整備などに係る物件費の増などにより類似団体平均値を</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回る数値となった</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。元年度は学校給食センター運営経費の増などにより決算額は微増したが、</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回る数値となった。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扶助費は、類似団体と比べ、生活保護費が少ないことなどにより、低い数値となっている。自立支援給付費や障害児施設給付費の増などが例年増加傾向となっているが、</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元年度は</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幼児教育・保育の無償化によるこども園・保育所等給付費の</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り増加となった。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普通建設事業費は、合併に伴う建設計画に基づく事業などを実施してきたことから類似団体より高い数値で推移していたが、</a:t>
          </a:r>
          <a:r>
            <a:rPr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類似団体より低い数値となっ</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貸付金は、類似団体中、低い数値となっている。　これは、中小企業などに対する事業資金貸付について、本市は利子補給事業（補助費等）で対応していることなどが影響している。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698,275
687,573
1,411.83
321,728,167
313,612,705
5,106,027
187,789,105
433,627,262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160927</xdr:rowOff>
    </xdr:from>
    <xdr:to>
      <xdr:col>24</xdr:col>
      <xdr:colOff>63500</xdr:colOff>
      <xdr:row>33</xdr:row>
      <xdr:rowOff>72753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4732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160927</xdr:rowOff>
    </xdr:from>
    <xdr:to>
      <xdr:col>19</xdr:col>
      <xdr:colOff>177800</xdr:colOff>
      <xdr:row>32</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47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170724</xdr:rowOff>
    </xdr:from>
    <xdr:to>
      <xdr:col>15</xdr:col>
      <xdr:colOff>50800</xdr:colOff>
      <xdr:row>33</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71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138067</xdr:rowOff>
    </xdr:from>
    <xdr:to>
      <xdr:col>10</xdr:col>
      <xdr:colOff>114300</xdr:colOff>
      <xdr:row>33</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5301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21953</xdr:rowOff>
    </xdr:from>
    <xdr:to>
      <xdr:col>24</xdr:col>
      <xdr:colOff>114300</xdr:colOff>
      <xdr:row>33</xdr:row>
      <xdr:rowOff>123553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44830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3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110127</xdr:rowOff>
    </xdr:from>
    <xdr:to>
      <xdr:col>20</xdr:col>
      <xdr:colOff>38100</xdr:colOff>
      <xdr:row>33</xdr:row>
      <xdr:rowOff>40277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56804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119924</xdr:rowOff>
    </xdr:from>
    <xdr:to>
      <xdr:col>15</xdr:col>
      <xdr:colOff>101600</xdr:colOff>
      <xdr:row>33</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137886</xdr:rowOff>
    </xdr:from>
    <xdr:to>
      <xdr:col>10</xdr:col>
      <xdr:colOff>165100</xdr:colOff>
      <xdr:row>33</xdr:row>
      <xdr:rowOff>68036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87267</xdr:rowOff>
    </xdr:from>
    <xdr:to>
      <xdr:col>6</xdr:col>
      <xdr:colOff>38100</xdr:colOff>
      <xdr:row>32</xdr:row>
      <xdr:rowOff>17417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33944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59157</xdr:rowOff>
    </xdr:from>
    <xdr:to>
      <xdr:col>24</xdr:col>
      <xdr:colOff>63500</xdr:colOff>
      <xdr:row>56</xdr:row>
      <xdr:rowOff>165874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60357"/>
          <a:ext cx="838200" cy="10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165874</xdr:rowOff>
    </xdr:from>
    <xdr:to>
      <xdr:col>19</xdr:col>
      <xdr:colOff>177800</xdr:colOff>
      <xdr:row>57</xdr:row>
      <xdr:rowOff>52946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76707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25247</xdr:rowOff>
    </xdr:from>
    <xdr:to>
      <xdr:col>15</xdr:col>
      <xdr:colOff>50800</xdr:colOff>
      <xdr:row>57</xdr:row>
      <xdr:rowOff>52946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97897"/>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111506</xdr:rowOff>
    </xdr:from>
    <xdr:to>
      <xdr:col>10</xdr:col>
      <xdr:colOff>114300</xdr:colOff>
      <xdr:row>57</xdr:row>
      <xdr:rowOff>25247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12706"/>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8357</xdr:rowOff>
    </xdr:from>
    <xdr:to>
      <xdr:col>24</xdr:col>
      <xdr:colOff>114300</xdr:colOff>
      <xdr:row>56</xdr:row>
      <xdr:rowOff>109957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158234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115074</xdr:rowOff>
    </xdr:from>
    <xdr:to>
      <xdr:col>20</xdr:col>
      <xdr:colOff>38100</xdr:colOff>
      <xdr:row>57</xdr:row>
      <xdr:rowOff>45224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36351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2146</xdr:rowOff>
    </xdr:from>
    <xdr:to>
      <xdr:col>15</xdr:col>
      <xdr:colOff>101600</xdr:colOff>
      <xdr:row>57</xdr:row>
      <xdr:rowOff>103746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94873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145897</xdr:rowOff>
    </xdr:from>
    <xdr:to>
      <xdr:col>10</xdr:col>
      <xdr:colOff>165100</xdr:colOff>
      <xdr:row>57</xdr:row>
      <xdr:rowOff>76047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60706</xdr:rowOff>
    </xdr:from>
    <xdr:to>
      <xdr:col>6</xdr:col>
      <xdr:colOff>38100</xdr:colOff>
      <xdr:row>56</xdr:row>
      <xdr:rowOff>162306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153433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27773</xdr:rowOff>
    </xdr:from>
    <xdr:to>
      <xdr:col>24</xdr:col>
      <xdr:colOff>63500</xdr:colOff>
      <xdr:row>78</xdr:row>
      <xdr:rowOff>70510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400873"/>
          <a:ext cx="8382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23735</xdr:rowOff>
    </xdr:from>
    <xdr:to>
      <xdr:col>19</xdr:col>
      <xdr:colOff>177800</xdr:colOff>
      <xdr:row>78</xdr:row>
      <xdr:rowOff>70510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96835"/>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23735</xdr:rowOff>
    </xdr:from>
    <xdr:to>
      <xdr:col>15</xdr:col>
      <xdr:colOff>50800</xdr:colOff>
      <xdr:row>78</xdr:row>
      <xdr:rowOff>97289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96835"/>
          <a:ext cx="8890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97289</xdr:rowOff>
    </xdr:from>
    <xdr:to>
      <xdr:col>10</xdr:col>
      <xdr:colOff>114300</xdr:colOff>
      <xdr:row>78</xdr:row>
      <xdr:rowOff>163495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70389"/>
          <a:ext cx="889000" cy="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148423</xdr:rowOff>
    </xdr:from>
    <xdr:to>
      <xdr:col>24</xdr:col>
      <xdr:colOff>114300</xdr:colOff>
      <xdr:row>78</xdr:row>
      <xdr:rowOff>78573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63350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6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19710</xdr:rowOff>
    </xdr:from>
    <xdr:to>
      <xdr:col>20</xdr:col>
      <xdr:colOff>38100</xdr:colOff>
      <xdr:row>78</xdr:row>
      <xdr:rowOff>121310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112437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8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144385</xdr:rowOff>
    </xdr:from>
    <xdr:to>
      <xdr:col>15</xdr:col>
      <xdr:colOff>101600</xdr:colOff>
      <xdr:row>78</xdr:row>
      <xdr:rowOff>74535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65662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46489</xdr:rowOff>
    </xdr:from>
    <xdr:to>
      <xdr:col>10</xdr:col>
      <xdr:colOff>165100</xdr:colOff>
      <xdr:row>78</xdr:row>
      <xdr:rowOff>148089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139216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1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112695</xdr:rowOff>
    </xdr:from>
    <xdr:to>
      <xdr:col>6</xdr:col>
      <xdr:colOff>38100</xdr:colOff>
      <xdr:row>79</xdr:row>
      <xdr:rowOff>42845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33972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50431</xdr:rowOff>
    </xdr:from>
    <xdr:to>
      <xdr:col>24</xdr:col>
      <xdr:colOff>63500</xdr:colOff>
      <xdr:row>94</xdr:row>
      <xdr:rowOff>137109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66731"/>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137109</xdr:rowOff>
    </xdr:from>
    <xdr:to>
      <xdr:col>19</xdr:col>
      <xdr:colOff>177800</xdr:colOff>
      <xdr:row>95</xdr:row>
      <xdr:rowOff>80263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25340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158026</xdr:rowOff>
    </xdr:from>
    <xdr:to>
      <xdr:col>15</xdr:col>
      <xdr:colOff>50800</xdr:colOff>
      <xdr:row>95</xdr:row>
      <xdr:rowOff>80263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274326"/>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158026</xdr:rowOff>
    </xdr:from>
    <xdr:to>
      <xdr:col>10</xdr:col>
      <xdr:colOff>114300</xdr:colOff>
      <xdr:row>95</xdr:row>
      <xdr:rowOff>160998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74326"/>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171081</xdr:rowOff>
    </xdr:from>
    <xdr:to>
      <xdr:col>24</xdr:col>
      <xdr:colOff>114300</xdr:colOff>
      <xdr:row>94</xdr:row>
      <xdr:rowOff>101231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22508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86309</xdr:rowOff>
    </xdr:from>
    <xdr:to>
      <xdr:col>20</xdr:col>
      <xdr:colOff>38100</xdr:colOff>
      <xdr:row>95</xdr:row>
      <xdr:rowOff>16459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32986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29463</xdr:rowOff>
    </xdr:from>
    <xdr:to>
      <xdr:col>15</xdr:col>
      <xdr:colOff>101600</xdr:colOff>
      <xdr:row>95</xdr:row>
      <xdr:rowOff>131063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147590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107226</xdr:rowOff>
    </xdr:from>
    <xdr:to>
      <xdr:col>10</xdr:col>
      <xdr:colOff>165100</xdr:colOff>
      <xdr:row>95</xdr:row>
      <xdr:rowOff>37376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53903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9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110198</xdr:rowOff>
    </xdr:from>
    <xdr:to>
      <xdr:col>6</xdr:col>
      <xdr:colOff>38100</xdr:colOff>
      <xdr:row>96</xdr:row>
      <xdr:rowOff>40348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56875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110439</xdr:rowOff>
    </xdr:from>
    <xdr:to>
      <xdr:col>55</xdr:col>
      <xdr:colOff>0</xdr:colOff>
      <xdr:row>34</xdr:row>
      <xdr:rowOff>138786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939739"/>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138786</xdr:rowOff>
    </xdr:from>
    <xdr:to>
      <xdr:col>50</xdr:col>
      <xdr:colOff>114300</xdr:colOff>
      <xdr:row>34</xdr:row>
      <xdr:rowOff>165303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968086"/>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165303</xdr:rowOff>
    </xdr:from>
    <xdr:to>
      <xdr:col>45</xdr:col>
      <xdr:colOff>177800</xdr:colOff>
      <xdr:row>35</xdr:row>
      <xdr:rowOff>27686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99460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98552</xdr:rowOff>
    </xdr:from>
    <xdr:to>
      <xdr:col>41</xdr:col>
      <xdr:colOff>50800</xdr:colOff>
      <xdr:row>35</xdr:row>
      <xdr:rowOff>27686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9278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59639</xdr:rowOff>
    </xdr:from>
    <xdr:to>
      <xdr:col>55</xdr:col>
      <xdr:colOff>50800</xdr:colOff>
      <xdr:row>34</xdr:row>
      <xdr:rowOff>161239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82516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740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87986</xdr:rowOff>
    </xdr:from>
    <xdr:to>
      <xdr:col>50</xdr:col>
      <xdr:colOff>165100</xdr:colOff>
      <xdr:row>35</xdr:row>
      <xdr:rowOff>18136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34663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692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114503</xdr:rowOff>
    </xdr:from>
    <xdr:to>
      <xdr:col>46</xdr:col>
      <xdr:colOff>38100</xdr:colOff>
      <xdr:row>35</xdr:row>
      <xdr:rowOff>44653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9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61180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719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148336</xdr:rowOff>
    </xdr:from>
    <xdr:to>
      <xdr:col>41</xdr:col>
      <xdr:colOff>101600</xdr:colOff>
      <xdr:row>35</xdr:row>
      <xdr:rowOff>78486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95013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47752</xdr:rowOff>
    </xdr:from>
    <xdr:to>
      <xdr:col>36</xdr:col>
      <xdr:colOff>165100</xdr:colOff>
      <xdr:row>34</xdr:row>
      <xdr:rowOff>149352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165879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111760</xdr:rowOff>
    </xdr:from>
    <xdr:to>
      <xdr:col>55</xdr:col>
      <xdr:colOff>0</xdr:colOff>
      <xdr:row>55</xdr:row>
      <xdr:rowOff>27940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3700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111760</xdr:rowOff>
    </xdr:from>
    <xdr:to>
      <xdr:col>50</xdr:col>
      <xdr:colOff>114300</xdr:colOff>
      <xdr:row>54</xdr:row>
      <xdr:rowOff>168783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370060"/>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133731</xdr:rowOff>
    </xdr:from>
    <xdr:to>
      <xdr:col>45</xdr:col>
      <xdr:colOff>177800</xdr:colOff>
      <xdr:row>54</xdr:row>
      <xdr:rowOff>168783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39203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89535</xdr:rowOff>
    </xdr:from>
    <xdr:to>
      <xdr:col>41</xdr:col>
      <xdr:colOff>50800</xdr:colOff>
      <xdr:row>54</xdr:row>
      <xdr:rowOff>133731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34783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148590</xdr:rowOff>
    </xdr:from>
    <xdr:to>
      <xdr:col>55</xdr:col>
      <xdr:colOff>50800</xdr:colOff>
      <xdr:row>55</xdr:row>
      <xdr:rowOff>78740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60960</xdr:rowOff>
    </xdr:from>
    <xdr:to>
      <xdr:col>50</xdr:col>
      <xdr:colOff>165100</xdr:colOff>
      <xdr:row>54</xdr:row>
      <xdr:rowOff>162560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7637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117983</xdr:rowOff>
    </xdr:from>
    <xdr:to>
      <xdr:col>46</xdr:col>
      <xdr:colOff>38100</xdr:colOff>
      <xdr:row>55</xdr:row>
      <xdr:rowOff>48133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64660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1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82931</xdr:rowOff>
    </xdr:from>
    <xdr:to>
      <xdr:col>41</xdr:col>
      <xdr:colOff>101600</xdr:colOff>
      <xdr:row>55</xdr:row>
      <xdr:rowOff>13081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29608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1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38735</xdr:rowOff>
    </xdr:from>
    <xdr:to>
      <xdr:col>36</xdr:col>
      <xdr:colOff>165100</xdr:colOff>
      <xdr:row>54</xdr:row>
      <xdr:rowOff>140335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156862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07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130814</xdr:rowOff>
    </xdr:from>
    <xdr:to>
      <xdr:col>55</xdr:col>
      <xdr:colOff>0</xdr:colOff>
      <xdr:row>78</xdr:row>
      <xdr:rowOff>155160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03914"/>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147873</xdr:rowOff>
    </xdr:from>
    <xdr:to>
      <xdr:col>50</xdr:col>
      <xdr:colOff>114300</xdr:colOff>
      <xdr:row>78</xdr:row>
      <xdr:rowOff>155160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20973"/>
          <a:ext cx="88900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147873</xdr:rowOff>
    </xdr:from>
    <xdr:to>
      <xdr:col>45</xdr:col>
      <xdr:colOff>177800</xdr:colOff>
      <xdr:row>78</xdr:row>
      <xdr:rowOff>150388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209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114182</xdr:rowOff>
    </xdr:from>
    <xdr:to>
      <xdr:col>41</xdr:col>
      <xdr:colOff>50800</xdr:colOff>
      <xdr:row>78</xdr:row>
      <xdr:rowOff>150388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87282"/>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80014</xdr:rowOff>
    </xdr:from>
    <xdr:to>
      <xdr:col>55</xdr:col>
      <xdr:colOff>50800</xdr:colOff>
      <xdr:row>79</xdr:row>
      <xdr:rowOff>10164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166391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104360</xdr:rowOff>
    </xdr:from>
    <xdr:to>
      <xdr:col>50</xdr:col>
      <xdr:colOff>165100</xdr:colOff>
      <xdr:row>79</xdr:row>
      <xdr:rowOff>34510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25637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97073</xdr:rowOff>
    </xdr:from>
    <xdr:to>
      <xdr:col>46</xdr:col>
      <xdr:colOff>38100</xdr:colOff>
      <xdr:row>79</xdr:row>
      <xdr:rowOff>27223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18350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99588</xdr:rowOff>
    </xdr:from>
    <xdr:to>
      <xdr:col>41</xdr:col>
      <xdr:colOff>101600</xdr:colOff>
      <xdr:row>79</xdr:row>
      <xdr:rowOff>29738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20865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63382</xdr:rowOff>
    </xdr:from>
    <xdr:to>
      <xdr:col>36</xdr:col>
      <xdr:colOff>165100</xdr:colOff>
      <xdr:row>78</xdr:row>
      <xdr:rowOff>164982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156109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2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134476</xdr:rowOff>
    </xdr:from>
    <xdr:to>
      <xdr:col>55</xdr:col>
      <xdr:colOff>0</xdr:colOff>
      <xdr:row>93</xdr:row>
      <xdr:rowOff>12795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907876"/>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143945</xdr:rowOff>
    </xdr:from>
    <xdr:to>
      <xdr:col>50</xdr:col>
      <xdr:colOff>114300</xdr:colOff>
      <xdr:row>92</xdr:row>
      <xdr:rowOff>134476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5745895"/>
          <a:ext cx="889000" cy="1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143945</xdr:rowOff>
    </xdr:from>
    <xdr:to>
      <xdr:col>45</xdr:col>
      <xdr:colOff>177800</xdr:colOff>
      <xdr:row>92</xdr:row>
      <xdr:rowOff>1527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74589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86072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1527</xdr:rowOff>
    </xdr:from>
    <xdr:to>
      <xdr:col>41</xdr:col>
      <xdr:colOff>50800</xdr:colOff>
      <xdr:row>92</xdr:row>
      <xdr:rowOff>36111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774927"/>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38915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133445</xdr:rowOff>
    </xdr:from>
    <xdr:to>
      <xdr:col>55</xdr:col>
      <xdr:colOff>50800</xdr:colOff>
      <xdr:row>93</xdr:row>
      <xdr:rowOff>63595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156322</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7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83676</xdr:rowOff>
    </xdr:from>
    <xdr:to>
      <xdr:col>50</xdr:col>
      <xdr:colOff>165100</xdr:colOff>
      <xdr:row>93</xdr:row>
      <xdr:rowOff>13826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30353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6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93145</xdr:rowOff>
    </xdr:from>
    <xdr:to>
      <xdr:col>46</xdr:col>
      <xdr:colOff>38100</xdr:colOff>
      <xdr:row>92</xdr:row>
      <xdr:rowOff>23295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6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39822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4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122177</xdr:rowOff>
    </xdr:from>
    <xdr:to>
      <xdr:col>41</xdr:col>
      <xdr:colOff>101600</xdr:colOff>
      <xdr:row>92</xdr:row>
      <xdr:rowOff>52327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7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68854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49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156761</xdr:rowOff>
    </xdr:from>
    <xdr:to>
      <xdr:col>36</xdr:col>
      <xdr:colOff>165100</xdr:colOff>
      <xdr:row>92</xdr:row>
      <xdr:rowOff>86911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7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103438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5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138414</xdr:rowOff>
    </xdr:from>
    <xdr:to>
      <xdr:col>85</xdr:col>
      <xdr:colOff>126364</xdr:colOff>
      <xdr:row>38</xdr:row>
      <xdr:rowOff>139843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624814"/>
          <a:ext cx="1269" cy="1030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143670</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65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139843</xdr:rowOff>
    </xdr:from>
    <xdr:to>
      <xdr:col>86</xdr:col>
      <xdr:colOff>25400</xdr:colOff>
      <xdr:row>38</xdr:row>
      <xdr:rowOff>139843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65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85091</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4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138414</xdr:rowOff>
    </xdr:from>
    <xdr:to>
      <xdr:col>86</xdr:col>
      <xdr:colOff>25400</xdr:colOff>
      <xdr:row>32</xdr:row>
      <xdr:rowOff>138414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62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31686</xdr:rowOff>
    </xdr:from>
    <xdr:to>
      <xdr:col>85</xdr:col>
      <xdr:colOff>127000</xdr:colOff>
      <xdr:row>32</xdr:row>
      <xdr:rowOff>138414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5518086"/>
          <a:ext cx="838200" cy="1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53325</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54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74898</xdr:rowOff>
    </xdr:from>
    <xdr:to>
      <xdr:col>85</xdr:col>
      <xdr:colOff>177800</xdr:colOff>
      <xdr:row>36</xdr:row>
      <xdr:rowOff>5048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149273</xdr:rowOff>
    </xdr:from>
    <xdr:to>
      <xdr:col>81</xdr:col>
      <xdr:colOff>50800</xdr:colOff>
      <xdr:row>32</xdr:row>
      <xdr:rowOff>31686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5464223"/>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3889</xdr:rowOff>
    </xdr:from>
    <xdr:to>
      <xdr:col>81</xdr:col>
      <xdr:colOff>101600</xdr:colOff>
      <xdr:row>36</xdr:row>
      <xdr:rowOff>105489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96616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149273</xdr:rowOff>
    </xdr:from>
    <xdr:to>
      <xdr:col>76</xdr:col>
      <xdr:colOff>114300</xdr:colOff>
      <xdr:row>32</xdr:row>
      <xdr:rowOff>86694</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5464223"/>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101695</xdr:rowOff>
    </xdr:from>
    <xdr:to>
      <xdr:col>71</xdr:col>
      <xdr:colOff>177800</xdr:colOff>
      <xdr:row>32</xdr:row>
      <xdr:rowOff>86694</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814300" y="5245195"/>
          <a:ext cx="889000" cy="3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32893</xdr:rowOff>
    </xdr:from>
    <xdr:to>
      <xdr:col>72</xdr:col>
      <xdr:colOff>38100</xdr:colOff>
      <xdr:row>36</xdr:row>
      <xdr:rowOff>134493</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125620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63754</xdr:rowOff>
    </xdr:from>
    <xdr:to>
      <xdr:col>67</xdr:col>
      <xdr:colOff>101600</xdr:colOff>
      <xdr:row>35</xdr:row>
      <xdr:rowOff>165354</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87614</xdr:rowOff>
    </xdr:from>
    <xdr:to>
      <xdr:col>85</xdr:col>
      <xdr:colOff>177800</xdr:colOff>
      <xdr:row>33</xdr:row>
      <xdr:rowOff>17764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5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40641</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52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152336</xdr:rowOff>
    </xdr:from>
    <xdr:to>
      <xdr:col>81</xdr:col>
      <xdr:colOff>101600</xdr:colOff>
      <xdr:row>32</xdr:row>
      <xdr:rowOff>82486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99013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98473</xdr:rowOff>
    </xdr:from>
    <xdr:to>
      <xdr:col>76</xdr:col>
      <xdr:colOff>165100</xdr:colOff>
      <xdr:row>32</xdr:row>
      <xdr:rowOff>28623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45150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35894</xdr:rowOff>
    </xdr:from>
    <xdr:to>
      <xdr:col>72</xdr:col>
      <xdr:colOff>38100</xdr:colOff>
      <xdr:row>32</xdr:row>
      <xdr:rowOff>137494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5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154021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2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50895</xdr:rowOff>
    </xdr:from>
    <xdr:to>
      <xdr:col>67</xdr:col>
      <xdr:colOff>101600</xdr:colOff>
      <xdr:row>30</xdr:row>
      <xdr:rowOff>152495</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51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169022</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49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98781</xdr:rowOff>
    </xdr:from>
    <xdr:to>
      <xdr:col>85</xdr:col>
      <xdr:colOff>126364</xdr:colOff>
      <xdr:row>53</xdr:row>
      <xdr:rowOff>78016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671281"/>
          <a:ext cx="1269" cy="49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81843</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78016</xdr:rowOff>
    </xdr:from>
    <xdr:to>
      <xdr:col>86</xdr:col>
      <xdr:colOff>25400</xdr:colOff>
      <xdr:row>53</xdr:row>
      <xdr:rowOff>78016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16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45458</xdr:rowOff>
    </xdr:from>
    <xdr:ext cx="534377"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4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98781</xdr:rowOff>
    </xdr:from>
    <xdr:to>
      <xdr:col>86</xdr:col>
      <xdr:colOff>25400</xdr:colOff>
      <xdr:row>50</xdr:row>
      <xdr:rowOff>98781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67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84589</xdr:rowOff>
    </xdr:from>
    <xdr:to>
      <xdr:col>85</xdr:col>
      <xdr:colOff>127000</xdr:colOff>
      <xdr:row>53</xdr:row>
      <xdr:rowOff>49422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8999989"/>
          <a:ext cx="8382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132846</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70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109969</xdr:rowOff>
    </xdr:from>
    <xdr:to>
      <xdr:col>85</xdr:col>
      <xdr:colOff>177800</xdr:colOff>
      <xdr:row>52</xdr:row>
      <xdr:rowOff>40119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49422</xdr:rowOff>
    </xdr:from>
    <xdr:to>
      <xdr:col>81</xdr:col>
      <xdr:colOff>50800</xdr:colOff>
      <xdr:row>53</xdr:row>
      <xdr:rowOff>97275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4592300" y="91362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165329</xdr:rowOff>
    </xdr:from>
    <xdr:to>
      <xdr:col>81</xdr:col>
      <xdr:colOff>101600</xdr:colOff>
      <xdr:row>52</xdr:row>
      <xdr:rowOff>95479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112006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97275</xdr:rowOff>
    </xdr:from>
    <xdr:to>
      <xdr:col>76</xdr:col>
      <xdr:colOff>114300</xdr:colOff>
      <xdr:row>58</xdr:row>
      <xdr:rowOff>12503</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9184125"/>
          <a:ext cx="889000" cy="7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160338</xdr:rowOff>
    </xdr:from>
    <xdr:to>
      <xdr:col>76</xdr:col>
      <xdr:colOff>165100</xdr:colOff>
      <xdr:row>52</xdr:row>
      <xdr:rowOff>90488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107015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160960</xdr:rowOff>
    </xdr:from>
    <xdr:to>
      <xdr:col>71</xdr:col>
      <xdr:colOff>177800</xdr:colOff>
      <xdr:row>58</xdr:row>
      <xdr:rowOff>12503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814300" y="9933610"/>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102254</xdr:rowOff>
    </xdr:from>
    <xdr:to>
      <xdr:col>72</xdr:col>
      <xdr:colOff>38100</xdr:colOff>
      <xdr:row>57</xdr:row>
      <xdr:rowOff>32404</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48931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126162</xdr:rowOff>
    </xdr:from>
    <xdr:to>
      <xdr:col>67</xdr:col>
      <xdr:colOff>101600</xdr:colOff>
      <xdr:row>57</xdr:row>
      <xdr:rowOff>56312</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72839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33789</xdr:rowOff>
    </xdr:from>
    <xdr:to>
      <xdr:col>85</xdr:col>
      <xdr:colOff>177800</xdr:colOff>
      <xdr:row>52</xdr:row>
      <xdr:rowOff>135389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89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12216</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89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170072</xdr:rowOff>
    </xdr:from>
    <xdr:to>
      <xdr:col>81</xdr:col>
      <xdr:colOff>101600</xdr:colOff>
      <xdr:row>53</xdr:row>
      <xdr:rowOff>100222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91349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46475</xdr:rowOff>
    </xdr:from>
    <xdr:to>
      <xdr:col>76</xdr:col>
      <xdr:colOff>165100</xdr:colOff>
      <xdr:row>53</xdr:row>
      <xdr:rowOff>148075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1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139202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22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133153</xdr:rowOff>
    </xdr:from>
    <xdr:to>
      <xdr:col>72</xdr:col>
      <xdr:colOff>38100</xdr:colOff>
      <xdr:row>58</xdr:row>
      <xdr:rowOff>63303</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9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54430</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9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110160</xdr:rowOff>
    </xdr:from>
    <xdr:to>
      <xdr:col>67</xdr:col>
      <xdr:colOff>101600</xdr:colOff>
      <xdr:row>58</xdr:row>
      <xdr:rowOff>40310</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31437</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9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135637</xdr:rowOff>
    </xdr:from>
    <xdr:to>
      <xdr:col>85</xdr:col>
      <xdr:colOff>127000</xdr:colOff>
      <xdr:row>78</xdr:row>
      <xdr:rowOff>62737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5481300" y="13337287"/>
          <a:ext cx="838200" cy="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62737</xdr:rowOff>
    </xdr:from>
    <xdr:to>
      <xdr:col>81</xdr:col>
      <xdr:colOff>50800</xdr:colOff>
      <xdr:row>78</xdr:row>
      <xdr:rowOff>113412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4592300" y="13435837"/>
          <a:ext cx="889000" cy="5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113412</xdr:rowOff>
    </xdr:from>
    <xdr:to>
      <xdr:col>76</xdr:col>
      <xdr:colOff>114300</xdr:colOff>
      <xdr:row>79</xdr:row>
      <xdr:rowOff>1651</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3703300" y="13486512"/>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18923</xdr:rowOff>
    </xdr:from>
    <xdr:to>
      <xdr:col>71</xdr:col>
      <xdr:colOff>177800</xdr:colOff>
      <xdr:row>79</xdr:row>
      <xdr:rowOff>1651</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814300" y="13392023"/>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84837</xdr:rowOff>
    </xdr:from>
    <xdr:to>
      <xdr:col>85</xdr:col>
      <xdr:colOff>177800</xdr:colOff>
      <xdr:row>78</xdr:row>
      <xdr:rowOff>14987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2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107714</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313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11937</xdr:rowOff>
    </xdr:from>
    <xdr:to>
      <xdr:col>81</xdr:col>
      <xdr:colOff>101600</xdr:colOff>
      <xdr:row>78</xdr:row>
      <xdr:rowOff>113537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104664</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62612</xdr:rowOff>
    </xdr:from>
    <xdr:to>
      <xdr:col>76</xdr:col>
      <xdr:colOff>165100</xdr:colOff>
      <xdr:row>78</xdr:row>
      <xdr:rowOff>164212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155339</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403017" y="1352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122301</xdr:rowOff>
    </xdr:from>
    <xdr:to>
      <xdr:col>72</xdr:col>
      <xdr:colOff>38100</xdr:colOff>
      <xdr:row>79</xdr:row>
      <xdr:rowOff>52451</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4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43578</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14017" y="1358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139573</xdr:rowOff>
    </xdr:from>
    <xdr:to>
      <xdr:col>67</xdr:col>
      <xdr:colOff>101600</xdr:colOff>
      <xdr:row>78</xdr:row>
      <xdr:rowOff>69723</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86250</xdr:rowOff>
    </xdr:from>
    <xdr:ext cx="469744"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579428" y="13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29363</xdr:rowOff>
    </xdr:from>
    <xdr:to>
      <xdr:col>85</xdr:col>
      <xdr:colOff>127000</xdr:colOff>
      <xdr:row>96</xdr:row>
      <xdr:rowOff>48489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5481300" y="16488563"/>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30353</xdr:rowOff>
    </xdr:from>
    <xdr:to>
      <xdr:col>81</xdr:col>
      <xdr:colOff>50800</xdr:colOff>
      <xdr:row>96</xdr:row>
      <xdr:rowOff>48489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4592300" y="16489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9131</xdr:rowOff>
    </xdr:from>
    <xdr:to>
      <xdr:col>76</xdr:col>
      <xdr:colOff>114300</xdr:colOff>
      <xdr:row>96</xdr:row>
      <xdr:rowOff>30353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6468331"/>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146292</xdr:rowOff>
    </xdr:from>
    <xdr:to>
      <xdr:col>71</xdr:col>
      <xdr:colOff>177800</xdr:colOff>
      <xdr:row>96</xdr:row>
      <xdr:rowOff>9131</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64340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150013</xdr:rowOff>
    </xdr:from>
    <xdr:to>
      <xdr:col>85</xdr:col>
      <xdr:colOff>177800</xdr:colOff>
      <xdr:row>96</xdr:row>
      <xdr:rowOff>80163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4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128440</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64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169139</xdr:rowOff>
    </xdr:from>
    <xdr:to>
      <xdr:col>81</xdr:col>
      <xdr:colOff>101600</xdr:colOff>
      <xdr:row>96</xdr:row>
      <xdr:rowOff>99289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90416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151003</xdr:rowOff>
    </xdr:from>
    <xdr:to>
      <xdr:col>76</xdr:col>
      <xdr:colOff>165100</xdr:colOff>
      <xdr:row>96</xdr:row>
      <xdr:rowOff>81153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72280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129781</xdr:rowOff>
    </xdr:from>
    <xdr:to>
      <xdr:col>72</xdr:col>
      <xdr:colOff>38100</xdr:colOff>
      <xdr:row>96</xdr:row>
      <xdr:rowOff>59931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51058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65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95492</xdr:rowOff>
    </xdr:from>
    <xdr:to>
      <xdr:col>67</xdr:col>
      <xdr:colOff>101600</xdr:colOff>
      <xdr:row>96</xdr:row>
      <xdr:rowOff>25642</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63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16769</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64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議会費は、類似団体と比べ、人口に対する議員定数が多いことなどから高い数値となっている。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は概ね横ばいとなっている。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民生費は、類似団体と比べ、生活保護費などの扶助費が少ないことなどから、低い数値となっている。　</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数値が増加傾向にあるのは、自立支援給付費や障害児施設給付費の増などが例年増加傾向に</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あり</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、元年度は幼児教育・保育の無償化によるこども園・保育所等給付費の増などにより増加となった。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衛生費は、近年、類似団体の平均値を上回る値で推移している。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年度に比べ、清掃工場施設整備費などの減により減少しているものの、依然として類似団体の平均値を上回っている。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農林水産業費は、類似団体と比べ、林業費における普通建設事業費が特に大きいことなどから、高い数値となっている。近年は、海岸保全施設・漁港施設の整備事業費の減などにより減少傾向にあ</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元年度は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土地改良事業費の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土木費は、合併に伴う建設計画に基づく国県道の整備事業や、駅前広場・自由通路整備など駅周辺整備事業、日本平動物園再整備事業などを実施してきたことから、類似団体より高い数値で推移している。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道路整備事業の減などにより減少したが、依然として類似団体の平均値を上回っている。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年度以降、消防本部駿河消防署建設事業や消防救急無線デジタル化事業などを実施していることにより、類似団体中、高い数値で推移している。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年度は常備消防</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装備</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整備事業の減などにより減少したが、依然として類似団体中、高い数値となっている。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な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エアコン整備などの校舎等改修事業</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の増などにより増加している。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財政調整基金残高は、適切な財源の確保と歳出の精査により、取崩しを回避しており、前年度とほぼ同額を維持している。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実質収支額については、令和元年度は扶助費など義務的経費が増加したことなどにより、約</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年度より約２億円減少した。</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今後も、事務事業の見直し・統廃合など歳出の合理化等行財政改革や、公共資産の総資産量適正化・長寿命化のためのアセットマネジメントの取組などを推進し、健全な行財政運営に努めていく。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いずれの会計も黒字であった。</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元年度は、標準財政規模に対する黒字額の割合としては、下水道事業会計が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6.35</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％と最も高く、次いで水道事業会計</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病院事業会計は、標準財政規模に対する黒字額の割合が高かった静岡病院が地方独立行政法人へ移行したことにより、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年度以降減少していたが、元年度は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321728167</v>
      </c>
      <c r="BO4" s="393"/>
      <c r="BP4" s="393"/>
      <c r="BQ4" s="393"/>
      <c r="BR4" s="393"/>
      <c r="BS4" s="393"/>
      <c r="BT4" s="393"/>
      <c r="BU4" s="394"/>
      <c r="BV4" s="392">
        <v>312971223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2.8</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313612705</v>
      </c>
      <c r="BO5" s="430"/>
      <c r="BP5" s="430"/>
      <c r="BQ5" s="430"/>
      <c r="BR5" s="430"/>
      <c r="BS5" s="430"/>
      <c r="BT5" s="430"/>
      <c r="BU5" s="431"/>
      <c r="BV5" s="429">
        <v>304712112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94.7</v>
      </c>
      <c r="CU5" s="427"/>
      <c r="CV5" s="427"/>
      <c r="CW5" s="427"/>
      <c r="CX5" s="427"/>
      <c r="CY5" s="427"/>
      <c r="CZ5" s="427"/>
      <c r="DA5" s="428"/>
      <c r="DB5" s="426">
        <v>92.6</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8115462</v>
      </c>
      <c r="BO6" s="430"/>
      <c r="BP6" s="430"/>
      <c r="BQ6" s="430"/>
      <c r="BR6" s="430"/>
      <c r="BS6" s="430"/>
      <c r="BT6" s="430"/>
      <c r="BU6" s="431"/>
      <c r="BV6" s="429">
        <v>8259111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103.3</v>
      </c>
      <c r="CU6" s="467"/>
      <c r="CV6" s="467"/>
      <c r="CW6" s="467"/>
      <c r="CX6" s="467"/>
      <c r="CY6" s="467"/>
      <c r="CZ6" s="467"/>
      <c r="DA6" s="468"/>
      <c r="DB6" s="466">
        <v>102.8</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3009435</v>
      </c>
      <c r="BO7" s="430"/>
      <c r="BP7" s="430"/>
      <c r="BQ7" s="430"/>
      <c r="BR7" s="430"/>
      <c r="BS7" s="430"/>
      <c r="BT7" s="430"/>
      <c r="BU7" s="431"/>
      <c r="BV7" s="429">
        <v>2905301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187789105</v>
      </c>
      <c r="CU7" s="430"/>
      <c r="CV7" s="430"/>
      <c r="CW7" s="430"/>
      <c r="CX7" s="430"/>
      <c r="CY7" s="430"/>
      <c r="CZ7" s="430"/>
      <c r="DA7" s="431"/>
      <c r="DB7" s="429">
        <v>188209181</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5106027</v>
      </c>
      <c r="BO8" s="430"/>
      <c r="BP8" s="430"/>
      <c r="BQ8" s="430"/>
      <c r="BR8" s="430"/>
      <c r="BS8" s="430"/>
      <c r="BT8" s="430"/>
      <c r="BU8" s="431"/>
      <c r="BV8" s="429">
        <v>5353810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0.89</v>
      </c>
      <c r="CU8" s="470"/>
      <c r="CV8" s="470"/>
      <c r="CW8" s="470"/>
      <c r="CX8" s="470"/>
      <c r="CY8" s="470"/>
      <c r="CZ8" s="470"/>
      <c r="DA8" s="471"/>
      <c r="DB8" s="469">
        <v>0.9</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704989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-247783</v>
      </c>
      <c r="BO9" s="430"/>
      <c r="BP9" s="430"/>
      <c r="BQ9" s="430"/>
      <c r="BR9" s="430"/>
      <c r="BS9" s="430"/>
      <c r="BT9" s="430"/>
      <c r="BU9" s="431"/>
      <c r="BV9" s="429">
        <v>783188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16.399999999999999</v>
      </c>
      <c r="CU9" s="427"/>
      <c r="CV9" s="427"/>
      <c r="CW9" s="427"/>
      <c r="CX9" s="427"/>
      <c r="CY9" s="427"/>
      <c r="CZ9" s="427"/>
      <c r="DA9" s="428"/>
      <c r="DB9" s="426">
        <v>16.5</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716197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2700461</v>
      </c>
      <c r="BO10" s="430"/>
      <c r="BP10" s="430"/>
      <c r="BQ10" s="430"/>
      <c r="BR10" s="430"/>
      <c r="BS10" s="430"/>
      <c r="BT10" s="430"/>
      <c r="BU10" s="431"/>
      <c r="BV10" s="429">
        <v>2900573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2">
      <c r="A12" s="187"/>
      <c r="B12" s="489" t="s">
        <v>129</v>
      </c>
      <c r="C12" s="490"/>
      <c r="D12" s="490"/>
      <c r="E12" s="490"/>
      <c r="F12" s="490"/>
      <c r="G12" s="490"/>
      <c r="H12" s="490"/>
      <c r="I12" s="490"/>
      <c r="J12" s="490"/>
      <c r="K12" s="491"/>
      <c r="L12" s="498" t="s">
        <v>130</v>
      </c>
      <c r="M12" s="499"/>
      <c r="N12" s="499"/>
      <c r="O12" s="499"/>
      <c r="P12" s="499"/>
      <c r="Q12" s="500"/>
      <c r="R12" s="501">
        <v>698275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105</v>
      </c>
      <c r="AV12" s="462"/>
      <c r="AW12" s="462"/>
      <c r="AX12" s="462"/>
      <c r="AY12" s="463" t="s">
        <v>134</v>
      </c>
      <c r="AZ12" s="464"/>
      <c r="BA12" s="464"/>
      <c r="BB12" s="464"/>
      <c r="BC12" s="464"/>
      <c r="BD12" s="464"/>
      <c r="BE12" s="464"/>
      <c r="BF12" s="464"/>
      <c r="BG12" s="464"/>
      <c r="BH12" s="464"/>
      <c r="BI12" s="464"/>
      <c r="BJ12" s="464"/>
      <c r="BK12" s="464"/>
      <c r="BL12" s="464"/>
      <c r="BM12" s="465"/>
      <c r="BN12" s="429">
        <v>2665493</v>
      </c>
      <c r="BO12" s="430"/>
      <c r="BP12" s="430"/>
      <c r="BQ12" s="430"/>
      <c r="BR12" s="430"/>
      <c r="BS12" s="430"/>
      <c r="BT12" s="430"/>
      <c r="BU12" s="431"/>
      <c r="BV12" s="429">
        <v>2928508</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137</v>
      </c>
      <c r="N13" s="521"/>
      <c r="O13" s="521"/>
      <c r="P13" s="521"/>
      <c r="Q13" s="522"/>
      <c r="R13" s="513">
        <v>687573</v>
      </c>
      <c r="S13" s="514"/>
      <c r="T13" s="514"/>
      <c r="U13" s="514"/>
      <c r="V13" s="515"/>
      <c r="W13" s="445" t="s">
        <v>138</v>
      </c>
      <c r="X13" s="446"/>
      <c r="Y13" s="446"/>
      <c r="Z13" s="446"/>
      <c r="AA13" s="446"/>
      <c r="AB13" s="436"/>
      <c r="AC13" s="480">
        <v>9054</v>
      </c>
      <c r="AD13" s="481"/>
      <c r="AE13" s="481"/>
      <c r="AF13" s="481"/>
      <c r="AG13" s="523"/>
      <c r="AH13" s="480">
        <v>9833</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-212815</v>
      </c>
      <c r="BO13" s="430"/>
      <c r="BP13" s="430"/>
      <c r="BQ13" s="430"/>
      <c r="BR13" s="430"/>
      <c r="BS13" s="430"/>
      <c r="BT13" s="430"/>
      <c r="BU13" s="431"/>
      <c r="BV13" s="429">
        <v>755253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6.4</v>
      </c>
      <c r="CU13" s="427"/>
      <c r="CV13" s="427"/>
      <c r="CW13" s="427"/>
      <c r="CX13" s="427"/>
      <c r="CY13" s="427"/>
      <c r="CZ13" s="427"/>
      <c r="DA13" s="428"/>
      <c r="DB13" s="426">
        <v>6.7</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702395</v>
      </c>
      <c r="S14" s="514"/>
      <c r="T14" s="514"/>
      <c r="U14" s="514"/>
      <c r="V14" s="515"/>
      <c r="W14" s="419"/>
      <c r="X14" s="420"/>
      <c r="Y14" s="420"/>
      <c r="Z14" s="420"/>
      <c r="AA14" s="420"/>
      <c r="AB14" s="409"/>
      <c r="AC14" s="516">
        <v>2.7</v>
      </c>
      <c r="AD14" s="517"/>
      <c r="AE14" s="517"/>
      <c r="AF14" s="517"/>
      <c r="AG14" s="518"/>
      <c r="AH14" s="516">
        <v>2.9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48.9</v>
      </c>
      <c r="CU14" s="528"/>
      <c r="CV14" s="528"/>
      <c r="CW14" s="528"/>
      <c r="CX14" s="528"/>
      <c r="CY14" s="528"/>
      <c r="CZ14" s="528"/>
      <c r="DA14" s="529"/>
      <c r="DB14" s="527">
        <v>48.8</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137</v>
      </c>
      <c r="N15" s="521"/>
      <c r="O15" s="521"/>
      <c r="P15" s="521"/>
      <c r="Q15" s="522"/>
      <c r="R15" s="513">
        <v>692557</v>
      </c>
      <c r="S15" s="514"/>
      <c r="T15" s="514"/>
      <c r="U15" s="514"/>
      <c r="V15" s="515"/>
      <c r="W15" s="445" t="s">
        <v>145</v>
      </c>
      <c r="X15" s="446"/>
      <c r="Y15" s="446"/>
      <c r="Z15" s="446"/>
      <c r="AA15" s="446"/>
      <c r="AB15" s="436"/>
      <c r="AC15" s="480">
        <v>88388</v>
      </c>
      <c r="AD15" s="481"/>
      <c r="AE15" s="481"/>
      <c r="AF15" s="481"/>
      <c r="AG15" s="523"/>
      <c r="AH15" s="480">
        <v>91303</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123497370</v>
      </c>
      <c r="BO15" s="393"/>
      <c r="BP15" s="393"/>
      <c r="BQ15" s="393"/>
      <c r="BR15" s="393"/>
      <c r="BS15" s="393"/>
      <c r="BT15" s="393"/>
      <c r="BU15" s="394"/>
      <c r="BV15" s="392">
        <v>122599214</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26.3</v>
      </c>
      <c r="AD16" s="517"/>
      <c r="AE16" s="517"/>
      <c r="AF16" s="517"/>
      <c r="AG16" s="518"/>
      <c r="AH16" s="516">
        <v>26.6</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139676412</v>
      </c>
      <c r="BO16" s="430"/>
      <c r="BP16" s="430"/>
      <c r="BQ16" s="430"/>
      <c r="BR16" s="430"/>
      <c r="BS16" s="430"/>
      <c r="BT16" s="430"/>
      <c r="BU16" s="431"/>
      <c r="BV16" s="429">
        <v>137072973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238357</v>
      </c>
      <c r="AD17" s="481"/>
      <c r="AE17" s="481"/>
      <c r="AF17" s="481"/>
      <c r="AG17" s="523"/>
      <c r="AH17" s="480">
        <v>241958</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155505926</v>
      </c>
      <c r="BO17" s="430"/>
      <c r="BP17" s="430"/>
      <c r="BQ17" s="430"/>
      <c r="BR17" s="430"/>
      <c r="BS17" s="430"/>
      <c r="BT17" s="430"/>
      <c r="BU17" s="431"/>
      <c r="BV17" s="429">
        <v>154218883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155</v>
      </c>
      <c r="C18" s="472"/>
      <c r="D18" s="472"/>
      <c r="E18" s="544"/>
      <c r="F18" s="544"/>
      <c r="G18" s="544"/>
      <c r="H18" s="544"/>
      <c r="I18" s="544"/>
      <c r="J18" s="544"/>
      <c r="K18" s="544"/>
      <c r="L18" s="545">
        <v>1411.83</v>
      </c>
      <c r="M18" s="545"/>
      <c r="N18" s="545"/>
      <c r="O18" s="545"/>
      <c r="P18" s="545"/>
      <c r="Q18" s="545"/>
      <c r="R18" s="546"/>
      <c r="S18" s="546"/>
      <c r="T18" s="546"/>
      <c r="U18" s="546"/>
      <c r="V18" s="547"/>
      <c r="W18" s="447"/>
      <c r="X18" s="448"/>
      <c r="Y18" s="448"/>
      <c r="Z18" s="448"/>
      <c r="AA18" s="448"/>
      <c r="AB18" s="439"/>
      <c r="AC18" s="548">
        <v>71</v>
      </c>
      <c r="AD18" s="549"/>
      <c r="AE18" s="549"/>
      <c r="AF18" s="549"/>
      <c r="AG18" s="550"/>
      <c r="AH18" s="548">
        <v>70.5</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181008510</v>
      </c>
      <c r="BO18" s="430"/>
      <c r="BP18" s="430"/>
      <c r="BQ18" s="430"/>
      <c r="BR18" s="430"/>
      <c r="BS18" s="430"/>
      <c r="BT18" s="430"/>
      <c r="BU18" s="431"/>
      <c r="BV18" s="429">
        <v>177981067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157</v>
      </c>
      <c r="C19" s="472"/>
      <c r="D19" s="472"/>
      <c r="E19" s="544"/>
      <c r="F19" s="544"/>
      <c r="G19" s="544"/>
      <c r="H19" s="544"/>
      <c r="I19" s="544"/>
      <c r="J19" s="544"/>
      <c r="K19" s="544"/>
      <c r="L19" s="552">
        <v>499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215762638</v>
      </c>
      <c r="BO19" s="430"/>
      <c r="BP19" s="430"/>
      <c r="BQ19" s="430"/>
      <c r="BR19" s="430"/>
      <c r="BS19" s="430"/>
      <c r="BT19" s="430"/>
      <c r="BU19" s="431"/>
      <c r="BV19" s="429">
        <v>216449384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159</v>
      </c>
      <c r="C20" s="472"/>
      <c r="D20" s="472"/>
      <c r="E20" s="544"/>
      <c r="F20" s="544"/>
      <c r="G20" s="544"/>
      <c r="H20" s="544"/>
      <c r="I20" s="544"/>
      <c r="J20" s="544"/>
      <c r="K20" s="544"/>
      <c r="L20" s="552">
        <v>286013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433627262</v>
      </c>
      <c r="BO23" s="430"/>
      <c r="BP23" s="430"/>
      <c r="BQ23" s="430"/>
      <c r="BR23" s="430"/>
      <c r="BS23" s="430"/>
      <c r="BT23" s="430"/>
      <c r="BU23" s="431"/>
      <c r="BV23" s="429">
        <v>428903111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168</v>
      </c>
      <c r="F24" s="459"/>
      <c r="G24" s="459"/>
      <c r="H24" s="459"/>
      <c r="I24" s="459"/>
      <c r="J24" s="459"/>
      <c r="K24" s="460"/>
      <c r="L24" s="480">
        <v>1</v>
      </c>
      <c r="M24" s="481"/>
      <c r="N24" s="481"/>
      <c r="O24" s="481"/>
      <c r="P24" s="523"/>
      <c r="Q24" s="480">
        <v>12500</v>
      </c>
      <c r="R24" s="481"/>
      <c r="S24" s="481"/>
      <c r="T24" s="481"/>
      <c r="U24" s="481"/>
      <c r="V24" s="523"/>
      <c r="W24" s="582"/>
      <c r="X24" s="570"/>
      <c r="Y24" s="571"/>
      <c r="Z24" s="479" t="s">
        <v>169</v>
      </c>
      <c r="AA24" s="459"/>
      <c r="AB24" s="459"/>
      <c r="AC24" s="459"/>
      <c r="AD24" s="459"/>
      <c r="AE24" s="459"/>
      <c r="AF24" s="459"/>
      <c r="AG24" s="460"/>
      <c r="AH24" s="480">
        <v>4190</v>
      </c>
      <c r="AI24" s="481"/>
      <c r="AJ24" s="481"/>
      <c r="AK24" s="481"/>
      <c r="AL24" s="523"/>
      <c r="AM24" s="480">
        <v>13433140</v>
      </c>
      <c r="AN24" s="481"/>
      <c r="AO24" s="481"/>
      <c r="AP24" s="481"/>
      <c r="AQ24" s="481"/>
      <c r="AR24" s="523"/>
      <c r="AS24" s="480">
        <v>3206</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35396660</v>
      </c>
      <c r="BO24" s="430"/>
      <c r="BP24" s="430"/>
      <c r="BQ24" s="430"/>
      <c r="BR24" s="430"/>
      <c r="BS24" s="430"/>
      <c r="BT24" s="430"/>
      <c r="BU24" s="431"/>
      <c r="BV24" s="429">
        <v>42047183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171</v>
      </c>
      <c r="F25" s="459"/>
      <c r="G25" s="459"/>
      <c r="H25" s="459"/>
      <c r="I25" s="459"/>
      <c r="J25" s="459"/>
      <c r="K25" s="460"/>
      <c r="L25" s="480">
        <v>2</v>
      </c>
      <c r="M25" s="481"/>
      <c r="N25" s="481"/>
      <c r="O25" s="481"/>
      <c r="P25" s="523"/>
      <c r="Q25" s="480">
        <v>9400</v>
      </c>
      <c r="R25" s="481"/>
      <c r="S25" s="481"/>
      <c r="T25" s="481"/>
      <c r="U25" s="481"/>
      <c r="V25" s="523"/>
      <c r="W25" s="582"/>
      <c r="X25" s="570"/>
      <c r="Y25" s="571"/>
      <c r="Z25" s="479" t="s">
        <v>172</v>
      </c>
      <c r="AA25" s="459"/>
      <c r="AB25" s="459"/>
      <c r="AC25" s="459"/>
      <c r="AD25" s="459"/>
      <c r="AE25" s="459"/>
      <c r="AF25" s="459"/>
      <c r="AG25" s="460"/>
      <c r="AH25" s="480">
        <v>1033</v>
      </c>
      <c r="AI25" s="481"/>
      <c r="AJ25" s="481"/>
      <c r="AK25" s="481"/>
      <c r="AL25" s="523"/>
      <c r="AM25" s="480">
        <v>3204366</v>
      </c>
      <c r="AN25" s="481"/>
      <c r="AO25" s="481"/>
      <c r="AP25" s="481"/>
      <c r="AQ25" s="481"/>
      <c r="AR25" s="523"/>
      <c r="AS25" s="480">
        <v>3102</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26031310</v>
      </c>
      <c r="BO25" s="393"/>
      <c r="BP25" s="393"/>
      <c r="BQ25" s="393"/>
      <c r="BR25" s="393"/>
      <c r="BS25" s="393"/>
      <c r="BT25" s="393"/>
      <c r="BU25" s="394"/>
      <c r="BV25" s="392">
        <v>27993155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174</v>
      </c>
      <c r="F26" s="459"/>
      <c r="G26" s="459"/>
      <c r="H26" s="459"/>
      <c r="I26" s="459"/>
      <c r="J26" s="459"/>
      <c r="K26" s="460"/>
      <c r="L26" s="480">
        <v>1</v>
      </c>
      <c r="M26" s="481"/>
      <c r="N26" s="481"/>
      <c r="O26" s="481"/>
      <c r="P26" s="523"/>
      <c r="Q26" s="480">
        <v>8120</v>
      </c>
      <c r="R26" s="481"/>
      <c r="S26" s="481"/>
      <c r="T26" s="481"/>
      <c r="U26" s="481"/>
      <c r="V26" s="523"/>
      <c r="W26" s="582"/>
      <c r="X26" s="570"/>
      <c r="Y26" s="571"/>
      <c r="Z26" s="479" t="s">
        <v>175</v>
      </c>
      <c r="AA26" s="592"/>
      <c r="AB26" s="592"/>
      <c r="AC26" s="592"/>
      <c r="AD26" s="592"/>
      <c r="AE26" s="592"/>
      <c r="AF26" s="592"/>
      <c r="AG26" s="593"/>
      <c r="AH26" s="480">
        <v>202</v>
      </c>
      <c r="AI26" s="481"/>
      <c r="AJ26" s="481"/>
      <c r="AK26" s="481"/>
      <c r="AL26" s="523"/>
      <c r="AM26" s="480">
        <v>741138</v>
      </c>
      <c r="AN26" s="481"/>
      <c r="AO26" s="481"/>
      <c r="AP26" s="481"/>
      <c r="AQ26" s="481"/>
      <c r="AR26" s="523"/>
      <c r="AS26" s="480">
        <v>3669</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v>1815750</v>
      </c>
      <c r="BO26" s="430"/>
      <c r="BP26" s="430"/>
      <c r="BQ26" s="430"/>
      <c r="BR26" s="430"/>
      <c r="BS26" s="430"/>
      <c r="BT26" s="430"/>
      <c r="BU26" s="431"/>
      <c r="BV26" s="429">
        <v>2031039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177</v>
      </c>
      <c r="F27" s="459"/>
      <c r="G27" s="459"/>
      <c r="H27" s="459"/>
      <c r="I27" s="459"/>
      <c r="J27" s="459"/>
      <c r="K27" s="460"/>
      <c r="L27" s="480">
        <v>1</v>
      </c>
      <c r="M27" s="481"/>
      <c r="N27" s="481"/>
      <c r="O27" s="481"/>
      <c r="P27" s="523"/>
      <c r="Q27" s="480">
        <v>8240</v>
      </c>
      <c r="R27" s="481"/>
      <c r="S27" s="481"/>
      <c r="T27" s="481"/>
      <c r="U27" s="481"/>
      <c r="V27" s="523"/>
      <c r="W27" s="582"/>
      <c r="X27" s="570"/>
      <c r="Y27" s="571"/>
      <c r="Z27" s="479" t="s">
        <v>178</v>
      </c>
      <c r="AA27" s="459"/>
      <c r="AB27" s="459"/>
      <c r="AC27" s="459"/>
      <c r="AD27" s="459"/>
      <c r="AE27" s="459"/>
      <c r="AF27" s="459"/>
      <c r="AG27" s="460"/>
      <c r="AH27" s="480">
        <v>3421</v>
      </c>
      <c r="AI27" s="481"/>
      <c r="AJ27" s="481"/>
      <c r="AK27" s="481"/>
      <c r="AL27" s="523"/>
      <c r="AM27" s="480">
        <v>12235744</v>
      </c>
      <c r="AN27" s="481"/>
      <c r="AO27" s="481"/>
      <c r="AP27" s="481"/>
      <c r="AQ27" s="481"/>
      <c r="AR27" s="523"/>
      <c r="AS27" s="480">
        <v>3577</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1900000</v>
      </c>
      <c r="BO27" s="606"/>
      <c r="BP27" s="606"/>
      <c r="BQ27" s="606"/>
      <c r="BR27" s="606"/>
      <c r="BS27" s="606"/>
      <c r="BT27" s="606"/>
      <c r="BU27" s="607"/>
      <c r="BV27" s="605">
        <v>1900000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180</v>
      </c>
      <c r="F28" s="459"/>
      <c r="G28" s="459"/>
      <c r="H28" s="459"/>
      <c r="I28" s="459"/>
      <c r="J28" s="459"/>
      <c r="K28" s="460"/>
      <c r="L28" s="480">
        <v>1</v>
      </c>
      <c r="M28" s="481"/>
      <c r="N28" s="481"/>
      <c r="O28" s="481"/>
      <c r="P28" s="523"/>
      <c r="Q28" s="480">
        <v>7350</v>
      </c>
      <c r="R28" s="481"/>
      <c r="S28" s="481"/>
      <c r="T28" s="481"/>
      <c r="U28" s="481"/>
      <c r="V28" s="523"/>
      <c r="W28" s="582"/>
      <c r="X28" s="570"/>
      <c r="Y28" s="571"/>
      <c r="Z28" s="479" t="s">
        <v>181</v>
      </c>
      <c r="AA28" s="459"/>
      <c r="AB28" s="459"/>
      <c r="AC28" s="459"/>
      <c r="AD28" s="459"/>
      <c r="AE28" s="459"/>
      <c r="AF28" s="459"/>
      <c r="AG28" s="460"/>
      <c r="AH28" s="480" t="s">
        <v>128</v>
      </c>
      <c r="AI28" s="481"/>
      <c r="AJ28" s="481"/>
      <c r="AK28" s="481"/>
      <c r="AL28" s="523"/>
      <c r="AM28" s="480" t="s">
        <v>128</v>
      </c>
      <c r="AN28" s="481"/>
      <c r="AO28" s="481"/>
      <c r="AP28" s="481"/>
      <c r="AQ28" s="481"/>
      <c r="AR28" s="523"/>
      <c r="AS28" s="480" t="s">
        <v>128</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8599388</v>
      </c>
      <c r="BO28" s="393"/>
      <c r="BP28" s="393"/>
      <c r="BQ28" s="393"/>
      <c r="BR28" s="393"/>
      <c r="BS28" s="393"/>
      <c r="BT28" s="393"/>
      <c r="BU28" s="394"/>
      <c r="BV28" s="392">
        <v>8564420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183</v>
      </c>
      <c r="F29" s="459"/>
      <c r="G29" s="459"/>
      <c r="H29" s="459"/>
      <c r="I29" s="459"/>
      <c r="J29" s="459"/>
      <c r="K29" s="460"/>
      <c r="L29" s="480">
        <v>46</v>
      </c>
      <c r="M29" s="481"/>
      <c r="N29" s="481"/>
      <c r="O29" s="481"/>
      <c r="P29" s="523"/>
      <c r="Q29" s="480">
        <v>6630</v>
      </c>
      <c r="R29" s="481"/>
      <c r="S29" s="481"/>
      <c r="T29" s="481"/>
      <c r="U29" s="481"/>
      <c r="V29" s="523"/>
      <c r="W29" s="583"/>
      <c r="X29" s="584"/>
      <c r="Y29" s="585"/>
      <c r="Z29" s="479" t="s">
        <v>184</v>
      </c>
      <c r="AA29" s="459"/>
      <c r="AB29" s="459"/>
      <c r="AC29" s="459"/>
      <c r="AD29" s="459"/>
      <c r="AE29" s="459"/>
      <c r="AF29" s="459"/>
      <c r="AG29" s="460"/>
      <c r="AH29" s="480">
        <v>7611</v>
      </c>
      <c r="AI29" s="481"/>
      <c r="AJ29" s="481"/>
      <c r="AK29" s="481"/>
      <c r="AL29" s="523"/>
      <c r="AM29" s="480">
        <v>25668884</v>
      </c>
      <c r="AN29" s="481"/>
      <c r="AO29" s="481"/>
      <c r="AP29" s="481"/>
      <c r="AQ29" s="481"/>
      <c r="AR29" s="523"/>
      <c r="AS29" s="480">
        <v>3373</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2670364</v>
      </c>
      <c r="BO29" s="430"/>
      <c r="BP29" s="430"/>
      <c r="BQ29" s="430"/>
      <c r="BR29" s="430"/>
      <c r="BS29" s="430"/>
      <c r="BT29" s="430"/>
      <c r="BU29" s="431"/>
      <c r="BV29" s="429">
        <v>2669891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102.5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16353378</v>
      </c>
      <c r="BO30" s="606"/>
      <c r="BP30" s="606"/>
      <c r="BQ30" s="606"/>
      <c r="BR30" s="606"/>
      <c r="BS30" s="606"/>
      <c r="BT30" s="606"/>
      <c r="BU30" s="607"/>
      <c r="BV30" s="605">
        <v>17206164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競輪事業会計</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IF('各会計、関係団体の財政状況及び健全化判断比率'!B35="","",'各会計、関係団体の財政状況及び健全化判断比率'!B35)</f>
        <v>水道事業会計</v>
      </c>
      <c r="AP34" s="619"/>
      <c r="AQ34" s="619"/>
      <c r="AR34" s="619"/>
      <c r="AS34" s="619"/>
      <c r="AT34" s="619"/>
      <c r="AU34" s="619"/>
      <c r="AV34" s="619"/>
      <c r="AW34" s="619"/>
      <c r="AX34" s="619"/>
      <c r="AY34" s="619"/>
      <c r="AZ34" s="619"/>
      <c r="BA34" s="619"/>
      <c r="BB34" s="619"/>
      <c r="BC34" s="619"/>
      <c r="BD34" s="214"/>
      <c r="BE34" s="618">
        <f>IF(BG34="","",MAX(C34:D43,U34:V43,AM34:AN43)+1)</f>
        <v>17</v>
      </c>
      <c r="BF34" s="618"/>
      <c r="BG34" s="619" t="str">
        <f>IF('各会計、関係団体の財政状況及び健全化判断比率'!B38="","",'各会計、関係団体の財政状況及び健全化判断比率'!B38)</f>
        <v>簡易水道事業会計</v>
      </c>
      <c r="BH34" s="619"/>
      <c r="BI34" s="619"/>
      <c r="BJ34" s="619"/>
      <c r="BK34" s="619"/>
      <c r="BL34" s="619"/>
      <c r="BM34" s="619"/>
      <c r="BN34" s="619"/>
      <c r="BO34" s="619"/>
      <c r="BP34" s="619"/>
      <c r="BQ34" s="619"/>
      <c r="BR34" s="619"/>
      <c r="BS34" s="619"/>
      <c r="BT34" s="619"/>
      <c r="BU34" s="619"/>
      <c r="BV34" s="214"/>
      <c r="BW34" s="618">
        <f>IF(BY34="","",MAX(C34:D43,U34:V43,AM34:AN43,BE34:BF43)+1)</f>
        <v>20</v>
      </c>
      <c r="BX34" s="618"/>
      <c r="BY34" s="619" t="str">
        <f>IF('各会計、関係団体の財政状況及び健全化判断比率'!B68="","",'各会計、関係団体の財政状況及び健全化判断比率'!B68)</f>
        <v>共立蒲原総合病院組合</v>
      </c>
      <c r="BZ34" s="619"/>
      <c r="CA34" s="619"/>
      <c r="CB34" s="619"/>
      <c r="CC34" s="619"/>
      <c r="CD34" s="619"/>
      <c r="CE34" s="619"/>
      <c r="CF34" s="619"/>
      <c r="CG34" s="619"/>
      <c r="CH34" s="619"/>
      <c r="CI34" s="619"/>
      <c r="CJ34" s="619"/>
      <c r="CK34" s="619"/>
      <c r="CL34" s="619"/>
      <c r="CM34" s="619"/>
      <c r="CN34" s="214"/>
      <c r="CO34" s="618">
        <f>IF(CQ34="","",MAX(C34:D43,U34:V43,AM34:AN43,BE34:BF43,BW34:BX43)+1)</f>
        <v>24</v>
      </c>
      <c r="CP34" s="618"/>
      <c r="CQ34" s="619" t="str">
        <f>IF('各会計、関係団体の財政状況及び健全化判断比率'!BS7="","",'各会計、関係団体の財政状況及び健全化判断比率'!BS7)</f>
        <v>静岡市土地開発公社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電気事業経営記念基金会計</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国民健康保険事業会計（事業勘定）</v>
      </c>
      <c r="X35" s="619"/>
      <c r="Y35" s="619"/>
      <c r="Z35" s="619"/>
      <c r="AA35" s="619"/>
      <c r="AB35" s="619"/>
      <c r="AC35" s="619"/>
      <c r="AD35" s="619"/>
      <c r="AE35" s="619"/>
      <c r="AF35" s="619"/>
      <c r="AG35" s="619"/>
      <c r="AH35" s="619"/>
      <c r="AI35" s="619"/>
      <c r="AJ35" s="619"/>
      <c r="AK35" s="619"/>
      <c r="AL35" s="214"/>
      <c r="AM35" s="618">
        <f t="shared" ref="AM35:AM43" si="0">IF(AO35="","",AM34+1)</f>
        <v>15</v>
      </c>
      <c r="AN35" s="618"/>
      <c r="AO35" s="619" t="str">
        <f>IF('各会計、関係団体の財政状況及び健全化判断比率'!B36="","",'各会計、関係団体の財政状況及び健全化判断比率'!B36)</f>
        <v>下水道事業会計</v>
      </c>
      <c r="AP35" s="619"/>
      <c r="AQ35" s="619"/>
      <c r="AR35" s="619"/>
      <c r="AS35" s="619"/>
      <c r="AT35" s="619"/>
      <c r="AU35" s="619"/>
      <c r="AV35" s="619"/>
      <c r="AW35" s="619"/>
      <c r="AX35" s="619"/>
      <c r="AY35" s="619"/>
      <c r="AZ35" s="619"/>
      <c r="BA35" s="619"/>
      <c r="BB35" s="619"/>
      <c r="BC35" s="619"/>
      <c r="BD35" s="214"/>
      <c r="BE35" s="618">
        <f t="shared" ref="BE35:BE43" si="1">IF(BG35="","",BE34+1)</f>
        <v>18</v>
      </c>
      <c r="BF35" s="618"/>
      <c r="BG35" s="619" t="str">
        <f>IF('各会計、関係団体の財政状況及び健全化判断比率'!B39="","",'各会計、関係団体の財政状況及び健全化判断比率'!B39)</f>
        <v>農業集落排水事業会計</v>
      </c>
      <c r="BH35" s="619"/>
      <c r="BI35" s="619"/>
      <c r="BJ35" s="619"/>
      <c r="BK35" s="619"/>
      <c r="BL35" s="619"/>
      <c r="BM35" s="619"/>
      <c r="BN35" s="619"/>
      <c r="BO35" s="619"/>
      <c r="BP35" s="619"/>
      <c r="BQ35" s="619"/>
      <c r="BR35" s="619"/>
      <c r="BS35" s="619"/>
      <c r="BT35" s="619"/>
      <c r="BU35" s="619"/>
      <c r="BV35" s="214"/>
      <c r="BW35" s="618">
        <f t="shared" ref="BW35:BW43" si="2">IF(BY35="","",BW34+1)</f>
        <v>21</v>
      </c>
      <c r="BX35" s="618"/>
      <c r="BY35" s="619" t="str">
        <f>IF('各会計、関係団体の財政状況及び健全化判断比率'!B69="","",'各会計、関係団体の財政状況及び健全化判断比率'!B69)</f>
        <v>静岡県後期高齢者医療広域連合（事業会計分）</v>
      </c>
      <c r="BZ35" s="619"/>
      <c r="CA35" s="619"/>
      <c r="CB35" s="619"/>
      <c r="CC35" s="619"/>
      <c r="CD35" s="619"/>
      <c r="CE35" s="619"/>
      <c r="CF35" s="619"/>
      <c r="CG35" s="619"/>
      <c r="CH35" s="619"/>
      <c r="CI35" s="619"/>
      <c r="CJ35" s="619"/>
      <c r="CK35" s="619"/>
      <c r="CL35" s="619"/>
      <c r="CM35" s="619"/>
      <c r="CN35" s="214"/>
      <c r="CO35" s="618">
        <f t="shared" ref="CO35:CO43" si="3">IF(CQ35="","",CO34+1)</f>
        <v>25</v>
      </c>
      <c r="CP35" s="618"/>
      <c r="CQ35" s="619" t="str">
        <f>IF('各会計、関係団体の財政状況及び健全化判断比率'!BS8="","",'各会計、関係団体の財政状況及び健全化判断比率'!BS8)</f>
        <v>静岡市まちづくり公社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土地区画整理清算金会計</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国民健康保険事業会計（直営診療施設勘定）</v>
      </c>
      <c r="X36" s="619"/>
      <c r="Y36" s="619"/>
      <c r="Z36" s="619"/>
      <c r="AA36" s="619"/>
      <c r="AB36" s="619"/>
      <c r="AC36" s="619"/>
      <c r="AD36" s="619"/>
      <c r="AE36" s="619"/>
      <c r="AF36" s="619"/>
      <c r="AG36" s="619"/>
      <c r="AH36" s="619"/>
      <c r="AI36" s="619"/>
      <c r="AJ36" s="619"/>
      <c r="AK36" s="619"/>
      <c r="AL36" s="214"/>
      <c r="AM36" s="618">
        <f t="shared" si="0"/>
        <v>16</v>
      </c>
      <c r="AN36" s="618"/>
      <c r="AO36" s="619" t="str">
        <f>IF('各会計、関係団体の財政状況及び健全化判断比率'!B37="","",'各会計、関係団体の財政状況及び健全化判断比率'!B37)</f>
        <v>病院事業会計</v>
      </c>
      <c r="AP36" s="619"/>
      <c r="AQ36" s="619"/>
      <c r="AR36" s="619"/>
      <c r="AS36" s="619"/>
      <c r="AT36" s="619"/>
      <c r="AU36" s="619"/>
      <c r="AV36" s="619"/>
      <c r="AW36" s="619"/>
      <c r="AX36" s="619"/>
      <c r="AY36" s="619"/>
      <c r="AZ36" s="619"/>
      <c r="BA36" s="619"/>
      <c r="BB36" s="619"/>
      <c r="BC36" s="619"/>
      <c r="BD36" s="214"/>
      <c r="BE36" s="618">
        <f t="shared" si="1"/>
        <v>19</v>
      </c>
      <c r="BF36" s="618"/>
      <c r="BG36" s="619" t="str">
        <f>IF('各会計、関係団体の財政状況及び健全化判断比率'!B40="","",'各会計、関係団体の財政状況及び健全化判断比率'!B40)</f>
        <v>中央卸売市場事業会計</v>
      </c>
      <c r="BH36" s="619"/>
      <c r="BI36" s="619"/>
      <c r="BJ36" s="619"/>
      <c r="BK36" s="619"/>
      <c r="BL36" s="619"/>
      <c r="BM36" s="619"/>
      <c r="BN36" s="619"/>
      <c r="BO36" s="619"/>
      <c r="BP36" s="619"/>
      <c r="BQ36" s="619"/>
      <c r="BR36" s="619"/>
      <c r="BS36" s="619"/>
      <c r="BT36" s="619"/>
      <c r="BU36" s="619"/>
      <c r="BV36" s="214"/>
      <c r="BW36" s="618">
        <f t="shared" si="2"/>
        <v>22</v>
      </c>
      <c r="BX36" s="618"/>
      <c r="BY36" s="619" t="str">
        <f>IF('各会計、関係団体の財政状況及び健全化判断比率'!B70="","",'各会計、関係団体の財政状況及び健全化判断比率'!B70)</f>
        <v>静岡県後期高齢者医療広域連合（普通会計分）</v>
      </c>
      <c r="BZ36" s="619"/>
      <c r="CA36" s="619"/>
      <c r="CB36" s="619"/>
      <c r="CC36" s="619"/>
      <c r="CD36" s="619"/>
      <c r="CE36" s="619"/>
      <c r="CF36" s="619"/>
      <c r="CG36" s="619"/>
      <c r="CH36" s="619"/>
      <c r="CI36" s="619"/>
      <c r="CJ36" s="619"/>
      <c r="CK36" s="619"/>
      <c r="CL36" s="619"/>
      <c r="CM36" s="619"/>
      <c r="CN36" s="214"/>
      <c r="CO36" s="618">
        <f t="shared" si="3"/>
        <v>26</v>
      </c>
      <c r="CP36" s="618"/>
      <c r="CQ36" s="619" t="str">
        <f>IF('各会計、関係団体の財政状況及び健全化判断比率'!BS9="","",'各会計、関係団体の財政状況及び健全化判断比率'!BS9)</f>
        <v>静岡市文化振興財団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母子・父子・寡婦福祉資金貸付金会計</v>
      </c>
      <c r="F37" s="619"/>
      <c r="G37" s="619"/>
      <c r="H37" s="619"/>
      <c r="I37" s="619"/>
      <c r="J37" s="619"/>
      <c r="K37" s="619"/>
      <c r="L37" s="619"/>
      <c r="M37" s="619"/>
      <c r="N37" s="619"/>
      <c r="O37" s="619"/>
      <c r="P37" s="619"/>
      <c r="Q37" s="619"/>
      <c r="R37" s="619"/>
      <c r="S37" s="619"/>
      <c r="T37" s="214"/>
      <c r="U37" s="618">
        <f t="shared" si="4"/>
        <v>10</v>
      </c>
      <c r="V37" s="618"/>
      <c r="W37" s="619" t="str">
        <f>IF('各会計、関係団体の財政状況及び健全化判断比率'!B31="","",'各会計、関係団体の財政状況及び健全化判断比率'!B31)</f>
        <v>駐車場事業会計（静岡駅北口地下駐車場勘定）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23</v>
      </c>
      <c r="BX37" s="618"/>
      <c r="BY37" s="619" t="str">
        <f>IF('各会計、関係団体の財政状況及び健全化判断比率'!B71="","",'各会計、関係団体の財政状況及び健全化判断比率'!B71)</f>
        <v>静岡地方税滞納整理機構</v>
      </c>
      <c r="BZ37" s="619"/>
      <c r="CA37" s="619"/>
      <c r="CB37" s="619"/>
      <c r="CC37" s="619"/>
      <c r="CD37" s="619"/>
      <c r="CE37" s="619"/>
      <c r="CF37" s="619"/>
      <c r="CG37" s="619"/>
      <c r="CH37" s="619"/>
      <c r="CI37" s="619"/>
      <c r="CJ37" s="619"/>
      <c r="CK37" s="619"/>
      <c r="CL37" s="619"/>
      <c r="CM37" s="619"/>
      <c r="CN37" s="214"/>
      <c r="CO37" s="618">
        <f t="shared" si="3"/>
        <v>27</v>
      </c>
      <c r="CP37" s="618"/>
      <c r="CQ37" s="619" t="str">
        <f>IF('各会計、関係団体の財政状況及び健全化判断比率'!BS10="","",'各会計、関係団体の財政状況及び健全化判断比率'!BS10)</f>
        <v>静岡市体育協会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f t="shared" ref="C38:C43" si="5">IF(E38="","",C37+1)</f>
        <v>5</v>
      </c>
      <c r="D38" s="618"/>
      <c r="E38" s="619" t="str">
        <f>IF('各会計、関係団体の財政状況及び健全化判断比率'!B11="","",'各会計、関係団体の財政状況及び健全化判断比率'!B11)</f>
        <v>公債管理事業会計</v>
      </c>
      <c r="F38" s="619"/>
      <c r="G38" s="619"/>
      <c r="H38" s="619"/>
      <c r="I38" s="619"/>
      <c r="J38" s="619"/>
      <c r="K38" s="619"/>
      <c r="L38" s="619"/>
      <c r="M38" s="619"/>
      <c r="N38" s="619"/>
      <c r="O38" s="619"/>
      <c r="P38" s="619"/>
      <c r="Q38" s="619"/>
      <c r="R38" s="619"/>
      <c r="S38" s="619"/>
      <c r="T38" s="214"/>
      <c r="U38" s="618">
        <f t="shared" si="4"/>
        <v>11</v>
      </c>
      <c r="V38" s="618"/>
      <c r="W38" s="619" t="str">
        <f>IF('各会計、関係団体の財政状況及び健全化判断比率'!B32="","",'各会計、関係団体の財政状況及び健全化判断比率'!B32)</f>
        <v>介護保険事業会計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28</v>
      </c>
      <c r="CP38" s="618"/>
      <c r="CQ38" s="619" t="str">
        <f>IF('各会計、関係団体の財政状況及び健全化判断比率'!BS11="","",'各会計、関係団体の財政状況及び健全化判断比率'!BS11)</f>
        <v>静岡市環境公社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f t="shared" si="5"/>
        <v>6</v>
      </c>
      <c r="D39" s="618"/>
      <c r="E39" s="619" t="str">
        <f>IF('各会計、関係団体の財政状況及び健全化判断比率'!B12="","",'各会計、関係団体の財政状況及び健全化判断比率'!B12)</f>
        <v>静岡市立静岡病院事業債管理事業会計</v>
      </c>
      <c r="F39" s="619"/>
      <c r="G39" s="619"/>
      <c r="H39" s="619"/>
      <c r="I39" s="619"/>
      <c r="J39" s="619"/>
      <c r="K39" s="619"/>
      <c r="L39" s="619"/>
      <c r="M39" s="619"/>
      <c r="N39" s="619"/>
      <c r="O39" s="619"/>
      <c r="P39" s="619"/>
      <c r="Q39" s="619"/>
      <c r="R39" s="619"/>
      <c r="S39" s="619"/>
      <c r="T39" s="214"/>
      <c r="U39" s="618">
        <f t="shared" si="4"/>
        <v>12</v>
      </c>
      <c r="V39" s="618"/>
      <c r="W39" s="619" t="str">
        <f>IF('各会計、関係団体の財政状況及び健全化判断比率'!B33="","",'各会計、関係団体の財政状況及び健全化判断比率'!B33)</f>
        <v>介護保険サービス会計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29</v>
      </c>
      <c r="CP39" s="618"/>
      <c r="CQ39" s="619" t="str">
        <f>IF('各会計、関係団体の財政状況及び健全化判断比率'!BS12="","",'各会計、関係団体の財政状況及び健全化判断比率'!BS12)</f>
        <v>するが企画観光局</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f t="shared" si="4"/>
        <v>13</v>
      </c>
      <c r="V40" s="618"/>
      <c r="W40" s="619" t="str">
        <f>IF('各会計、関係団体の財政状況及び健全化判断比率'!B34="","",'各会計、関係団体の財政状況及び健全化判断比率'!B34)</f>
        <v>後期高齢者医療事業会計</v>
      </c>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30</v>
      </c>
      <c r="CP40" s="618"/>
      <c r="CQ40" s="619" t="str">
        <f>IF('各会計、関係団体の財政状況及び健全化判断比率'!BS13="","",'各会計、関係団体の財政状況及び健全化判断比率'!BS13)</f>
        <v>静岡市勤労者福祉サービスコーナー</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31</v>
      </c>
      <c r="CP41" s="618"/>
      <c r="CQ41" s="619" t="str">
        <f>IF('各会計、関係団体の財政状況及び健全化判断比率'!BS14="","",'各会計、関係団体の財政状況及び健全化判断比率'!BS14)</f>
        <v>静岡産業振興協会</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32</v>
      </c>
      <c r="CP42" s="618"/>
      <c r="CQ42" s="619" t="str">
        <f>IF('各会計、関係団体の財政状況及び健全化判断比率'!BS15="","",'各会計、関係団体の財政状況及び健全化判断比率'!BS15)</f>
        <v>駿府楽市</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33</v>
      </c>
      <c r="CP43" s="618"/>
      <c r="CQ43" s="619" t="str">
        <f>IF('各会計、関係団体の財政状況及び健全化判断比率'!BS16="","",'各会計、関係団体の財政状況及び健全化判断比率'!BS16)</f>
        <v>静岡市動物園協会</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ZZNqCYAK2jLPwCjU8el4zq2aikM9tbIWRtxoJ/ex53m0qXEwf2rNd2+htI3xGdF40iaYzEBOrk4ip5ww4L9Xug==" saltValue="ZSB7wugHzuVv0nrjSGs/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0" t="s">
        <v>580</v>
      </c>
      <c r="D34" s="1210"/>
      <c r="E34" s="1211"/>
      <c r="F34" s="32">
        <v>5.81</v>
      </c>
      <c r="G34" s="33">
        <v>6.4</v>
      </c>
      <c r="H34" s="33">
        <v>6.02</v>
      </c>
      <c r="I34" s="33">
        <v>6.39</v>
      </c>
      <c r="J34" s="34">
        <v>6.35</v>
      </c>
      <c r="K34" s="22"/>
      <c r="L34" s="22"/>
      <c r="M34" s="22"/>
      <c r="N34" s="22"/>
      <c r="O34" s="22"/>
      <c r="P34" s="22"/>
    </row>
    <row r="35" spans="1:16" ht="39" customHeight="1" x14ac:dyDescent="0.2">
      <c r="A35" s="22"/>
      <c r="B35" s="35"/>
      <c r="C35" s="1204" t="s">
        <v>581</v>
      </c>
      <c r="D35" s="1205"/>
      <c r="E35" s="1206"/>
      <c r="F35" s="36">
        <v>5.86</v>
      </c>
      <c r="G35" s="37">
        <v>6.2</v>
      </c>
      <c r="H35" s="37">
        <v>5.76</v>
      </c>
      <c r="I35" s="37">
        <v>5.5</v>
      </c>
      <c r="J35" s="38">
        <v>5.14</v>
      </c>
      <c r="K35" s="22"/>
      <c r="L35" s="22"/>
      <c r="M35" s="22"/>
      <c r="N35" s="22"/>
      <c r="O35" s="22"/>
      <c r="P35" s="22"/>
    </row>
    <row r="36" spans="1:16" ht="39" customHeight="1" x14ac:dyDescent="0.2">
      <c r="A36" s="22"/>
      <c r="B36" s="35"/>
      <c r="C36" s="1204" t="s">
        <v>582</v>
      </c>
      <c r="D36" s="1205"/>
      <c r="E36" s="1206"/>
      <c r="F36" s="36">
        <v>2.54</v>
      </c>
      <c r="G36" s="37">
        <v>2.0699999999999998</v>
      </c>
      <c r="H36" s="37">
        <v>2.44</v>
      </c>
      <c r="I36" s="37">
        <v>2.82</v>
      </c>
      <c r="J36" s="38">
        <v>2.7</v>
      </c>
      <c r="K36" s="22"/>
      <c r="L36" s="22"/>
      <c r="M36" s="22"/>
      <c r="N36" s="22"/>
      <c r="O36" s="22"/>
      <c r="P36" s="22"/>
    </row>
    <row r="37" spans="1:16" ht="39" customHeight="1" x14ac:dyDescent="0.2">
      <c r="A37" s="22"/>
      <c r="B37" s="35"/>
      <c r="C37" s="1204" t="s">
        <v>583</v>
      </c>
      <c r="D37" s="1205"/>
      <c r="E37" s="1206"/>
      <c r="F37" s="36">
        <v>4.2300000000000004</v>
      </c>
      <c r="G37" s="37">
        <v>1.24</v>
      </c>
      <c r="H37" s="37">
        <v>0.8</v>
      </c>
      <c r="I37" s="37">
        <v>0.76</v>
      </c>
      <c r="J37" s="38">
        <v>0.86</v>
      </c>
      <c r="K37" s="22"/>
      <c r="L37" s="22"/>
      <c r="M37" s="22"/>
      <c r="N37" s="22"/>
      <c r="O37" s="22"/>
      <c r="P37" s="22"/>
    </row>
    <row r="38" spans="1:16" ht="39" customHeight="1" x14ac:dyDescent="0.2">
      <c r="A38" s="22"/>
      <c r="B38" s="35"/>
      <c r="C38" s="1204" t="s">
        <v>584</v>
      </c>
      <c r="D38" s="1205"/>
      <c r="E38" s="1206"/>
      <c r="F38" s="36">
        <v>2.2200000000000002</v>
      </c>
      <c r="G38" s="37">
        <v>1.69</v>
      </c>
      <c r="H38" s="37">
        <v>1.26</v>
      </c>
      <c r="I38" s="37">
        <v>0.59</v>
      </c>
      <c r="J38" s="38">
        <v>0.6</v>
      </c>
      <c r="K38" s="22"/>
      <c r="L38" s="22"/>
      <c r="M38" s="22"/>
      <c r="N38" s="22"/>
      <c r="O38" s="22"/>
      <c r="P38" s="22"/>
    </row>
    <row r="39" spans="1:16" ht="39" customHeight="1" x14ac:dyDescent="0.2">
      <c r="A39" s="22"/>
      <c r="B39" s="35"/>
      <c r="C39" s="1204" t="s">
        <v>585</v>
      </c>
      <c r="D39" s="1205"/>
      <c r="E39" s="1206"/>
      <c r="F39" s="36">
        <v>0.27</v>
      </c>
      <c r="G39" s="37">
        <v>0.28000000000000003</v>
      </c>
      <c r="H39" s="37">
        <v>0.17</v>
      </c>
      <c r="I39" s="37">
        <v>0.16</v>
      </c>
      <c r="J39" s="38">
        <v>0.18</v>
      </c>
      <c r="K39" s="22"/>
      <c r="L39" s="22"/>
      <c r="M39" s="22"/>
      <c r="N39" s="22"/>
      <c r="O39" s="22"/>
      <c r="P39" s="22"/>
    </row>
    <row r="40" spans="1:16" ht="39" customHeight="1" x14ac:dyDescent="0.2">
      <c r="A40" s="22"/>
      <c r="B40" s="35"/>
      <c r="C40" s="1204" t="s">
        <v>586</v>
      </c>
      <c r="D40" s="1205"/>
      <c r="E40" s="1206"/>
      <c r="F40" s="36">
        <v>0.16</v>
      </c>
      <c r="G40" s="37">
        <v>0.17</v>
      </c>
      <c r="H40" s="37">
        <v>0.15</v>
      </c>
      <c r="I40" s="37">
        <v>0.16</v>
      </c>
      <c r="J40" s="38">
        <v>0.16</v>
      </c>
      <c r="K40" s="22"/>
      <c r="L40" s="22"/>
      <c r="M40" s="22"/>
      <c r="N40" s="22"/>
      <c r="O40" s="22"/>
      <c r="P40" s="22"/>
    </row>
    <row r="41" spans="1:16" ht="39" customHeight="1" x14ac:dyDescent="0.2">
      <c r="A41" s="22"/>
      <c r="B41" s="35"/>
      <c r="C41" s="1204" t="s">
        <v>587</v>
      </c>
      <c r="D41" s="1205"/>
      <c r="E41" s="1206"/>
      <c r="F41" s="36">
        <v>0.4</v>
      </c>
      <c r="G41" s="37">
        <v>1.03</v>
      </c>
      <c r="H41" s="37">
        <v>0.69</v>
      </c>
      <c r="I41" s="37">
        <v>0.39</v>
      </c>
      <c r="J41" s="38">
        <v>0.12</v>
      </c>
      <c r="K41" s="22"/>
      <c r="L41" s="22"/>
      <c r="M41" s="22"/>
      <c r="N41" s="22"/>
      <c r="O41" s="22"/>
      <c r="P41" s="22"/>
    </row>
    <row r="42" spans="1:16" ht="39" customHeight="1" x14ac:dyDescent="0.2">
      <c r="A42" s="22"/>
      <c r="B42" s="39"/>
      <c r="C42" s="1204" t="s">
        <v>588</v>
      </c>
      <c r="D42" s="1205"/>
      <c r="E42" s="1206"/>
      <c r="F42" s="36" t="s">
        <v>589</v>
      </c>
      <c r="G42" s="37" t="s">
        <v>532</v>
      </c>
      <c r="H42" s="37" t="s">
        <v>532</v>
      </c>
      <c r="I42" s="37" t="s">
        <v>532</v>
      </c>
      <c r="J42" s="38" t="s">
        <v>532</v>
      </c>
      <c r="K42" s="22"/>
      <c r="L42" s="22"/>
      <c r="M42" s="22"/>
      <c r="N42" s="22"/>
      <c r="O42" s="22"/>
      <c r="P42" s="22"/>
    </row>
    <row r="43" spans="1:16" ht="39" customHeight="1" thickBot="1" x14ac:dyDescent="0.25">
      <c r="A43" s="22"/>
      <c r="B43" s="40"/>
      <c r="C43" s="1207" t="s">
        <v>590</v>
      </c>
      <c r="D43" s="1208"/>
      <c r="E43" s="1209"/>
      <c r="F43" s="41">
        <v>0.04</v>
      </c>
      <c r="G43" s="42">
        <v>0.04</v>
      </c>
      <c r="H43" s="42">
        <v>0.04</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dlfnV2ZTjcgMMQD+gJkmZBNPvsRL3t4DY/hQpfzSlYCOOtTAzWjeiPRls4s/UxgI2mH/2PZ5zWpNm0pSH3tgg==" saltValue="dksJOMV7lsRiKUU0xs0s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31821</v>
      </c>
      <c r="L45" s="60">
        <v>32082</v>
      </c>
      <c r="M45" s="60">
        <v>30648</v>
      </c>
      <c r="N45" s="60">
        <v>29609</v>
      </c>
      <c r="O45" s="61">
        <v>28891</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532</v>
      </c>
      <c r="L46" s="64" t="s">
        <v>532</v>
      </c>
      <c r="M46" s="64" t="s">
        <v>532</v>
      </c>
      <c r="N46" s="64">
        <v>39</v>
      </c>
      <c r="O46" s="65">
        <v>58</v>
      </c>
      <c r="P46" s="48"/>
      <c r="Q46" s="48"/>
      <c r="R46" s="48"/>
      <c r="S46" s="48"/>
      <c r="T46" s="48"/>
      <c r="U46" s="48"/>
    </row>
    <row r="47" spans="1:21" ht="30.75" customHeight="1" x14ac:dyDescent="0.2">
      <c r="A47" s="48"/>
      <c r="B47" s="1214"/>
      <c r="C47" s="1215"/>
      <c r="D47" s="62"/>
      <c r="E47" s="1220" t="s">
        <v>14</v>
      </c>
      <c r="F47" s="1220"/>
      <c r="G47" s="1220"/>
      <c r="H47" s="1220"/>
      <c r="I47" s="1220"/>
      <c r="J47" s="1221"/>
      <c r="K47" s="63">
        <v>5833</v>
      </c>
      <c r="L47" s="64">
        <v>6590</v>
      </c>
      <c r="M47" s="64">
        <v>7235</v>
      </c>
      <c r="N47" s="64">
        <v>8035</v>
      </c>
      <c r="O47" s="65">
        <v>8868</v>
      </c>
      <c r="P47" s="48"/>
      <c r="Q47" s="48"/>
      <c r="R47" s="48"/>
      <c r="S47" s="48"/>
      <c r="T47" s="48"/>
      <c r="U47" s="48"/>
    </row>
    <row r="48" spans="1:21" ht="30.75" customHeight="1" x14ac:dyDescent="0.2">
      <c r="A48" s="48"/>
      <c r="B48" s="1214"/>
      <c r="C48" s="1215"/>
      <c r="D48" s="62"/>
      <c r="E48" s="1220" t="s">
        <v>15</v>
      </c>
      <c r="F48" s="1220"/>
      <c r="G48" s="1220"/>
      <c r="H48" s="1220"/>
      <c r="I48" s="1220"/>
      <c r="J48" s="1221"/>
      <c r="K48" s="63">
        <v>7477</v>
      </c>
      <c r="L48" s="64">
        <v>6579</v>
      </c>
      <c r="M48" s="64">
        <v>6940</v>
      </c>
      <c r="N48" s="64">
        <v>6509</v>
      </c>
      <c r="O48" s="65">
        <v>5819</v>
      </c>
      <c r="P48" s="48"/>
      <c r="Q48" s="48"/>
      <c r="R48" s="48"/>
      <c r="S48" s="48"/>
      <c r="T48" s="48"/>
      <c r="U48" s="48"/>
    </row>
    <row r="49" spans="1:21" ht="30.75" customHeight="1" x14ac:dyDescent="0.2">
      <c r="A49" s="48"/>
      <c r="B49" s="1214"/>
      <c r="C49" s="1215"/>
      <c r="D49" s="62"/>
      <c r="E49" s="1220" t="s">
        <v>16</v>
      </c>
      <c r="F49" s="1220"/>
      <c r="G49" s="1220"/>
      <c r="H49" s="1220"/>
      <c r="I49" s="1220"/>
      <c r="J49" s="1221"/>
      <c r="K49" s="63">
        <v>114</v>
      </c>
      <c r="L49" s="64">
        <v>114</v>
      </c>
      <c r="M49" s="64">
        <v>112</v>
      </c>
      <c r="N49" s="64">
        <v>143</v>
      </c>
      <c r="O49" s="65">
        <v>126</v>
      </c>
      <c r="P49" s="48"/>
      <c r="Q49" s="48"/>
      <c r="R49" s="48"/>
      <c r="S49" s="48"/>
      <c r="T49" s="48"/>
      <c r="U49" s="48"/>
    </row>
    <row r="50" spans="1:21" ht="30.75" customHeight="1" x14ac:dyDescent="0.2">
      <c r="A50" s="48"/>
      <c r="B50" s="1214"/>
      <c r="C50" s="1215"/>
      <c r="D50" s="62"/>
      <c r="E50" s="1220" t="s">
        <v>17</v>
      </c>
      <c r="F50" s="1220"/>
      <c r="G50" s="1220"/>
      <c r="H50" s="1220"/>
      <c r="I50" s="1220"/>
      <c r="J50" s="1221"/>
      <c r="K50" s="63">
        <v>1477</v>
      </c>
      <c r="L50" s="64">
        <v>1104</v>
      </c>
      <c r="M50" s="64">
        <v>1175</v>
      </c>
      <c r="N50" s="64">
        <v>1376</v>
      </c>
      <c r="O50" s="65">
        <v>1160</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532</v>
      </c>
      <c r="L51" s="64" t="s">
        <v>532</v>
      </c>
      <c r="M51" s="64" t="s">
        <v>532</v>
      </c>
      <c r="N51" s="64" t="s">
        <v>532</v>
      </c>
      <c r="O51" s="65" t="s">
        <v>532</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35176</v>
      </c>
      <c r="L52" s="64">
        <v>36145</v>
      </c>
      <c r="M52" s="64">
        <v>35629</v>
      </c>
      <c r="N52" s="64">
        <v>35019</v>
      </c>
      <c r="O52" s="65">
        <v>34590</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11546</v>
      </c>
      <c r="L53" s="69">
        <v>10324</v>
      </c>
      <c r="M53" s="69">
        <v>10481</v>
      </c>
      <c r="N53" s="69">
        <v>10692</v>
      </c>
      <c r="O53" s="70">
        <v>10332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XUkPtT+WYS28blgDLPEGODZdyk8pulxn+Qe5Tf0PwGute5NTD3duKvQ1NJXRiJ19pSTQALukH0CWdl52qeWpg==" saltValue="3vF2/yCBbnpGPs2dZV8l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38" t="s">
        <v>30</v>
      </c>
      <c r="C41" s="1239"/>
      <c r="D41" s="102"/>
      <c r="E41" s="1244" t="s">
        <v>31</v>
      </c>
      <c r="F41" s="1244"/>
      <c r="G41" s="1244"/>
      <c r="H41" s="1245"/>
      <c r="I41" s="103">
        <v>446030</v>
      </c>
      <c r="J41" s="104">
        <v>457962</v>
      </c>
      <c r="K41" s="104">
        <v>465977</v>
      </c>
      <c r="L41" s="104">
        <v>470595</v>
      </c>
      <c r="M41" s="105">
        <v>477105</v>
      </c>
    </row>
    <row r="42" spans="2:13" ht="27.75" customHeight="1" x14ac:dyDescent="0.2">
      <c r="B42" s="1240"/>
      <c r="C42" s="1241"/>
      <c r="D42" s="106"/>
      <c r="E42" s="1246" t="s">
        <v>32</v>
      </c>
      <c r="F42" s="1246"/>
      <c r="G42" s="1246"/>
      <c r="H42" s="1247"/>
      <c r="I42" s="107">
        <v>5549</v>
      </c>
      <c r="J42" s="108">
        <v>6583</v>
      </c>
      <c r="K42" s="108">
        <v>5733</v>
      </c>
      <c r="L42" s="108">
        <v>5790</v>
      </c>
      <c r="M42" s="109">
        <v>4808</v>
      </c>
    </row>
    <row r="43" spans="2:13" ht="27.75" customHeight="1" x14ac:dyDescent="0.2">
      <c r="B43" s="1240"/>
      <c r="C43" s="1241"/>
      <c r="D43" s="106"/>
      <c r="E43" s="1246" t="s">
        <v>33</v>
      </c>
      <c r="F43" s="1246"/>
      <c r="G43" s="1246"/>
      <c r="H43" s="1247"/>
      <c r="I43" s="107">
        <v>87965</v>
      </c>
      <c r="J43" s="108">
        <v>76908</v>
      </c>
      <c r="K43" s="108">
        <v>70206</v>
      </c>
      <c r="L43" s="108">
        <v>67787</v>
      </c>
      <c r="M43" s="109">
        <v>66178</v>
      </c>
    </row>
    <row r="44" spans="2:13" ht="27.75" customHeight="1" x14ac:dyDescent="0.2">
      <c r="B44" s="1240"/>
      <c r="C44" s="1241"/>
      <c r="D44" s="106"/>
      <c r="E44" s="1246" t="s">
        <v>34</v>
      </c>
      <c r="F44" s="1246"/>
      <c r="G44" s="1246"/>
      <c r="H44" s="1247"/>
      <c r="I44" s="107">
        <v>1061</v>
      </c>
      <c r="J44" s="108">
        <v>959</v>
      </c>
      <c r="K44" s="108">
        <v>700</v>
      </c>
      <c r="L44" s="108">
        <v>669</v>
      </c>
      <c r="M44" s="109">
        <v>624</v>
      </c>
    </row>
    <row r="45" spans="2:13" ht="27.75" customHeight="1" x14ac:dyDescent="0.2">
      <c r="B45" s="1240"/>
      <c r="C45" s="1241"/>
      <c r="D45" s="106"/>
      <c r="E45" s="1246" t="s">
        <v>35</v>
      </c>
      <c r="F45" s="1246"/>
      <c r="G45" s="1246"/>
      <c r="H45" s="1247"/>
      <c r="I45" s="107">
        <v>41463</v>
      </c>
      <c r="J45" s="108">
        <v>40389</v>
      </c>
      <c r="K45" s="108">
        <v>69984</v>
      </c>
      <c r="L45" s="108">
        <v>62331</v>
      </c>
      <c r="M45" s="109">
        <v>60468</v>
      </c>
    </row>
    <row r="46" spans="2:13" ht="27.75" customHeight="1" x14ac:dyDescent="0.2">
      <c r="B46" s="1240"/>
      <c r="C46" s="1241"/>
      <c r="D46" s="110"/>
      <c r="E46" s="1246" t="s">
        <v>36</v>
      </c>
      <c r="F46" s="1246"/>
      <c r="G46" s="1246"/>
      <c r="H46" s="1247"/>
      <c r="I46" s="107">
        <v>2013</v>
      </c>
      <c r="J46" s="108">
        <v>2089</v>
      </c>
      <c r="K46" s="108">
        <v>2158</v>
      </c>
      <c r="L46" s="108">
        <v>1922</v>
      </c>
      <c r="M46" s="109">
        <v>1925</v>
      </c>
    </row>
    <row r="47" spans="2:13" ht="27.75" customHeight="1" x14ac:dyDescent="0.2">
      <c r="B47" s="1240"/>
      <c r="C47" s="1241"/>
      <c r="D47" s="111"/>
      <c r="E47" s="1248" t="s">
        <v>37</v>
      </c>
      <c r="F47" s="1249"/>
      <c r="G47" s="1249"/>
      <c r="H47" s="1250"/>
      <c r="I47" s="107" t="s">
        <v>532</v>
      </c>
      <c r="J47" s="108" t="s">
        <v>532</v>
      </c>
      <c r="K47" s="108" t="s">
        <v>532</v>
      </c>
      <c r="L47" s="108" t="s">
        <v>532</v>
      </c>
      <c r="M47" s="109" t="s">
        <v>532</v>
      </c>
    </row>
    <row r="48" spans="2:13" ht="27.75" customHeight="1" x14ac:dyDescent="0.2">
      <c r="B48" s="1240"/>
      <c r="C48" s="1241"/>
      <c r="D48" s="106"/>
      <c r="E48" s="1246" t="s">
        <v>38</v>
      </c>
      <c r="F48" s="1246"/>
      <c r="G48" s="1246"/>
      <c r="H48" s="1247"/>
      <c r="I48" s="107" t="s">
        <v>532</v>
      </c>
      <c r="J48" s="108" t="s">
        <v>532</v>
      </c>
      <c r="K48" s="108" t="s">
        <v>532</v>
      </c>
      <c r="L48" s="108" t="s">
        <v>532</v>
      </c>
      <c r="M48" s="109" t="s">
        <v>532</v>
      </c>
    </row>
    <row r="49" spans="2:13" ht="27.75" customHeight="1" x14ac:dyDescent="0.2">
      <c r="B49" s="1242"/>
      <c r="C49" s="1243"/>
      <c r="D49" s="106"/>
      <c r="E49" s="1246" t="s">
        <v>39</v>
      </c>
      <c r="F49" s="1246"/>
      <c r="G49" s="1246"/>
      <c r="H49" s="1247"/>
      <c r="I49" s="107" t="s">
        <v>532</v>
      </c>
      <c r="J49" s="108" t="s">
        <v>532</v>
      </c>
      <c r="K49" s="108" t="s">
        <v>532</v>
      </c>
      <c r="L49" s="108" t="s">
        <v>532</v>
      </c>
      <c r="M49" s="109" t="s">
        <v>532</v>
      </c>
    </row>
    <row r="50" spans="2:13" ht="27.75" customHeight="1" x14ac:dyDescent="0.2">
      <c r="B50" s="1251" t="s">
        <v>40</v>
      </c>
      <c r="C50" s="1252"/>
      <c r="D50" s="112"/>
      <c r="E50" s="1246" t="s">
        <v>41</v>
      </c>
      <c r="F50" s="1246"/>
      <c r="G50" s="1246"/>
      <c r="H50" s="1247"/>
      <c r="I50" s="107">
        <v>60772</v>
      </c>
      <c r="J50" s="108">
        <v>63769</v>
      </c>
      <c r="K50" s="108">
        <v>64747</v>
      </c>
      <c r="L50" s="108">
        <v>66579</v>
      </c>
      <c r="M50" s="109">
        <v>65048</v>
      </c>
    </row>
    <row r="51" spans="2:13" ht="27.75" customHeight="1" x14ac:dyDescent="0.2">
      <c r="B51" s="1240"/>
      <c r="C51" s="1241"/>
      <c r="D51" s="106"/>
      <c r="E51" s="1246" t="s">
        <v>42</v>
      </c>
      <c r="F51" s="1246"/>
      <c r="G51" s="1246"/>
      <c r="H51" s="1247"/>
      <c r="I51" s="107">
        <v>85772</v>
      </c>
      <c r="J51" s="108">
        <v>98566</v>
      </c>
      <c r="K51" s="108">
        <v>93404</v>
      </c>
      <c r="L51" s="108">
        <v>88670</v>
      </c>
      <c r="M51" s="109">
        <v>88008</v>
      </c>
    </row>
    <row r="52" spans="2:13" ht="27.75" customHeight="1" x14ac:dyDescent="0.2">
      <c r="B52" s="1242"/>
      <c r="C52" s="1243"/>
      <c r="D52" s="106"/>
      <c r="E52" s="1246" t="s">
        <v>43</v>
      </c>
      <c r="F52" s="1246"/>
      <c r="G52" s="1246"/>
      <c r="H52" s="1247"/>
      <c r="I52" s="107">
        <v>353811</v>
      </c>
      <c r="J52" s="108">
        <v>357869</v>
      </c>
      <c r="K52" s="108">
        <v>364161</v>
      </c>
      <c r="L52" s="108">
        <v>373689</v>
      </c>
      <c r="M52" s="109">
        <v>377604</v>
      </c>
    </row>
    <row r="53" spans="2:13" ht="27.75" customHeight="1" thickBot="1" x14ac:dyDescent="0.25">
      <c r="B53" s="1253" t="s">
        <v>44</v>
      </c>
      <c r="C53" s="1254"/>
      <c r="D53" s="113"/>
      <c r="E53" s="1255" t="s">
        <v>45</v>
      </c>
      <c r="F53" s="1255"/>
      <c r="G53" s="1255"/>
      <c r="H53" s="1256"/>
      <c r="I53" s="114">
        <v>83726</v>
      </c>
      <c r="J53" s="115">
        <v>64687</v>
      </c>
      <c r="K53" s="115">
        <v>92446</v>
      </c>
      <c r="L53" s="115">
        <v>80157</v>
      </c>
      <c r="M53" s="116">
        <v>80449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25vNB7qDFdUHEMGDRDoo6i966zFaZRSLafNmBpCFz4I+PDDPJEQ2CNw5AE9m2pp5UwJj+lbXFcUg73MTKcig==" saltValue="yg5p092Zrl6yS8/46Ok5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575</v>
      </c>
      <c r="G54" s="125" t="s">
        <v>576</v>
      </c>
      <c r="H54" s="126" t="s">
        <v>577</v>
      </c>
    </row>
    <row r="55" spans="2:8" ht="52.5" customHeight="1" x14ac:dyDescent="0.2">
      <c r="B55" s="127"/>
      <c r="C55" s="1265" t="s">
        <v>48</v>
      </c>
      <c r="D55" s="1265"/>
      <c r="E55" s="1266"/>
      <c r="F55" s="128">
        <v>8592</v>
      </c>
      <c r="G55" s="128">
        <v>8564</v>
      </c>
      <c r="H55" s="129">
        <v>8599</v>
      </c>
    </row>
    <row r="56" spans="2:8" ht="52.5" customHeight="1" x14ac:dyDescent="0.2">
      <c r="B56" s="130"/>
      <c r="C56" s="1267" t="s">
        <v>49</v>
      </c>
      <c r="D56" s="1267"/>
      <c r="E56" s="1268"/>
      <c r="F56" s="131">
        <v>2670</v>
      </c>
      <c r="G56" s="131">
        <v>2670</v>
      </c>
      <c r="H56" s="132">
        <v>2670</v>
      </c>
    </row>
    <row r="57" spans="2:8" ht="53.25" customHeight="1" x14ac:dyDescent="0.2">
      <c r="B57" s="130"/>
      <c r="C57" s="1269" t="s">
        <v>50</v>
      </c>
      <c r="D57" s="1269"/>
      <c r="E57" s="1270"/>
      <c r="F57" s="133">
        <v>17584</v>
      </c>
      <c r="G57" s="133">
        <v>17206</v>
      </c>
      <c r="H57" s="134">
        <v>16353</v>
      </c>
    </row>
    <row r="58" spans="2:8" ht="45.75" customHeight="1" x14ac:dyDescent="0.2">
      <c r="B58" s="135"/>
      <c r="C58" s="1257" t="s">
        <v>613</v>
      </c>
      <c r="D58" s="1258"/>
      <c r="E58" s="1259"/>
      <c r="F58" s="136">
        <v>4000</v>
      </c>
      <c r="G58" s="136">
        <v>4000</v>
      </c>
      <c r="H58" s="137">
        <v>4000</v>
      </c>
    </row>
    <row r="59" spans="2:8" ht="45.75" customHeight="1" x14ac:dyDescent="0.2">
      <c r="B59" s="135"/>
      <c r="C59" s="1257" t="s">
        <v>614</v>
      </c>
      <c r="D59" s="1258"/>
      <c r="E59" s="1259"/>
      <c r="F59" s="136">
        <v>3349</v>
      </c>
      <c r="G59" s="136">
        <v>3233</v>
      </c>
      <c r="H59" s="137">
        <v>3162</v>
      </c>
    </row>
    <row r="60" spans="2:8" ht="45.75" customHeight="1" x14ac:dyDescent="0.2">
      <c r="B60" s="135"/>
      <c r="C60" s="1257" t="s">
        <v>615</v>
      </c>
      <c r="D60" s="1258"/>
      <c r="E60" s="1259"/>
      <c r="F60" s="136">
        <v>2042</v>
      </c>
      <c r="G60" s="136">
        <v>2141</v>
      </c>
      <c r="H60" s="137">
        <v>2142</v>
      </c>
    </row>
    <row r="61" spans="2:8" ht="45.75" customHeight="1" x14ac:dyDescent="0.2">
      <c r="B61" s="135"/>
      <c r="C61" s="1257" t="s">
        <v>616</v>
      </c>
      <c r="D61" s="1258"/>
      <c r="E61" s="1259"/>
      <c r="F61" s="136">
        <v>1437</v>
      </c>
      <c r="G61" s="136">
        <v>1438</v>
      </c>
      <c r="H61" s="137">
        <v>1438</v>
      </c>
    </row>
    <row r="62" spans="2:8" ht="45.75" customHeight="1" thickBot="1" x14ac:dyDescent="0.25">
      <c r="B62" s="138"/>
      <c r="C62" s="1260" t="s">
        <v>617</v>
      </c>
      <c r="D62" s="1261"/>
      <c r="E62" s="1262"/>
      <c r="F62" s="139">
        <v>891</v>
      </c>
      <c r="G62" s="139">
        <v>891</v>
      </c>
      <c r="H62" s="140">
        <v>890</v>
      </c>
    </row>
    <row r="63" spans="2:8" ht="52.5" customHeight="1" thickBot="1" x14ac:dyDescent="0.25">
      <c r="B63" s="141"/>
      <c r="C63" s="1263" t="s">
        <v>51</v>
      </c>
      <c r="D63" s="1263"/>
      <c r="E63" s="1264"/>
      <c r="F63" s="142">
        <v>28845</v>
      </c>
      <c r="G63" s="142">
        <v>28440</v>
      </c>
      <c r="H63" s="143">
        <v>27623</v>
      </c>
    </row>
    <row r="64" spans="2:8" ht="15" customHeight="1" x14ac:dyDescent="0.2"/>
  </sheetData>
  <sheetProtection algorithmName="SHA-512" hashValue="cpgzTlvOQWizc8OP7fCTFrNy8Av+caumVx1x8zzmSumYaMXH5iEhAY9lDYUzGjVbJEpcFtspkfY/wbXfsD2lig==" saltValue="uN+UuNh1KC58OZMYr7KN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DCF9C-0944-4D84-87AE-7484481A76D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628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624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622</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573</v>
      </c>
      <c r="BQ50" s="1281"/>
      <c r="BR50" s="1281"/>
      <c r="BS50" s="1281"/>
      <c r="BT50" s="1281"/>
      <c r="BU50" s="1281"/>
      <c r="BV50" s="1281"/>
      <c r="BW50" s="1281"/>
      <c r="BX50" s="1281" t="s">
        <v>574</v>
      </c>
      <c r="BY50" s="1281"/>
      <c r="BZ50" s="1281"/>
      <c r="CA50" s="1281"/>
      <c r="CB50" s="1281"/>
      <c r="CC50" s="1281"/>
      <c r="CD50" s="1281"/>
      <c r="CE50" s="1281"/>
      <c r="CF50" s="1281" t="s">
        <v>575</v>
      </c>
      <c r="CG50" s="1281"/>
      <c r="CH50" s="1281"/>
      <c r="CI50" s="1281"/>
      <c r="CJ50" s="1281"/>
      <c r="CK50" s="1281"/>
      <c r="CL50" s="1281"/>
      <c r="CM50" s="1281"/>
      <c r="CN50" s="1281" t="s">
        <v>576</v>
      </c>
      <c r="CO50" s="1281"/>
      <c r="CP50" s="1281"/>
      <c r="CQ50" s="1281"/>
      <c r="CR50" s="1281"/>
      <c r="CS50" s="1281"/>
      <c r="CT50" s="1281"/>
      <c r="CU50" s="1281"/>
      <c r="CV50" s="1281" t="s">
        <v>577</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621</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79">
        <v>59.5</v>
      </c>
      <c r="BQ51" s="1279"/>
      <c r="BR51" s="1279"/>
      <c r="BS51" s="1279"/>
      <c r="BT51" s="1279"/>
      <c r="BU51" s="1279"/>
      <c r="BV51" s="1279"/>
      <c r="BW51" s="1279"/>
      <c r="BX51" s="1279">
        <v>46.4</v>
      </c>
      <c r="BY51" s="1279"/>
      <c r="BZ51" s="1279"/>
      <c r="CA51" s="1279"/>
      <c r="CB51" s="1279"/>
      <c r="CC51" s="1279"/>
      <c r="CD51" s="1279"/>
      <c r="CE51" s="1279"/>
      <c r="CF51" s="1279">
        <v>56.9</v>
      </c>
      <c r="CG51" s="1279"/>
      <c r="CH51" s="1279"/>
      <c r="CI51" s="1279"/>
      <c r="CJ51" s="1279"/>
      <c r="CK51" s="1279"/>
      <c r="CL51" s="1279"/>
      <c r="CM51" s="1279"/>
      <c r="CN51" s="1279">
        <v>48.8</v>
      </c>
      <c r="CO51" s="1279"/>
      <c r="CP51" s="1279"/>
      <c r="CQ51" s="1279"/>
      <c r="CR51" s="1279"/>
      <c r="CS51" s="1279"/>
      <c r="CT51" s="1279"/>
      <c r="CU51" s="1279"/>
      <c r="CV51" s="1279">
        <v>48.9</v>
      </c>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626</v>
      </c>
      <c r="BC53" s="1280"/>
      <c r="BD53" s="1280"/>
      <c r="BE53" s="1280"/>
      <c r="BF53" s="1280"/>
      <c r="BG53" s="1280"/>
      <c r="BH53" s="1280"/>
      <c r="BI53" s="1280"/>
      <c r="BJ53" s="1280"/>
      <c r="BK53" s="1280"/>
      <c r="BL53" s="1280"/>
      <c r="BM53" s="1280"/>
      <c r="BN53" s="1280"/>
      <c r="BO53" s="1280"/>
      <c r="BP53" s="1279">
        <v>67.5</v>
      </c>
      <c r="BQ53" s="1279"/>
      <c r="BR53" s="1279"/>
      <c r="BS53" s="1279"/>
      <c r="BT53" s="1279"/>
      <c r="BU53" s="1279"/>
      <c r="BV53" s="1279"/>
      <c r="BW53" s="1279"/>
      <c r="BX53" s="1279">
        <v>65.7</v>
      </c>
      <c r="BY53" s="1279"/>
      <c r="BZ53" s="1279"/>
      <c r="CA53" s="1279"/>
      <c r="CB53" s="1279"/>
      <c r="CC53" s="1279"/>
      <c r="CD53" s="1279"/>
      <c r="CE53" s="1279"/>
      <c r="CF53" s="1279">
        <v>65.900000000000006</v>
      </c>
      <c r="CG53" s="1279"/>
      <c r="CH53" s="1279"/>
      <c r="CI53" s="1279"/>
      <c r="CJ53" s="1279"/>
      <c r="CK53" s="1279"/>
      <c r="CL53" s="1279"/>
      <c r="CM53" s="1279"/>
      <c r="CN53" s="1279">
        <v>66.599999999999994</v>
      </c>
      <c r="CO53" s="1279"/>
      <c r="CP53" s="1279"/>
      <c r="CQ53" s="1279"/>
      <c r="CR53" s="1279"/>
      <c r="CS53" s="1279"/>
      <c r="CT53" s="1279"/>
      <c r="CU53" s="1279"/>
      <c r="CV53" s="1279">
        <v>67</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620</v>
      </c>
      <c r="AO55" s="1281"/>
      <c r="AP55" s="1281"/>
      <c r="AQ55" s="1281"/>
      <c r="AR55" s="1281"/>
      <c r="AS55" s="1281"/>
      <c r="AT55" s="1281"/>
      <c r="AU55" s="1281"/>
      <c r="AV55" s="1281"/>
      <c r="AW55" s="1281"/>
      <c r="AX55" s="1281"/>
      <c r="AY55" s="1281"/>
      <c r="AZ55" s="1281"/>
      <c r="BA55" s="1281"/>
      <c r="BB55" s="1280" t="s">
        <v>619</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626</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625</v>
      </c>
    </row>
    <row r="64" spans="1:109" ht="13" x14ac:dyDescent="0.2">
      <c r="B64" s="1272"/>
      <c r="G64" s="1309"/>
      <c r="I64" s="1311"/>
      <c r="J64" s="1311"/>
      <c r="K64" s="1311"/>
      <c r="L64" s="1311"/>
      <c r="M64" s="1311"/>
      <c r="N64" s="1310"/>
      <c r="AM64" s="1309"/>
      <c r="AN64" s="1309" t="s">
        <v>624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623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622</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573</v>
      </c>
      <c r="BQ72" s="1281"/>
      <c r="BR72" s="1281"/>
      <c r="BS72" s="1281"/>
      <c r="BT72" s="1281"/>
      <c r="BU72" s="1281"/>
      <c r="BV72" s="1281"/>
      <c r="BW72" s="1281"/>
      <c r="BX72" s="1281" t="s">
        <v>574</v>
      </c>
      <c r="BY72" s="1281"/>
      <c r="BZ72" s="1281"/>
      <c r="CA72" s="1281"/>
      <c r="CB72" s="1281"/>
      <c r="CC72" s="1281"/>
      <c r="CD72" s="1281"/>
      <c r="CE72" s="1281"/>
      <c r="CF72" s="1281" t="s">
        <v>575</v>
      </c>
      <c r="CG72" s="1281"/>
      <c r="CH72" s="1281"/>
      <c r="CI72" s="1281"/>
      <c r="CJ72" s="1281"/>
      <c r="CK72" s="1281"/>
      <c r="CL72" s="1281"/>
      <c r="CM72" s="1281"/>
      <c r="CN72" s="1281" t="s">
        <v>576</v>
      </c>
      <c r="CO72" s="1281"/>
      <c r="CP72" s="1281"/>
      <c r="CQ72" s="1281"/>
      <c r="CR72" s="1281"/>
      <c r="CS72" s="1281"/>
      <c r="CT72" s="1281"/>
      <c r="CU72" s="1281"/>
      <c r="CV72" s="1281" t="s">
        <v>577</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621</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9">
        <v>59.5</v>
      </c>
      <c r="BQ73" s="1279"/>
      <c r="BR73" s="1279"/>
      <c r="BS73" s="1279"/>
      <c r="BT73" s="1279"/>
      <c r="BU73" s="1279"/>
      <c r="BV73" s="1279"/>
      <c r="BW73" s="1279"/>
      <c r="BX73" s="1279">
        <v>46.4</v>
      </c>
      <c r="BY73" s="1279"/>
      <c r="BZ73" s="1279"/>
      <c r="CA73" s="1279"/>
      <c r="CB73" s="1279"/>
      <c r="CC73" s="1279"/>
      <c r="CD73" s="1279"/>
      <c r="CE73" s="1279"/>
      <c r="CF73" s="1279">
        <v>56.9</v>
      </c>
      <c r="CG73" s="1279"/>
      <c r="CH73" s="1279"/>
      <c r="CI73" s="1279"/>
      <c r="CJ73" s="1279"/>
      <c r="CK73" s="1279"/>
      <c r="CL73" s="1279"/>
      <c r="CM73" s="1279"/>
      <c r="CN73" s="1279">
        <v>48.8</v>
      </c>
      <c r="CO73" s="1279"/>
      <c r="CP73" s="1279"/>
      <c r="CQ73" s="1279"/>
      <c r="CR73" s="1279"/>
      <c r="CS73" s="1279"/>
      <c r="CT73" s="1279"/>
      <c r="CU73" s="1279"/>
      <c r="CV73" s="1279">
        <v>48.9</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9">
        <v>8.5</v>
      </c>
      <c r="BQ75" s="1279"/>
      <c r="BR75" s="1279"/>
      <c r="BS75" s="1279"/>
      <c r="BT75" s="1279"/>
      <c r="BU75" s="1279"/>
      <c r="BV75" s="1279"/>
      <c r="BW75" s="1279"/>
      <c r="BX75" s="1279">
        <v>7.9</v>
      </c>
      <c r="BY75" s="1279"/>
      <c r="BZ75" s="1279"/>
      <c r="CA75" s="1279"/>
      <c r="CB75" s="1279"/>
      <c r="CC75" s="1279"/>
      <c r="CD75" s="1279"/>
      <c r="CE75" s="1279"/>
      <c r="CF75" s="1279">
        <v>7.3</v>
      </c>
      <c r="CG75" s="1279"/>
      <c r="CH75" s="1279"/>
      <c r="CI75" s="1279"/>
      <c r="CJ75" s="1279"/>
      <c r="CK75" s="1279"/>
      <c r="CL75" s="1279"/>
      <c r="CM75" s="1279"/>
      <c r="CN75" s="1279">
        <v>6.7</v>
      </c>
      <c r="CO75" s="1279"/>
      <c r="CP75" s="1279"/>
      <c r="CQ75" s="1279"/>
      <c r="CR75" s="1279"/>
      <c r="CS75" s="1279"/>
      <c r="CT75" s="1279"/>
      <c r="CU75" s="1279"/>
      <c r="CV75" s="1279">
        <v>6.4</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620</v>
      </c>
      <c r="AO77" s="1281"/>
      <c r="AP77" s="1281"/>
      <c r="AQ77" s="1281"/>
      <c r="AR77" s="1281"/>
      <c r="AS77" s="1281"/>
      <c r="AT77" s="1281"/>
      <c r="AU77" s="1281"/>
      <c r="AV77" s="1281"/>
      <c r="AW77" s="1281"/>
      <c r="AX77" s="1281"/>
      <c r="AY77" s="1281"/>
      <c r="AZ77" s="1281"/>
      <c r="BA77" s="1281"/>
      <c r="BB77" s="1280" t="s">
        <v>619</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618</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oq0LJA33M3kgY1GbuEcQ3oEWDCM6zov40PXql5aiSNtD0KZroHd8diXqOUjeTKXmEqnaGbc1qV7/SKqjndQ8Ww==" saltValue="sysC/vDVGdbOWqVljbTAt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4A99-0C80-4BF4-BED4-631C511174E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519</v>
      </c>
    </row>
  </sheetData>
  <sheetProtection algorithmName="SHA-512" hashValue="2188hCFahOOkp/qHnV4frwC+4S4rPWjJnY6UMZ3+NDVTF5hCOn29dmAbYoBZXA9aqQhfU/GMDg2V0U3K0lU/Uw==" saltValue="G9wnWPp1NxEukqaaBjOF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B4C6-AF69-4A8E-89F5-0637F2DA1D54}">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519</v>
      </c>
    </row>
  </sheetData>
  <sheetProtection algorithmName="SHA-512" hashValue="LjUTELiptAFmStwC5OrVBg2msdk5Vc/LsFTcoAZ9ojGdBXA2x6X7/FkqqIvft3FQP+VQYFOwp2fAjtx7nZjHFQ==" saltValue="Ed1fzT99QNStGOpQ4OUw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570</v>
      </c>
      <c r="G2" s="157"/>
      <c r="H2" s="158"/>
    </row>
    <row r="3" spans="1:8" x14ac:dyDescent="0.2">
      <c r="A3" s="154" t="s">
        <v>563</v>
      </c>
      <c r="B3" s="159"/>
      <c r="C3" s="160"/>
      <c r="D3" s="161">
        <v>59056</v>
      </c>
      <c r="E3" s="162"/>
      <c r="F3" s="163">
        <v>51898</v>
      </c>
      <c r="G3" s="164"/>
      <c r="H3" s="165"/>
    </row>
    <row r="4" spans="1:8" x14ac:dyDescent="0.2">
      <c r="A4" s="166"/>
      <c r="B4" s="167"/>
      <c r="C4" s="168"/>
      <c r="D4" s="169">
        <v>29441</v>
      </c>
      <c r="E4" s="170"/>
      <c r="F4" s="171">
        <v>25986</v>
      </c>
      <c r="G4" s="172"/>
      <c r="H4" s="173"/>
    </row>
    <row r="5" spans="1:8" x14ac:dyDescent="0.2">
      <c r="A5" s="154" t="s">
        <v>565</v>
      </c>
      <c r="B5" s="159"/>
      <c r="C5" s="160"/>
      <c r="D5" s="161">
        <v>61172</v>
      </c>
      <c r="E5" s="162"/>
      <c r="F5" s="163">
        <v>51684</v>
      </c>
      <c r="G5" s="164"/>
      <c r="H5" s="165"/>
    </row>
    <row r="6" spans="1:8" x14ac:dyDescent="0.2">
      <c r="A6" s="166"/>
      <c r="B6" s="167"/>
      <c r="C6" s="168"/>
      <c r="D6" s="169">
        <v>28766</v>
      </c>
      <c r="E6" s="170"/>
      <c r="F6" s="171">
        <v>26671</v>
      </c>
      <c r="G6" s="172"/>
      <c r="H6" s="173"/>
    </row>
    <row r="7" spans="1:8" x14ac:dyDescent="0.2">
      <c r="A7" s="154" t="s">
        <v>566</v>
      </c>
      <c r="B7" s="159"/>
      <c r="C7" s="160"/>
      <c r="D7" s="161">
        <v>61373</v>
      </c>
      <c r="E7" s="162"/>
      <c r="F7" s="163">
        <v>52897</v>
      </c>
      <c r="G7" s="164"/>
      <c r="H7" s="165"/>
    </row>
    <row r="8" spans="1:8" x14ac:dyDescent="0.2">
      <c r="A8" s="166"/>
      <c r="B8" s="167"/>
      <c r="C8" s="168"/>
      <c r="D8" s="169">
        <v>26186</v>
      </c>
      <c r="E8" s="170"/>
      <c r="F8" s="171">
        <v>27013</v>
      </c>
      <c r="G8" s="172"/>
      <c r="H8" s="173"/>
    </row>
    <row r="9" spans="1:8" x14ac:dyDescent="0.2">
      <c r="A9" s="154" t="s">
        <v>567</v>
      </c>
      <c r="B9" s="159"/>
      <c r="C9" s="160"/>
      <c r="D9" s="161">
        <v>53201</v>
      </c>
      <c r="E9" s="162"/>
      <c r="F9" s="163">
        <v>54945</v>
      </c>
      <c r="G9" s="164"/>
      <c r="H9" s="165"/>
    </row>
    <row r="10" spans="1:8" x14ac:dyDescent="0.2">
      <c r="A10" s="166"/>
      <c r="B10" s="167"/>
      <c r="C10" s="168"/>
      <c r="D10" s="169">
        <v>24057</v>
      </c>
      <c r="E10" s="170"/>
      <c r="F10" s="171">
        <v>29293</v>
      </c>
      <c r="G10" s="172"/>
      <c r="H10" s="173"/>
    </row>
    <row r="11" spans="1:8" x14ac:dyDescent="0.2">
      <c r="A11" s="154" t="s">
        <v>568</v>
      </c>
      <c r="B11" s="159"/>
      <c r="C11" s="160"/>
      <c r="D11" s="161">
        <v>56229</v>
      </c>
      <c r="E11" s="162"/>
      <c r="F11" s="163">
        <v>57132</v>
      </c>
      <c r="G11" s="164"/>
      <c r="H11" s="165"/>
    </row>
    <row r="12" spans="1:8" x14ac:dyDescent="0.2">
      <c r="A12" s="166"/>
      <c r="B12" s="167"/>
      <c r="C12" s="174"/>
      <c r="D12" s="169">
        <v>27745</v>
      </c>
      <c r="E12" s="170"/>
      <c r="F12" s="171">
        <v>30126</v>
      </c>
      <c r="G12" s="172"/>
      <c r="H12" s="173"/>
    </row>
    <row r="13" spans="1:8" x14ac:dyDescent="0.2">
      <c r="A13" s="154"/>
      <c r="B13" s="159"/>
      <c r="C13" s="175"/>
      <c r="D13" s="176">
        <v>58206</v>
      </c>
      <c r="E13" s="177"/>
      <c r="F13" s="178">
        <v>53711</v>
      </c>
      <c r="G13" s="179"/>
      <c r="H13" s="165"/>
    </row>
    <row r="14" spans="1:8" x14ac:dyDescent="0.2">
      <c r="A14" s="166"/>
      <c r="B14" s="167"/>
      <c r="C14" s="168"/>
      <c r="D14" s="169">
        <v>27239</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2.5499999999999998</v>
      </c>
      <c r="C19" s="180">
        <f>ROUND(VALUE(SUBSTITUTE(実質収支比率等に係る経年分析!G$48,"▲","-")),2)</f>
        <v>2.08</v>
      </c>
      <c r="D19" s="180">
        <f>ROUND(VALUE(SUBSTITUTE(実質収支比率等に係る経年分析!H$48,"▲","-")),2)</f>
        <v>2.4500000000000002</v>
      </c>
      <c r="E19" s="180">
        <f>ROUND(VALUE(SUBSTITUTE(実質収支比率等に係る経年分析!I$48,"▲","-")),2)</f>
        <v>2.84</v>
      </c>
      <c r="F19" s="180">
        <f>ROUND(VALUE(SUBSTITUTE(実質収支比率等に係る経年分析!J$48,"▲","-")),2)</f>
        <v>2.72</v>
      </c>
    </row>
    <row r="20" spans="1:11" x14ac:dyDescent="0.2">
      <c r="A20" s="180" t="s">
        <v>55</v>
      </c>
      <c r="B20" s="180">
        <f>ROUND(VALUE(SUBSTITUTE(実質収支比率等に係る経年分析!F$47,"▲","-")),2)</f>
        <v>5.2</v>
      </c>
      <c r="C20" s="180">
        <f>ROUND(VALUE(SUBSTITUTE(実質収支比率等に係る経年分析!G$47,"▲","-")),2)</f>
        <v>5.25</v>
      </c>
      <c r="D20" s="180">
        <f>ROUND(VALUE(SUBSTITUTE(実質収支比率等に係る経年分析!H$47,"▲","-")),2)</f>
        <v>4.6100000000000003</v>
      </c>
      <c r="E20" s="180">
        <f>ROUND(VALUE(SUBSTITUTE(実質収支比率等に係る経年分析!I$47,"▲","-")),2)</f>
        <v>4.55</v>
      </c>
      <c r="F20" s="180">
        <f>ROUND(VALUE(SUBSTITUTE(実質収支比率等に係る経年分析!J$47,"▲","-")),2)</f>
        <v>4.58</v>
      </c>
    </row>
    <row r="21" spans="1:11" x14ac:dyDescent="0.2">
      <c r="A21" s="180" t="s">
        <v>56</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-0.49</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-0.11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#N/A</v>
      </c>
      <c r="C28" s="181">
        <f>IF(ROUND(VALUE(SUBSTITUTE(連結実質赤字比率に係る赤字・黒字の構成分析!F$42,"▲", "-")), 2) &gt;= 0, ABS(ROUND(VALUE(SUBSTITUTE(連結実質赤字比率に係る赤字・黒字の構成分析!F$42,"▲", "-")), 2)), NA())</f>
        <v>0</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2">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2">
      <c r="A31" s="181" t="str">
        <f>IF(連結実質赤字比率に係る赤字・黒字の構成分析!C$39="",NA(),連結実質赤字比率に係る赤字・黒字の構成分析!C$39)</f>
        <v>競輪事業会計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2">
      <c r="A32" s="181" t="str">
        <f>IF(連結実質赤字比率に係る赤字・黒字の構成分析!C$38="",NA(),連結実質赤字比率に係る赤字・黒字の構成分析!C$38)</f>
        <v>国民健康保険事業会計（事業勘定）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2.2200000000000002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4.2300000000000004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5.14</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35176</v>
      </c>
      <c r="E42" s="182"/>
      <c r="F42" s="182"/>
      <c r="G42" s="182">
        <f>'実質公債費比率（分子）の構造'!L$52</f>
        <v>36145</v>
      </c>
      <c r="H42" s="182"/>
      <c r="I42" s="182"/>
      <c r="J42" s="182">
        <f>'実質公債費比率（分子）の構造'!M$52</f>
        <v>35629</v>
      </c>
      <c r="K42" s="182"/>
      <c r="L42" s="182"/>
      <c r="M42" s="182">
        <f>'実質公債費比率（分子）の構造'!N$52</f>
        <v>35019</v>
      </c>
      <c r="N42" s="182"/>
      <c r="O42" s="182"/>
      <c r="P42" s="182">
        <f>'実質公債費比率（分子）の構造'!O$52</f>
        <v>34590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1477</v>
      </c>
      <c r="C44" s="182"/>
      <c r="D44" s="182"/>
      <c r="E44" s="182">
        <f>'実質公債費比率（分子）の構造'!L$50</f>
        <v>1104</v>
      </c>
      <c r="F44" s="182"/>
      <c r="G44" s="182"/>
      <c r="H44" s="182">
        <f>'実質公債費比率（分子）の構造'!M$50</f>
        <v>1175</v>
      </c>
      <c r="I44" s="182"/>
      <c r="J44" s="182"/>
      <c r="K44" s="182">
        <f>'実質公債費比率（分子）の構造'!N$50</f>
        <v>1376</v>
      </c>
      <c r="L44" s="182"/>
      <c r="M44" s="182"/>
      <c r="N44" s="182">
        <f>'実質公債費比率（分子）の構造'!O$50</f>
        <v>1160</v>
      </c>
      <c r="O44" s="182"/>
      <c r="P44" s="182"/>
    </row>
    <row r="45" spans="1:16" x14ac:dyDescent="0.2">
      <c r="A45" s="182" t="s">
        <v>66</v>
      </c>
      <c r="B45" s="182">
        <f>'実質公債費比率（分子）の構造'!K$49</f>
        <v>114</v>
      </c>
      <c r="C45" s="182"/>
      <c r="D45" s="182"/>
      <c r="E45" s="182">
        <f>'実質公債費比率（分子）の構造'!L$49</f>
        <v>114</v>
      </c>
      <c r="F45" s="182"/>
      <c r="G45" s="182"/>
      <c r="H45" s="182">
        <f>'実質公債費比率（分子）の構造'!M$49</f>
        <v>112</v>
      </c>
      <c r="I45" s="182"/>
      <c r="J45" s="182"/>
      <c r="K45" s="182">
        <f>'実質公債費比率（分子）の構造'!N$49</f>
        <v>143</v>
      </c>
      <c r="L45" s="182"/>
      <c r="M45" s="182"/>
      <c r="N45" s="182">
        <f>'実質公債費比率（分子）の構造'!O$49</f>
        <v>126</v>
      </c>
      <c r="O45" s="182"/>
      <c r="P45" s="182"/>
    </row>
    <row r="46" spans="1:16" x14ac:dyDescent="0.2">
      <c r="A46" s="182" t="s">
        <v>67</v>
      </c>
      <c r="B46" s="182">
        <f>'実質公債費比率（分子）の構造'!K$48</f>
        <v>7477</v>
      </c>
      <c r="C46" s="182"/>
      <c r="D46" s="182"/>
      <c r="E46" s="182">
        <f>'実質公債費比率（分子）の構造'!L$48</f>
        <v>6579</v>
      </c>
      <c r="F46" s="182"/>
      <c r="G46" s="182"/>
      <c r="H46" s="182">
        <f>'実質公債費比率（分子）の構造'!M$48</f>
        <v>6940</v>
      </c>
      <c r="I46" s="182"/>
      <c r="J46" s="182"/>
      <c r="K46" s="182">
        <f>'実質公債費比率（分子）の構造'!N$48</f>
        <v>6509</v>
      </c>
      <c r="L46" s="182"/>
      <c r="M46" s="182"/>
      <c r="N46" s="182">
        <f>'実質公債費比率（分子）の構造'!O$48</f>
        <v>5819</v>
      </c>
      <c r="O46" s="182"/>
      <c r="P46" s="182"/>
    </row>
    <row r="47" spans="1:16" x14ac:dyDescent="0.2">
      <c r="A47" s="182" t="s">
        <v>68</v>
      </c>
      <c r="B47" s="182">
        <f>'実質公債費比率（分子）の構造'!K$47</f>
        <v>5833</v>
      </c>
      <c r="C47" s="182"/>
      <c r="D47" s="182"/>
      <c r="E47" s="182">
        <f>'実質公債費比率（分子）の構造'!L$47</f>
        <v>6590</v>
      </c>
      <c r="F47" s="182"/>
      <c r="G47" s="182"/>
      <c r="H47" s="182">
        <f>'実質公債費比率（分子）の構造'!M$47</f>
        <v>7235</v>
      </c>
      <c r="I47" s="182"/>
      <c r="J47" s="182"/>
      <c r="K47" s="182">
        <f>'実質公債費比率（分子）の構造'!N$47</f>
        <v>8035</v>
      </c>
      <c r="L47" s="182"/>
      <c r="M47" s="182"/>
      <c r="N47" s="182">
        <f>'実質公債費比率（分子）の構造'!O$47</f>
        <v>8868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f>'実質公債費比率（分子）の構造'!N$46</f>
        <v>39</v>
      </c>
      <c r="L48" s="182"/>
      <c r="M48" s="182"/>
      <c r="N48" s="182">
        <f>'実質公債費比率（分子）の構造'!O$46</f>
        <v>58</v>
      </c>
      <c r="O48" s="182"/>
      <c r="P48" s="182"/>
    </row>
    <row r="49" spans="1:16" x14ac:dyDescent="0.2">
      <c r="A49" s="182" t="s">
        <v>70</v>
      </c>
      <c r="B49" s="182">
        <f>'実質公債費比率（分子）の構造'!K$45</f>
        <v>31821</v>
      </c>
      <c r="C49" s="182"/>
      <c r="D49" s="182"/>
      <c r="E49" s="182">
        <f>'実質公債費比率（分子）の構造'!L$45</f>
        <v>32082</v>
      </c>
      <c r="F49" s="182"/>
      <c r="G49" s="182"/>
      <c r="H49" s="182">
        <f>'実質公債費比率（分子）の構造'!M$45</f>
        <v>30648</v>
      </c>
      <c r="I49" s="182"/>
      <c r="J49" s="182"/>
      <c r="K49" s="182">
        <f>'実質公債費比率（分子）の構造'!N$45</f>
        <v>29609</v>
      </c>
      <c r="L49" s="182"/>
      <c r="M49" s="182"/>
      <c r="N49" s="182">
        <f>'実質公債費比率（分子）の構造'!O$45</f>
        <v>28891</v>
      </c>
      <c r="O49" s="182"/>
      <c r="P49" s="182"/>
    </row>
    <row r="50" spans="1:16" x14ac:dyDescent="0.2">
      <c r="A50" s="182" t="s">
        <v>71</v>
      </c>
      <c r="B50" s="182" t="e">
        <f>NA()</f>
        <v>#N/A</v>
      </c>
      <c r="C50" s="182">
        <f>IF(ISNUMBER('実質公債費比率（分子）の構造'!K$53),'実質公債費比率（分子）の構造'!K$53,NA())</f>
        <v>11546</v>
      </c>
      <c r="D50" s="182" t="e">
        <f>NA()</f>
        <v>#N/A</v>
      </c>
      <c r="E50" s="182" t="e">
        <f>NA()</f>
        <v>#N/A</v>
      </c>
      <c r="F50" s="182">
        <f>IF(ISNUMBER('実質公債費比率（分子）の構造'!L$53),'実質公債費比率（分子）の構造'!L$53,NA())</f>
        <v>10324</v>
      </c>
      <c r="G50" s="182" t="e">
        <f>NA()</f>
        <v>#N/A</v>
      </c>
      <c r="H50" s="182" t="e">
        <f>NA()</f>
        <v>#N/A</v>
      </c>
      <c r="I50" s="182">
        <f>IF(ISNUMBER('実質公債費比率（分子）の構造'!M$53),'実質公債費比率（分子）の構造'!M$53,NA())</f>
        <v>10481</v>
      </c>
      <c r="J50" s="182" t="e">
        <f>NA()</f>
        <v>#N/A</v>
      </c>
      <c r="K50" s="182" t="e">
        <f>NA()</f>
        <v>#N/A</v>
      </c>
      <c r="L50" s="182">
        <f>IF(ISNUMBER('実質公債費比率（分子）の構造'!N$53),'実質公債費比率（分子）の構造'!N$53,NA())</f>
        <v>10692</v>
      </c>
      <c r="M50" s="182" t="e">
        <f>NA()</f>
        <v>#N/A</v>
      </c>
      <c r="N50" s="182" t="e">
        <f>NA()</f>
        <v>#N/A</v>
      </c>
      <c r="O50" s="182">
        <f>IF(ISNUMBER('実質公債費比率（分子）の構造'!O$53),'実質公債費比率（分子）の構造'!O$53,NA())</f>
        <v>10332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353811</v>
      </c>
      <c r="E56" s="181"/>
      <c r="F56" s="181"/>
      <c r="G56" s="181">
        <f>'将来負担比率（分子）の構造'!J$52</f>
        <v>357869</v>
      </c>
      <c r="H56" s="181"/>
      <c r="I56" s="181"/>
      <c r="J56" s="181">
        <f>'将来負担比率（分子）の構造'!K$52</f>
        <v>364161</v>
      </c>
      <c r="K56" s="181"/>
      <c r="L56" s="181"/>
      <c r="M56" s="181">
        <f>'将来負担比率（分子）の構造'!L$52</f>
        <v>373689</v>
      </c>
      <c r="N56" s="181"/>
      <c r="O56" s="181"/>
      <c r="P56" s="181">
        <f>'将来負担比率（分子）の構造'!M$52</f>
        <v>377604</v>
      </c>
    </row>
    <row r="57" spans="1:16" x14ac:dyDescent="0.2">
      <c r="A57" s="181" t="s">
        <v>42</v>
      </c>
      <c r="B57" s="181"/>
      <c r="C57" s="181"/>
      <c r="D57" s="181">
        <f>'将来負担比率（分子）の構造'!I$51</f>
        <v>85772</v>
      </c>
      <c r="E57" s="181"/>
      <c r="F57" s="181"/>
      <c r="G57" s="181">
        <f>'将来負担比率（分子）の構造'!J$51</f>
        <v>98566</v>
      </c>
      <c r="H57" s="181"/>
      <c r="I57" s="181"/>
      <c r="J57" s="181">
        <f>'将来負担比率（分子）の構造'!K$51</f>
        <v>93404</v>
      </c>
      <c r="K57" s="181"/>
      <c r="L57" s="181"/>
      <c r="M57" s="181">
        <f>'将来負担比率（分子）の構造'!L$51</f>
        <v>88670</v>
      </c>
      <c r="N57" s="181"/>
      <c r="O57" s="181"/>
      <c r="P57" s="181">
        <f>'将来負担比率（分子）の構造'!M$51</f>
        <v>88008</v>
      </c>
    </row>
    <row r="58" spans="1:16" x14ac:dyDescent="0.2">
      <c r="A58" s="181" t="s">
        <v>41</v>
      </c>
      <c r="B58" s="181"/>
      <c r="C58" s="181"/>
      <c r="D58" s="181">
        <f>'将来負担比率（分子）の構造'!I$50</f>
        <v>60772</v>
      </c>
      <c r="E58" s="181"/>
      <c r="F58" s="181"/>
      <c r="G58" s="181">
        <f>'将来負担比率（分子）の構造'!J$50</f>
        <v>63769</v>
      </c>
      <c r="H58" s="181"/>
      <c r="I58" s="181"/>
      <c r="J58" s="181">
        <f>'将来負担比率（分子）の構造'!K$50</f>
        <v>64747</v>
      </c>
      <c r="K58" s="181"/>
      <c r="L58" s="181"/>
      <c r="M58" s="181">
        <f>'将来負担比率（分子）の構造'!L$50</f>
        <v>66579</v>
      </c>
      <c r="N58" s="181"/>
      <c r="O58" s="181"/>
      <c r="P58" s="181">
        <f>'将来負担比率（分子）の構造'!M$50</f>
        <v>65048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2013</v>
      </c>
      <c r="C61" s="181"/>
      <c r="D61" s="181"/>
      <c r="E61" s="181">
        <f>'将来負担比率（分子）の構造'!J$46</f>
        <v>2089</v>
      </c>
      <c r="F61" s="181"/>
      <c r="G61" s="181"/>
      <c r="H61" s="181">
        <f>'将来負担比率（分子）の構造'!K$46</f>
        <v>2158</v>
      </c>
      <c r="I61" s="181"/>
      <c r="J61" s="181"/>
      <c r="K61" s="181">
        <f>'将来負担比率（分子）の構造'!L$46</f>
        <v>1922</v>
      </c>
      <c r="L61" s="181"/>
      <c r="M61" s="181"/>
      <c r="N61" s="181">
        <f>'将来負担比率（分子）の構造'!M$46</f>
        <v>1925</v>
      </c>
      <c r="O61" s="181"/>
      <c r="P61" s="181"/>
    </row>
    <row r="62" spans="1:16" x14ac:dyDescent="0.2">
      <c r="A62" s="181" t="s">
        <v>35</v>
      </c>
      <c r="B62" s="181">
        <f>'将来負担比率（分子）の構造'!I$45</f>
        <v>41463</v>
      </c>
      <c r="C62" s="181"/>
      <c r="D62" s="181"/>
      <c r="E62" s="181">
        <f>'将来負担比率（分子）の構造'!J$45</f>
        <v>40389</v>
      </c>
      <c r="F62" s="181"/>
      <c r="G62" s="181"/>
      <c r="H62" s="181">
        <f>'将来負担比率（分子）の構造'!K$45</f>
        <v>69984</v>
      </c>
      <c r="I62" s="181"/>
      <c r="J62" s="181"/>
      <c r="K62" s="181">
        <f>'将来負担比率（分子）の構造'!L$45</f>
        <v>62331</v>
      </c>
      <c r="L62" s="181"/>
      <c r="M62" s="181"/>
      <c r="N62" s="181">
        <f>'将来負担比率（分子）の構造'!M$45</f>
        <v>60468</v>
      </c>
      <c r="O62" s="181"/>
      <c r="P62" s="181"/>
    </row>
    <row r="63" spans="1:16" x14ac:dyDescent="0.2">
      <c r="A63" s="181" t="s">
        <v>34</v>
      </c>
      <c r="B63" s="181">
        <f>'将来負担比率（分子）の構造'!I$44</f>
        <v>1061</v>
      </c>
      <c r="C63" s="181"/>
      <c r="D63" s="181"/>
      <c r="E63" s="181">
        <f>'将来負担比率（分子）の構造'!J$44</f>
        <v>959</v>
      </c>
      <c r="F63" s="181"/>
      <c r="G63" s="181"/>
      <c r="H63" s="181">
        <f>'将来負担比率（分子）の構造'!K$44</f>
        <v>700</v>
      </c>
      <c r="I63" s="181"/>
      <c r="J63" s="181"/>
      <c r="K63" s="181">
        <f>'将来負担比率（分子）の構造'!L$44</f>
        <v>669</v>
      </c>
      <c r="L63" s="181"/>
      <c r="M63" s="181"/>
      <c r="N63" s="181">
        <f>'将来負担比率（分子）の構造'!M$44</f>
        <v>624</v>
      </c>
      <c r="O63" s="181"/>
      <c r="P63" s="181"/>
    </row>
    <row r="64" spans="1:16" x14ac:dyDescent="0.2">
      <c r="A64" s="181" t="s">
        <v>33</v>
      </c>
      <c r="B64" s="181">
        <f>'将来負担比率（分子）の構造'!I$43</f>
        <v>87965</v>
      </c>
      <c r="C64" s="181"/>
      <c r="D64" s="181"/>
      <c r="E64" s="181">
        <f>'将来負担比率（分子）の構造'!J$43</f>
        <v>76908</v>
      </c>
      <c r="F64" s="181"/>
      <c r="G64" s="181"/>
      <c r="H64" s="181">
        <f>'将来負担比率（分子）の構造'!K$43</f>
        <v>70206</v>
      </c>
      <c r="I64" s="181"/>
      <c r="J64" s="181"/>
      <c r="K64" s="181">
        <f>'将来負担比率（分子）の構造'!L$43</f>
        <v>67787</v>
      </c>
      <c r="L64" s="181"/>
      <c r="M64" s="181"/>
      <c r="N64" s="181">
        <f>'将来負担比率（分子）の構造'!M$43</f>
        <v>66178</v>
      </c>
      <c r="O64" s="181"/>
      <c r="P64" s="181"/>
    </row>
    <row r="65" spans="1:16" x14ac:dyDescent="0.2">
      <c r="A65" s="181" t="s">
        <v>32</v>
      </c>
      <c r="B65" s="181">
        <f>'将来負担比率（分子）の構造'!I$42</f>
        <v>5549</v>
      </c>
      <c r="C65" s="181"/>
      <c r="D65" s="181"/>
      <c r="E65" s="181">
        <f>'将来負担比率（分子）の構造'!J$42</f>
        <v>6583</v>
      </c>
      <c r="F65" s="181"/>
      <c r="G65" s="181"/>
      <c r="H65" s="181">
        <f>'将来負担比率（分子）の構造'!K$42</f>
        <v>5733</v>
      </c>
      <c r="I65" s="181"/>
      <c r="J65" s="181"/>
      <c r="K65" s="181">
        <f>'将来負担比率（分子）の構造'!L$42</f>
        <v>5790</v>
      </c>
      <c r="L65" s="181"/>
      <c r="M65" s="181"/>
      <c r="N65" s="181">
        <f>'将来負担比率（分子）の構造'!M$42</f>
        <v>4808</v>
      </c>
      <c r="O65" s="181"/>
      <c r="P65" s="181"/>
    </row>
    <row r="66" spans="1:16" x14ac:dyDescent="0.2">
      <c r="A66" s="181" t="s">
        <v>31</v>
      </c>
      <c r="B66" s="181">
        <f>'将来負担比率（分子）の構造'!I$41</f>
        <v>446030</v>
      </c>
      <c r="C66" s="181"/>
      <c r="D66" s="181"/>
      <c r="E66" s="181">
        <f>'将来負担比率（分子）の構造'!J$41</f>
        <v>457962</v>
      </c>
      <c r="F66" s="181"/>
      <c r="G66" s="181"/>
      <c r="H66" s="181">
        <f>'将来負担比率（分子）の構造'!K$41</f>
        <v>465977</v>
      </c>
      <c r="I66" s="181"/>
      <c r="J66" s="181"/>
      <c r="K66" s="181">
        <f>'将来負担比率（分子）の構造'!L$41</f>
        <v>470595</v>
      </c>
      <c r="L66" s="181"/>
      <c r="M66" s="181"/>
      <c r="N66" s="181">
        <f>'将来負担比率（分子）の構造'!M$41</f>
        <v>477105</v>
      </c>
      <c r="O66" s="181"/>
      <c r="P66" s="181"/>
    </row>
    <row r="67" spans="1:16" x14ac:dyDescent="0.2">
      <c r="A67" s="181" t="s">
        <v>75</v>
      </c>
      <c r="B67" s="181" t="e">
        <f>NA()</f>
        <v>#N/A</v>
      </c>
      <c r="C67" s="181">
        <f>IF(ISNUMBER('将来負担比率（分子）の構造'!I$53), IF('将来負担比率（分子）の構造'!I$53 &lt; 0, 0, '将来負担比率（分子）の構造'!I$53), NA())</f>
        <v>83726</v>
      </c>
      <c r="D67" s="181" t="e">
        <f>NA()</f>
        <v>#N/A</v>
      </c>
      <c r="E67" s="181" t="e">
        <f>NA()</f>
        <v>#N/A</v>
      </c>
      <c r="F67" s="181">
        <f>IF(ISNUMBER('将来負担比率（分子）の構造'!J$53), IF('将来負担比率（分子）の構造'!J$53 &lt; 0, 0, '将来負担比率（分子）の構造'!J$53), NA())</f>
        <v>64687</v>
      </c>
      <c r="G67" s="181" t="e">
        <f>NA()</f>
        <v>#N/A</v>
      </c>
      <c r="H67" s="181" t="e">
        <f>NA()</f>
        <v>#N/A</v>
      </c>
      <c r="I67" s="181">
        <f>IF(ISNUMBER('将来負担比率（分子）の構造'!K$53), IF('将来負担比率（分子）の構造'!K$53 &lt; 0, 0, '将来負担比率（分子）の構造'!K$53), NA())</f>
        <v>92446</v>
      </c>
      <c r="J67" s="181" t="e">
        <f>NA()</f>
        <v>#N/A</v>
      </c>
      <c r="K67" s="181" t="e">
        <f>NA()</f>
        <v>#N/A</v>
      </c>
      <c r="L67" s="181">
        <f>IF(ISNUMBER('将来負担比率（分子）の構造'!L$53), IF('将来負担比率（分子）の構造'!L$53 &lt; 0, 0, '将来負担比率（分子）の構造'!L$53), NA())</f>
        <v>80157</v>
      </c>
      <c r="M67" s="181" t="e">
        <f>NA()</f>
        <v>#N/A</v>
      </c>
      <c r="N67" s="181" t="e">
        <f>NA()</f>
        <v>#N/A</v>
      </c>
      <c r="O67" s="181">
        <f>IF(ISNUMBER('将来負担比率（分子）の構造'!M$53), IF('将来負担比率（分子）の構造'!M$53 &lt; 0, 0, '将来負担比率（分子）の構造'!M$53), NA())</f>
        <v>80449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8592</v>
      </c>
      <c r="C72" s="185">
        <f>基金残高に係る経年分析!G55</f>
        <v>8564</v>
      </c>
      <c r="D72" s="185">
        <f>基金残高に係る経年分析!H55</f>
        <v>8599</v>
      </c>
    </row>
    <row r="73" spans="1:16" x14ac:dyDescent="0.2">
      <c r="A73" s="184" t="s">
        <v>78</v>
      </c>
      <c r="B73" s="185">
        <f>基金残高に係る経年分析!F56</f>
        <v>2670</v>
      </c>
      <c r="C73" s="185">
        <f>基金残高に係る経年分析!G56</f>
        <v>2670</v>
      </c>
      <c r="D73" s="185">
        <f>基金残高に係る経年分析!H56</f>
        <v>2670</v>
      </c>
    </row>
    <row r="74" spans="1:16" x14ac:dyDescent="0.2">
      <c r="A74" s="184" t="s">
        <v>79</v>
      </c>
      <c r="B74" s="185">
        <f>基金残高に係る経年分析!F57</f>
        <v>17584</v>
      </c>
      <c r="C74" s="185">
        <f>基金残高に係る経年分析!G57</f>
        <v>17206</v>
      </c>
      <c r="D74" s="185">
        <f>基金残高に係る経年分析!H57</f>
        <v>16353</v>
      </c>
    </row>
  </sheetData>
  <sheetProtection algorithmName="SHA-512" hashValue="/dBzVGvOgdfuIFWmZd762Ig1B7jhRvLZFZTN9TkmM9aExmHXkZdwy+2OqZV0fBF0eJsRqcwN4IM4+PQTyCkKHQ==" saltValue="3ui2JcwQLANduqJOKPa1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221</v>
      </c>
      <c r="C5" s="632"/>
      <c r="D5" s="632"/>
      <c r="E5" s="632"/>
      <c r="F5" s="632"/>
      <c r="G5" s="632"/>
      <c r="H5" s="632"/>
      <c r="I5" s="632"/>
      <c r="J5" s="632"/>
      <c r="K5" s="632"/>
      <c r="L5" s="632"/>
      <c r="M5" s="632"/>
      <c r="N5" s="632"/>
      <c r="O5" s="632"/>
      <c r="P5" s="632"/>
      <c r="Q5" s="633"/>
      <c r="R5" s="634">
        <v>142602556</v>
      </c>
      <c r="S5" s="635"/>
      <c r="T5" s="635"/>
      <c r="U5" s="635"/>
      <c r="V5" s="635"/>
      <c r="W5" s="635"/>
      <c r="X5" s="635"/>
      <c r="Y5" s="636"/>
      <c r="Z5" s="637">
        <v>44.3</v>
      </c>
      <c r="AA5" s="637"/>
      <c r="AB5" s="637"/>
      <c r="AC5" s="637"/>
      <c r="AD5" s="638">
        <v>131944395</v>
      </c>
      <c r="AE5" s="638"/>
      <c r="AF5" s="638"/>
      <c r="AG5" s="638"/>
      <c r="AH5" s="638"/>
      <c r="AI5" s="638"/>
      <c r="AJ5" s="638"/>
      <c r="AK5" s="638"/>
      <c r="AL5" s="639">
        <v>75.3</v>
      </c>
      <c r="AM5" s="640"/>
      <c r="AN5" s="640"/>
      <c r="AO5" s="641"/>
      <c r="AP5" s="631" t="s">
        <v>222</v>
      </c>
      <c r="AQ5" s="632"/>
      <c r="AR5" s="632"/>
      <c r="AS5" s="632"/>
      <c r="AT5" s="632"/>
      <c r="AU5" s="632"/>
      <c r="AV5" s="632"/>
      <c r="AW5" s="632"/>
      <c r="AX5" s="632"/>
      <c r="AY5" s="632"/>
      <c r="AZ5" s="632"/>
      <c r="BA5" s="632"/>
      <c r="BB5" s="632"/>
      <c r="BC5" s="632"/>
      <c r="BD5" s="632"/>
      <c r="BE5" s="632"/>
      <c r="BF5" s="633"/>
      <c r="BG5" s="645">
        <v>127780993</v>
      </c>
      <c r="BH5" s="646"/>
      <c r="BI5" s="646"/>
      <c r="BJ5" s="646"/>
      <c r="BK5" s="646"/>
      <c r="BL5" s="646"/>
      <c r="BM5" s="646"/>
      <c r="BN5" s="647"/>
      <c r="BO5" s="648">
        <v>89.6</v>
      </c>
      <c r="BP5" s="648"/>
      <c r="BQ5" s="648"/>
      <c r="BR5" s="648"/>
      <c r="BS5" s="649" t="s">
        <v>136</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x14ac:dyDescent="0.2">
      <c r="B6" s="642" t="s">
        <v>226</v>
      </c>
      <c r="C6" s="643"/>
      <c r="D6" s="643"/>
      <c r="E6" s="643"/>
      <c r="F6" s="643"/>
      <c r="G6" s="643"/>
      <c r="H6" s="643"/>
      <c r="I6" s="643"/>
      <c r="J6" s="643"/>
      <c r="K6" s="643"/>
      <c r="L6" s="643"/>
      <c r="M6" s="643"/>
      <c r="N6" s="643"/>
      <c r="O6" s="643"/>
      <c r="P6" s="643"/>
      <c r="Q6" s="644"/>
      <c r="R6" s="645">
        <v>2329785</v>
      </c>
      <c r="S6" s="646"/>
      <c r="T6" s="646"/>
      <c r="U6" s="646"/>
      <c r="V6" s="646"/>
      <c r="W6" s="646"/>
      <c r="X6" s="646"/>
      <c r="Y6" s="647"/>
      <c r="Z6" s="648">
        <v>0.7</v>
      </c>
      <c r="AA6" s="648"/>
      <c r="AB6" s="648"/>
      <c r="AC6" s="648"/>
      <c r="AD6" s="649">
        <v>2329785</v>
      </c>
      <c r="AE6" s="649"/>
      <c r="AF6" s="649"/>
      <c r="AG6" s="649"/>
      <c r="AH6" s="649"/>
      <c r="AI6" s="649"/>
      <c r="AJ6" s="649"/>
      <c r="AK6" s="649"/>
      <c r="AL6" s="650">
        <v>1.3</v>
      </c>
      <c r="AM6" s="651"/>
      <c r="AN6" s="651"/>
      <c r="AO6" s="652"/>
      <c r="AP6" s="642" t="s">
        <v>227</v>
      </c>
      <c r="AQ6" s="643"/>
      <c r="AR6" s="643"/>
      <c r="AS6" s="643"/>
      <c r="AT6" s="643"/>
      <c r="AU6" s="643"/>
      <c r="AV6" s="643"/>
      <c r="AW6" s="643"/>
      <c r="AX6" s="643"/>
      <c r="AY6" s="643"/>
      <c r="AZ6" s="643"/>
      <c r="BA6" s="643"/>
      <c r="BB6" s="643"/>
      <c r="BC6" s="643"/>
      <c r="BD6" s="643"/>
      <c r="BE6" s="643"/>
      <c r="BF6" s="644"/>
      <c r="BG6" s="645">
        <v>127780993</v>
      </c>
      <c r="BH6" s="646"/>
      <c r="BI6" s="646"/>
      <c r="BJ6" s="646"/>
      <c r="BK6" s="646"/>
      <c r="BL6" s="646"/>
      <c r="BM6" s="646"/>
      <c r="BN6" s="647"/>
      <c r="BO6" s="648">
        <v>89.6</v>
      </c>
      <c r="BP6" s="648"/>
      <c r="BQ6" s="648"/>
      <c r="BR6" s="648"/>
      <c r="BS6" s="649" t="s">
        <v>228</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1010039</v>
      </c>
      <c r="CS6" s="646"/>
      <c r="CT6" s="646"/>
      <c r="CU6" s="646"/>
      <c r="CV6" s="646"/>
      <c r="CW6" s="646"/>
      <c r="CX6" s="646"/>
      <c r="CY6" s="647"/>
      <c r="CZ6" s="639">
        <v>0.3</v>
      </c>
      <c r="DA6" s="640"/>
      <c r="DB6" s="640"/>
      <c r="DC6" s="659"/>
      <c r="DD6" s="654" t="s">
        <v>128</v>
      </c>
      <c r="DE6" s="646"/>
      <c r="DF6" s="646"/>
      <c r="DG6" s="646"/>
      <c r="DH6" s="646"/>
      <c r="DI6" s="646"/>
      <c r="DJ6" s="646"/>
      <c r="DK6" s="646"/>
      <c r="DL6" s="646"/>
      <c r="DM6" s="646"/>
      <c r="DN6" s="646"/>
      <c r="DO6" s="646"/>
      <c r="DP6" s="647"/>
      <c r="DQ6" s="654">
        <v>1009740</v>
      </c>
      <c r="DR6" s="646"/>
      <c r="DS6" s="646"/>
      <c r="DT6" s="646"/>
      <c r="DU6" s="646"/>
      <c r="DV6" s="646"/>
      <c r="DW6" s="646"/>
      <c r="DX6" s="646"/>
      <c r="DY6" s="646"/>
      <c r="DZ6" s="646"/>
      <c r="EA6" s="646"/>
      <c r="EB6" s="646"/>
      <c r="EC6" s="655"/>
    </row>
    <row r="7" spans="2:143" ht="11.25" customHeight="1" x14ac:dyDescent="0.2">
      <c r="B7" s="642" t="s">
        <v>230</v>
      </c>
      <c r="C7" s="643"/>
      <c r="D7" s="643"/>
      <c r="E7" s="643"/>
      <c r="F7" s="643"/>
      <c r="G7" s="643"/>
      <c r="H7" s="643"/>
      <c r="I7" s="643"/>
      <c r="J7" s="643"/>
      <c r="K7" s="643"/>
      <c r="L7" s="643"/>
      <c r="M7" s="643"/>
      <c r="N7" s="643"/>
      <c r="O7" s="643"/>
      <c r="P7" s="643"/>
      <c r="Q7" s="644"/>
      <c r="R7" s="645">
        <v>102766</v>
      </c>
      <c r="S7" s="646"/>
      <c r="T7" s="646"/>
      <c r="U7" s="646"/>
      <c r="V7" s="646"/>
      <c r="W7" s="646"/>
      <c r="X7" s="646"/>
      <c r="Y7" s="647"/>
      <c r="Z7" s="648">
        <v>0</v>
      </c>
      <c r="AA7" s="648"/>
      <c r="AB7" s="648"/>
      <c r="AC7" s="648"/>
      <c r="AD7" s="649">
        <v>102766</v>
      </c>
      <c r="AE7" s="649"/>
      <c r="AF7" s="649"/>
      <c r="AG7" s="649"/>
      <c r="AH7" s="649"/>
      <c r="AI7" s="649"/>
      <c r="AJ7" s="649"/>
      <c r="AK7" s="649"/>
      <c r="AL7" s="650">
        <v>0.1</v>
      </c>
      <c r="AM7" s="651"/>
      <c r="AN7" s="651"/>
      <c r="AO7" s="652"/>
      <c r="AP7" s="642" t="s">
        <v>231</v>
      </c>
      <c r="AQ7" s="643"/>
      <c r="AR7" s="643"/>
      <c r="AS7" s="643"/>
      <c r="AT7" s="643"/>
      <c r="AU7" s="643"/>
      <c r="AV7" s="643"/>
      <c r="AW7" s="643"/>
      <c r="AX7" s="643"/>
      <c r="AY7" s="643"/>
      <c r="AZ7" s="643"/>
      <c r="BA7" s="643"/>
      <c r="BB7" s="643"/>
      <c r="BC7" s="643"/>
      <c r="BD7" s="643"/>
      <c r="BE7" s="643"/>
      <c r="BF7" s="644"/>
      <c r="BG7" s="645">
        <v>68471193</v>
      </c>
      <c r="BH7" s="646"/>
      <c r="BI7" s="646"/>
      <c r="BJ7" s="646"/>
      <c r="BK7" s="646"/>
      <c r="BL7" s="646"/>
      <c r="BM7" s="646"/>
      <c r="BN7" s="647"/>
      <c r="BO7" s="648">
        <v>48</v>
      </c>
      <c r="BP7" s="648"/>
      <c r="BQ7" s="648"/>
      <c r="BR7" s="648"/>
      <c r="BS7" s="649" t="s">
        <v>136</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23122382</v>
      </c>
      <c r="CS7" s="646"/>
      <c r="CT7" s="646"/>
      <c r="CU7" s="646"/>
      <c r="CV7" s="646"/>
      <c r="CW7" s="646"/>
      <c r="CX7" s="646"/>
      <c r="CY7" s="647"/>
      <c r="CZ7" s="648">
        <v>7.4</v>
      </c>
      <c r="DA7" s="648"/>
      <c r="DB7" s="648"/>
      <c r="DC7" s="648"/>
      <c r="DD7" s="654">
        <v>1313169</v>
      </c>
      <c r="DE7" s="646"/>
      <c r="DF7" s="646"/>
      <c r="DG7" s="646"/>
      <c r="DH7" s="646"/>
      <c r="DI7" s="646"/>
      <c r="DJ7" s="646"/>
      <c r="DK7" s="646"/>
      <c r="DL7" s="646"/>
      <c r="DM7" s="646"/>
      <c r="DN7" s="646"/>
      <c r="DO7" s="646"/>
      <c r="DP7" s="647"/>
      <c r="DQ7" s="654">
        <v>18774578</v>
      </c>
      <c r="DR7" s="646"/>
      <c r="DS7" s="646"/>
      <c r="DT7" s="646"/>
      <c r="DU7" s="646"/>
      <c r="DV7" s="646"/>
      <c r="DW7" s="646"/>
      <c r="DX7" s="646"/>
      <c r="DY7" s="646"/>
      <c r="DZ7" s="646"/>
      <c r="EA7" s="646"/>
      <c r="EB7" s="646"/>
      <c r="EC7" s="655"/>
    </row>
    <row r="8" spans="2:143" ht="11.25" customHeight="1" x14ac:dyDescent="0.2">
      <c r="B8" s="642" t="s">
        <v>233</v>
      </c>
      <c r="C8" s="643"/>
      <c r="D8" s="643"/>
      <c r="E8" s="643"/>
      <c r="F8" s="643"/>
      <c r="G8" s="643"/>
      <c r="H8" s="643"/>
      <c r="I8" s="643"/>
      <c r="J8" s="643"/>
      <c r="K8" s="643"/>
      <c r="L8" s="643"/>
      <c r="M8" s="643"/>
      <c r="N8" s="643"/>
      <c r="O8" s="643"/>
      <c r="P8" s="643"/>
      <c r="Q8" s="644"/>
      <c r="R8" s="645">
        <v>477035</v>
      </c>
      <c r="S8" s="646"/>
      <c r="T8" s="646"/>
      <c r="U8" s="646"/>
      <c r="V8" s="646"/>
      <c r="W8" s="646"/>
      <c r="X8" s="646"/>
      <c r="Y8" s="647"/>
      <c r="Z8" s="648">
        <v>0.1</v>
      </c>
      <c r="AA8" s="648"/>
      <c r="AB8" s="648"/>
      <c r="AC8" s="648"/>
      <c r="AD8" s="649">
        <v>477035</v>
      </c>
      <c r="AE8" s="649"/>
      <c r="AF8" s="649"/>
      <c r="AG8" s="649"/>
      <c r="AH8" s="649"/>
      <c r="AI8" s="649"/>
      <c r="AJ8" s="649"/>
      <c r="AK8" s="649"/>
      <c r="AL8" s="650">
        <v>0.3</v>
      </c>
      <c r="AM8" s="651"/>
      <c r="AN8" s="651"/>
      <c r="AO8" s="652"/>
      <c r="AP8" s="642" t="s">
        <v>234</v>
      </c>
      <c r="AQ8" s="643"/>
      <c r="AR8" s="643"/>
      <c r="AS8" s="643"/>
      <c r="AT8" s="643"/>
      <c r="AU8" s="643"/>
      <c r="AV8" s="643"/>
      <c r="AW8" s="643"/>
      <c r="AX8" s="643"/>
      <c r="AY8" s="643"/>
      <c r="AZ8" s="643"/>
      <c r="BA8" s="643"/>
      <c r="BB8" s="643"/>
      <c r="BC8" s="643"/>
      <c r="BD8" s="643"/>
      <c r="BE8" s="643"/>
      <c r="BF8" s="644"/>
      <c r="BG8" s="645">
        <v>1268650</v>
      </c>
      <c r="BH8" s="646"/>
      <c r="BI8" s="646"/>
      <c r="BJ8" s="646"/>
      <c r="BK8" s="646"/>
      <c r="BL8" s="646"/>
      <c r="BM8" s="646"/>
      <c r="BN8" s="647"/>
      <c r="BO8" s="648">
        <v>0.9</v>
      </c>
      <c r="BP8" s="648"/>
      <c r="BQ8" s="648"/>
      <c r="BR8" s="648"/>
      <c r="BS8" s="654" t="s">
        <v>228</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99352284</v>
      </c>
      <c r="CS8" s="646"/>
      <c r="CT8" s="646"/>
      <c r="CU8" s="646"/>
      <c r="CV8" s="646"/>
      <c r="CW8" s="646"/>
      <c r="CX8" s="646"/>
      <c r="CY8" s="647"/>
      <c r="CZ8" s="648">
        <v>31.7</v>
      </c>
      <c r="DA8" s="648"/>
      <c r="DB8" s="648"/>
      <c r="DC8" s="648"/>
      <c r="DD8" s="654">
        <v>1070268</v>
      </c>
      <c r="DE8" s="646"/>
      <c r="DF8" s="646"/>
      <c r="DG8" s="646"/>
      <c r="DH8" s="646"/>
      <c r="DI8" s="646"/>
      <c r="DJ8" s="646"/>
      <c r="DK8" s="646"/>
      <c r="DL8" s="646"/>
      <c r="DM8" s="646"/>
      <c r="DN8" s="646"/>
      <c r="DO8" s="646"/>
      <c r="DP8" s="647"/>
      <c r="DQ8" s="654">
        <v>51409963</v>
      </c>
      <c r="DR8" s="646"/>
      <c r="DS8" s="646"/>
      <c r="DT8" s="646"/>
      <c r="DU8" s="646"/>
      <c r="DV8" s="646"/>
      <c r="DW8" s="646"/>
      <c r="DX8" s="646"/>
      <c r="DY8" s="646"/>
      <c r="DZ8" s="646"/>
      <c r="EA8" s="646"/>
      <c r="EB8" s="646"/>
      <c r="EC8" s="655"/>
    </row>
    <row r="9" spans="2:143" ht="11.25" customHeight="1" x14ac:dyDescent="0.2">
      <c r="B9" s="642" t="s">
        <v>236</v>
      </c>
      <c r="C9" s="643"/>
      <c r="D9" s="643"/>
      <c r="E9" s="643"/>
      <c r="F9" s="643"/>
      <c r="G9" s="643"/>
      <c r="H9" s="643"/>
      <c r="I9" s="643"/>
      <c r="J9" s="643"/>
      <c r="K9" s="643"/>
      <c r="L9" s="643"/>
      <c r="M9" s="643"/>
      <c r="N9" s="643"/>
      <c r="O9" s="643"/>
      <c r="P9" s="643"/>
      <c r="Q9" s="644"/>
      <c r="R9" s="645">
        <v>320696</v>
      </c>
      <c r="S9" s="646"/>
      <c r="T9" s="646"/>
      <c r="U9" s="646"/>
      <c r="V9" s="646"/>
      <c r="W9" s="646"/>
      <c r="X9" s="646"/>
      <c r="Y9" s="647"/>
      <c r="Z9" s="648">
        <v>0.1</v>
      </c>
      <c r="AA9" s="648"/>
      <c r="AB9" s="648"/>
      <c r="AC9" s="648"/>
      <c r="AD9" s="649">
        <v>320696</v>
      </c>
      <c r="AE9" s="649"/>
      <c r="AF9" s="649"/>
      <c r="AG9" s="649"/>
      <c r="AH9" s="649"/>
      <c r="AI9" s="649"/>
      <c r="AJ9" s="649"/>
      <c r="AK9" s="649"/>
      <c r="AL9" s="650">
        <v>0.2</v>
      </c>
      <c r="AM9" s="651"/>
      <c r="AN9" s="651"/>
      <c r="AO9" s="652"/>
      <c r="AP9" s="642" t="s">
        <v>237</v>
      </c>
      <c r="AQ9" s="643"/>
      <c r="AR9" s="643"/>
      <c r="AS9" s="643"/>
      <c r="AT9" s="643"/>
      <c r="AU9" s="643"/>
      <c r="AV9" s="643"/>
      <c r="AW9" s="643"/>
      <c r="AX9" s="643"/>
      <c r="AY9" s="643"/>
      <c r="AZ9" s="643"/>
      <c r="BA9" s="643"/>
      <c r="BB9" s="643"/>
      <c r="BC9" s="643"/>
      <c r="BD9" s="643"/>
      <c r="BE9" s="643"/>
      <c r="BF9" s="644"/>
      <c r="BG9" s="645">
        <v>55735278</v>
      </c>
      <c r="BH9" s="646"/>
      <c r="BI9" s="646"/>
      <c r="BJ9" s="646"/>
      <c r="BK9" s="646"/>
      <c r="BL9" s="646"/>
      <c r="BM9" s="646"/>
      <c r="BN9" s="647"/>
      <c r="BO9" s="648">
        <v>39.1</v>
      </c>
      <c r="BP9" s="648"/>
      <c r="BQ9" s="648"/>
      <c r="BR9" s="648"/>
      <c r="BS9" s="654" t="s">
        <v>228</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29567172</v>
      </c>
      <c r="CS9" s="646"/>
      <c r="CT9" s="646"/>
      <c r="CU9" s="646"/>
      <c r="CV9" s="646"/>
      <c r="CW9" s="646"/>
      <c r="CX9" s="646"/>
      <c r="CY9" s="647"/>
      <c r="CZ9" s="648">
        <v>9.4</v>
      </c>
      <c r="DA9" s="648"/>
      <c r="DB9" s="648"/>
      <c r="DC9" s="648"/>
      <c r="DD9" s="654">
        <v>1068722</v>
      </c>
      <c r="DE9" s="646"/>
      <c r="DF9" s="646"/>
      <c r="DG9" s="646"/>
      <c r="DH9" s="646"/>
      <c r="DI9" s="646"/>
      <c r="DJ9" s="646"/>
      <c r="DK9" s="646"/>
      <c r="DL9" s="646"/>
      <c r="DM9" s="646"/>
      <c r="DN9" s="646"/>
      <c r="DO9" s="646"/>
      <c r="DP9" s="647"/>
      <c r="DQ9" s="654">
        <v>24520644</v>
      </c>
      <c r="DR9" s="646"/>
      <c r="DS9" s="646"/>
      <c r="DT9" s="646"/>
      <c r="DU9" s="646"/>
      <c r="DV9" s="646"/>
      <c r="DW9" s="646"/>
      <c r="DX9" s="646"/>
      <c r="DY9" s="646"/>
      <c r="DZ9" s="646"/>
      <c r="EA9" s="646"/>
      <c r="EB9" s="646"/>
      <c r="EC9" s="655"/>
    </row>
    <row r="10" spans="2:143" ht="11.25" customHeight="1" x14ac:dyDescent="0.2">
      <c r="B10" s="642" t="s">
        <v>239</v>
      </c>
      <c r="C10" s="643"/>
      <c r="D10" s="643"/>
      <c r="E10" s="643"/>
      <c r="F10" s="643"/>
      <c r="G10" s="643"/>
      <c r="H10" s="643"/>
      <c r="I10" s="643"/>
      <c r="J10" s="643"/>
      <c r="K10" s="643"/>
      <c r="L10" s="643"/>
      <c r="M10" s="643"/>
      <c r="N10" s="643"/>
      <c r="O10" s="643"/>
      <c r="P10" s="643"/>
      <c r="Q10" s="644"/>
      <c r="R10" s="645">
        <v>117877</v>
      </c>
      <c r="S10" s="646"/>
      <c r="T10" s="646"/>
      <c r="U10" s="646"/>
      <c r="V10" s="646"/>
      <c r="W10" s="646"/>
      <c r="X10" s="646"/>
      <c r="Y10" s="647"/>
      <c r="Z10" s="648">
        <v>0</v>
      </c>
      <c r="AA10" s="648"/>
      <c r="AB10" s="648"/>
      <c r="AC10" s="648"/>
      <c r="AD10" s="649">
        <v>117877</v>
      </c>
      <c r="AE10" s="649"/>
      <c r="AF10" s="649"/>
      <c r="AG10" s="649"/>
      <c r="AH10" s="649"/>
      <c r="AI10" s="649"/>
      <c r="AJ10" s="649"/>
      <c r="AK10" s="649"/>
      <c r="AL10" s="650">
        <v>0.1</v>
      </c>
      <c r="AM10" s="651"/>
      <c r="AN10" s="651"/>
      <c r="AO10" s="652"/>
      <c r="AP10" s="642" t="s">
        <v>240</v>
      </c>
      <c r="AQ10" s="643"/>
      <c r="AR10" s="643"/>
      <c r="AS10" s="643"/>
      <c r="AT10" s="643"/>
      <c r="AU10" s="643"/>
      <c r="AV10" s="643"/>
      <c r="AW10" s="643"/>
      <c r="AX10" s="643"/>
      <c r="AY10" s="643"/>
      <c r="AZ10" s="643"/>
      <c r="BA10" s="643"/>
      <c r="BB10" s="643"/>
      <c r="BC10" s="643"/>
      <c r="BD10" s="643"/>
      <c r="BE10" s="643"/>
      <c r="BF10" s="644"/>
      <c r="BG10" s="645">
        <v>2585176</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241</v>
      </c>
      <c r="CE10" s="661"/>
      <c r="CF10" s="661"/>
      <c r="CG10" s="661"/>
      <c r="CH10" s="661"/>
      <c r="CI10" s="661"/>
      <c r="CJ10" s="661"/>
      <c r="CK10" s="661"/>
      <c r="CL10" s="661"/>
      <c r="CM10" s="661"/>
      <c r="CN10" s="661"/>
      <c r="CO10" s="661"/>
      <c r="CP10" s="661"/>
      <c r="CQ10" s="662"/>
      <c r="CR10" s="645">
        <v>546324</v>
      </c>
      <c r="CS10" s="646"/>
      <c r="CT10" s="646"/>
      <c r="CU10" s="646"/>
      <c r="CV10" s="646"/>
      <c r="CW10" s="646"/>
      <c r="CX10" s="646"/>
      <c r="CY10" s="647"/>
      <c r="CZ10" s="648">
        <v>0.2</v>
      </c>
      <c r="DA10" s="648"/>
      <c r="DB10" s="648"/>
      <c r="DC10" s="648"/>
      <c r="DD10" s="654" t="s">
        <v>128</v>
      </c>
      <c r="DE10" s="646"/>
      <c r="DF10" s="646"/>
      <c r="DG10" s="646"/>
      <c r="DH10" s="646"/>
      <c r="DI10" s="646"/>
      <c r="DJ10" s="646"/>
      <c r="DK10" s="646"/>
      <c r="DL10" s="646"/>
      <c r="DM10" s="646"/>
      <c r="DN10" s="646"/>
      <c r="DO10" s="646"/>
      <c r="DP10" s="647"/>
      <c r="DQ10" s="654">
        <v>443532</v>
      </c>
      <c r="DR10" s="646"/>
      <c r="DS10" s="646"/>
      <c r="DT10" s="646"/>
      <c r="DU10" s="646"/>
      <c r="DV10" s="646"/>
      <c r="DW10" s="646"/>
      <c r="DX10" s="646"/>
      <c r="DY10" s="646"/>
      <c r="DZ10" s="646"/>
      <c r="EA10" s="646"/>
      <c r="EB10" s="646"/>
      <c r="EC10" s="655"/>
    </row>
    <row r="11" spans="2:143" ht="11.25" customHeight="1" x14ac:dyDescent="0.2">
      <c r="B11" s="642" t="s">
        <v>242</v>
      </c>
      <c r="C11" s="643"/>
      <c r="D11" s="643"/>
      <c r="E11" s="643"/>
      <c r="F11" s="643"/>
      <c r="G11" s="643"/>
      <c r="H11" s="643"/>
      <c r="I11" s="643"/>
      <c r="J11" s="643"/>
      <c r="K11" s="643"/>
      <c r="L11" s="643"/>
      <c r="M11" s="643"/>
      <c r="N11" s="643"/>
      <c r="O11" s="643"/>
      <c r="P11" s="643"/>
      <c r="Q11" s="644"/>
      <c r="R11" s="645">
        <v>13188786</v>
      </c>
      <c r="S11" s="646"/>
      <c r="T11" s="646"/>
      <c r="U11" s="646"/>
      <c r="V11" s="646"/>
      <c r="W11" s="646"/>
      <c r="X11" s="646"/>
      <c r="Y11" s="647"/>
      <c r="Z11" s="650">
        <v>4.0999999999999996</v>
      </c>
      <c r="AA11" s="651"/>
      <c r="AB11" s="651"/>
      <c r="AC11" s="663"/>
      <c r="AD11" s="654">
        <v>13188786</v>
      </c>
      <c r="AE11" s="646"/>
      <c r="AF11" s="646"/>
      <c r="AG11" s="646"/>
      <c r="AH11" s="646"/>
      <c r="AI11" s="646"/>
      <c r="AJ11" s="646"/>
      <c r="AK11" s="647"/>
      <c r="AL11" s="650">
        <v>7.5</v>
      </c>
      <c r="AM11" s="651"/>
      <c r="AN11" s="651"/>
      <c r="AO11" s="652"/>
      <c r="AP11" s="642" t="s">
        <v>243</v>
      </c>
      <c r="AQ11" s="643"/>
      <c r="AR11" s="643"/>
      <c r="AS11" s="643"/>
      <c r="AT11" s="643"/>
      <c r="AU11" s="643"/>
      <c r="AV11" s="643"/>
      <c r="AW11" s="643"/>
      <c r="AX11" s="643"/>
      <c r="AY11" s="643"/>
      <c r="AZ11" s="643"/>
      <c r="BA11" s="643"/>
      <c r="BB11" s="643"/>
      <c r="BC11" s="643"/>
      <c r="BD11" s="643"/>
      <c r="BE11" s="643"/>
      <c r="BF11" s="644"/>
      <c r="BG11" s="645">
        <v>8882089</v>
      </c>
      <c r="BH11" s="646"/>
      <c r="BI11" s="646"/>
      <c r="BJ11" s="646"/>
      <c r="BK11" s="646"/>
      <c r="BL11" s="646"/>
      <c r="BM11" s="646"/>
      <c r="BN11" s="647"/>
      <c r="BO11" s="648">
        <v>6.2</v>
      </c>
      <c r="BP11" s="648"/>
      <c r="BQ11" s="648"/>
      <c r="BR11" s="648"/>
      <c r="BS11" s="654" t="s">
        <v>128</v>
      </c>
      <c r="BT11" s="646"/>
      <c r="BU11" s="646"/>
      <c r="BV11" s="646"/>
      <c r="BW11" s="646"/>
      <c r="BX11" s="646"/>
      <c r="BY11" s="646"/>
      <c r="BZ11" s="646"/>
      <c r="CA11" s="646"/>
      <c r="CB11" s="655"/>
      <c r="CD11" s="660" t="s">
        <v>244</v>
      </c>
      <c r="CE11" s="661"/>
      <c r="CF11" s="661"/>
      <c r="CG11" s="661"/>
      <c r="CH11" s="661"/>
      <c r="CI11" s="661"/>
      <c r="CJ11" s="661"/>
      <c r="CK11" s="661"/>
      <c r="CL11" s="661"/>
      <c r="CM11" s="661"/>
      <c r="CN11" s="661"/>
      <c r="CO11" s="661"/>
      <c r="CP11" s="661"/>
      <c r="CQ11" s="662"/>
      <c r="CR11" s="645">
        <v>3861506</v>
      </c>
      <c r="CS11" s="646"/>
      <c r="CT11" s="646"/>
      <c r="CU11" s="646"/>
      <c r="CV11" s="646"/>
      <c r="CW11" s="646"/>
      <c r="CX11" s="646"/>
      <c r="CY11" s="647"/>
      <c r="CZ11" s="648">
        <v>1.2</v>
      </c>
      <c r="DA11" s="648"/>
      <c r="DB11" s="648"/>
      <c r="DC11" s="648"/>
      <c r="DD11" s="654">
        <v>1445179</v>
      </c>
      <c r="DE11" s="646"/>
      <c r="DF11" s="646"/>
      <c r="DG11" s="646"/>
      <c r="DH11" s="646"/>
      <c r="DI11" s="646"/>
      <c r="DJ11" s="646"/>
      <c r="DK11" s="646"/>
      <c r="DL11" s="646"/>
      <c r="DM11" s="646"/>
      <c r="DN11" s="646"/>
      <c r="DO11" s="646"/>
      <c r="DP11" s="647"/>
      <c r="DQ11" s="654">
        <v>2436327</v>
      </c>
      <c r="DR11" s="646"/>
      <c r="DS11" s="646"/>
      <c r="DT11" s="646"/>
      <c r="DU11" s="646"/>
      <c r="DV11" s="646"/>
      <c r="DW11" s="646"/>
      <c r="DX11" s="646"/>
      <c r="DY11" s="646"/>
      <c r="DZ11" s="646"/>
      <c r="EA11" s="646"/>
      <c r="EB11" s="646"/>
      <c r="EC11" s="655"/>
    </row>
    <row r="12" spans="2:143" ht="11.25" customHeight="1" x14ac:dyDescent="0.2">
      <c r="B12" s="642" t="s">
        <v>245</v>
      </c>
      <c r="C12" s="643"/>
      <c r="D12" s="643"/>
      <c r="E12" s="643"/>
      <c r="F12" s="643"/>
      <c r="G12" s="643"/>
      <c r="H12" s="643"/>
      <c r="I12" s="643"/>
      <c r="J12" s="643"/>
      <c r="K12" s="643"/>
      <c r="L12" s="643"/>
      <c r="M12" s="643"/>
      <c r="N12" s="643"/>
      <c r="O12" s="643"/>
      <c r="P12" s="643"/>
      <c r="Q12" s="644"/>
      <c r="R12" s="645">
        <v>24571</v>
      </c>
      <c r="S12" s="646"/>
      <c r="T12" s="646"/>
      <c r="U12" s="646"/>
      <c r="V12" s="646"/>
      <c r="W12" s="646"/>
      <c r="X12" s="646"/>
      <c r="Y12" s="647"/>
      <c r="Z12" s="648">
        <v>0</v>
      </c>
      <c r="AA12" s="648"/>
      <c r="AB12" s="648"/>
      <c r="AC12" s="648"/>
      <c r="AD12" s="649">
        <v>24571</v>
      </c>
      <c r="AE12" s="649"/>
      <c r="AF12" s="649"/>
      <c r="AG12" s="649"/>
      <c r="AH12" s="649"/>
      <c r="AI12" s="649"/>
      <c r="AJ12" s="649"/>
      <c r="AK12" s="649"/>
      <c r="AL12" s="650">
        <v>0</v>
      </c>
      <c r="AM12" s="651"/>
      <c r="AN12" s="651"/>
      <c r="AO12" s="652"/>
      <c r="AP12" s="642" t="s">
        <v>246</v>
      </c>
      <c r="AQ12" s="643"/>
      <c r="AR12" s="643"/>
      <c r="AS12" s="643"/>
      <c r="AT12" s="643"/>
      <c r="AU12" s="643"/>
      <c r="AV12" s="643"/>
      <c r="AW12" s="643"/>
      <c r="AX12" s="643"/>
      <c r="AY12" s="643"/>
      <c r="AZ12" s="643"/>
      <c r="BA12" s="643"/>
      <c r="BB12" s="643"/>
      <c r="BC12" s="643"/>
      <c r="BD12" s="643"/>
      <c r="BE12" s="643"/>
      <c r="BF12" s="644"/>
      <c r="BG12" s="645">
        <v>53522650</v>
      </c>
      <c r="BH12" s="646"/>
      <c r="BI12" s="646"/>
      <c r="BJ12" s="646"/>
      <c r="BK12" s="646"/>
      <c r="BL12" s="646"/>
      <c r="BM12" s="646"/>
      <c r="BN12" s="647"/>
      <c r="BO12" s="648">
        <v>37.5</v>
      </c>
      <c r="BP12" s="648"/>
      <c r="BQ12" s="648"/>
      <c r="BR12" s="648"/>
      <c r="BS12" s="654" t="s">
        <v>128</v>
      </c>
      <c r="BT12" s="646"/>
      <c r="BU12" s="646"/>
      <c r="BV12" s="646"/>
      <c r="BW12" s="646"/>
      <c r="BX12" s="646"/>
      <c r="BY12" s="646"/>
      <c r="BZ12" s="646"/>
      <c r="CA12" s="646"/>
      <c r="CB12" s="655"/>
      <c r="CD12" s="660" t="s">
        <v>247</v>
      </c>
      <c r="CE12" s="661"/>
      <c r="CF12" s="661"/>
      <c r="CG12" s="661"/>
      <c r="CH12" s="661"/>
      <c r="CI12" s="661"/>
      <c r="CJ12" s="661"/>
      <c r="CK12" s="661"/>
      <c r="CL12" s="661"/>
      <c r="CM12" s="661"/>
      <c r="CN12" s="661"/>
      <c r="CO12" s="661"/>
      <c r="CP12" s="661"/>
      <c r="CQ12" s="662"/>
      <c r="CR12" s="645">
        <v>4406632</v>
      </c>
      <c r="CS12" s="646"/>
      <c r="CT12" s="646"/>
      <c r="CU12" s="646"/>
      <c r="CV12" s="646"/>
      <c r="CW12" s="646"/>
      <c r="CX12" s="646"/>
      <c r="CY12" s="647"/>
      <c r="CZ12" s="648">
        <v>1.4</v>
      </c>
      <c r="DA12" s="648"/>
      <c r="DB12" s="648"/>
      <c r="DC12" s="648"/>
      <c r="DD12" s="654">
        <v>41791</v>
      </c>
      <c r="DE12" s="646"/>
      <c r="DF12" s="646"/>
      <c r="DG12" s="646"/>
      <c r="DH12" s="646"/>
      <c r="DI12" s="646"/>
      <c r="DJ12" s="646"/>
      <c r="DK12" s="646"/>
      <c r="DL12" s="646"/>
      <c r="DM12" s="646"/>
      <c r="DN12" s="646"/>
      <c r="DO12" s="646"/>
      <c r="DP12" s="647"/>
      <c r="DQ12" s="654">
        <v>4241690</v>
      </c>
      <c r="DR12" s="646"/>
      <c r="DS12" s="646"/>
      <c r="DT12" s="646"/>
      <c r="DU12" s="646"/>
      <c r="DV12" s="646"/>
      <c r="DW12" s="646"/>
      <c r="DX12" s="646"/>
      <c r="DY12" s="646"/>
      <c r="DZ12" s="646"/>
      <c r="EA12" s="646"/>
      <c r="EB12" s="646"/>
      <c r="EC12" s="655"/>
    </row>
    <row r="13" spans="2:143" ht="11.25" customHeight="1" x14ac:dyDescent="0.2">
      <c r="B13" s="642" t="s">
        <v>248</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136</v>
      </c>
      <c r="AE13" s="649"/>
      <c r="AF13" s="649"/>
      <c r="AG13" s="649"/>
      <c r="AH13" s="649"/>
      <c r="AI13" s="649"/>
      <c r="AJ13" s="649"/>
      <c r="AK13" s="649"/>
      <c r="AL13" s="650" t="s">
        <v>128</v>
      </c>
      <c r="AM13" s="651"/>
      <c r="AN13" s="651"/>
      <c r="AO13" s="652"/>
      <c r="AP13" s="642" t="s">
        <v>249</v>
      </c>
      <c r="AQ13" s="643"/>
      <c r="AR13" s="643"/>
      <c r="AS13" s="643"/>
      <c r="AT13" s="643"/>
      <c r="AU13" s="643"/>
      <c r="AV13" s="643"/>
      <c r="AW13" s="643"/>
      <c r="AX13" s="643"/>
      <c r="AY13" s="643"/>
      <c r="AZ13" s="643"/>
      <c r="BA13" s="643"/>
      <c r="BB13" s="643"/>
      <c r="BC13" s="643"/>
      <c r="BD13" s="643"/>
      <c r="BE13" s="643"/>
      <c r="BF13" s="644"/>
      <c r="BG13" s="645">
        <v>53225417</v>
      </c>
      <c r="BH13" s="646"/>
      <c r="BI13" s="646"/>
      <c r="BJ13" s="646"/>
      <c r="BK13" s="646"/>
      <c r="BL13" s="646"/>
      <c r="BM13" s="646"/>
      <c r="BN13" s="647"/>
      <c r="BO13" s="648">
        <v>37.299999999999997</v>
      </c>
      <c r="BP13" s="648"/>
      <c r="BQ13" s="648"/>
      <c r="BR13" s="648"/>
      <c r="BS13" s="654" t="s">
        <v>136</v>
      </c>
      <c r="BT13" s="646"/>
      <c r="BU13" s="646"/>
      <c r="BV13" s="646"/>
      <c r="BW13" s="646"/>
      <c r="BX13" s="646"/>
      <c r="BY13" s="646"/>
      <c r="BZ13" s="646"/>
      <c r="CA13" s="646"/>
      <c r="CB13" s="655"/>
      <c r="CD13" s="660" t="s">
        <v>250</v>
      </c>
      <c r="CE13" s="661"/>
      <c r="CF13" s="661"/>
      <c r="CG13" s="661"/>
      <c r="CH13" s="661"/>
      <c r="CI13" s="661"/>
      <c r="CJ13" s="661"/>
      <c r="CK13" s="661"/>
      <c r="CL13" s="661"/>
      <c r="CM13" s="661"/>
      <c r="CN13" s="661"/>
      <c r="CO13" s="661"/>
      <c r="CP13" s="661"/>
      <c r="CQ13" s="662"/>
      <c r="CR13" s="645">
        <v>44784644</v>
      </c>
      <c r="CS13" s="646"/>
      <c r="CT13" s="646"/>
      <c r="CU13" s="646"/>
      <c r="CV13" s="646"/>
      <c r="CW13" s="646"/>
      <c r="CX13" s="646"/>
      <c r="CY13" s="647"/>
      <c r="CZ13" s="648">
        <v>14.3</v>
      </c>
      <c r="DA13" s="648"/>
      <c r="DB13" s="648"/>
      <c r="DC13" s="648"/>
      <c r="DD13" s="654">
        <v>25930442</v>
      </c>
      <c r="DE13" s="646"/>
      <c r="DF13" s="646"/>
      <c r="DG13" s="646"/>
      <c r="DH13" s="646"/>
      <c r="DI13" s="646"/>
      <c r="DJ13" s="646"/>
      <c r="DK13" s="646"/>
      <c r="DL13" s="646"/>
      <c r="DM13" s="646"/>
      <c r="DN13" s="646"/>
      <c r="DO13" s="646"/>
      <c r="DP13" s="647"/>
      <c r="DQ13" s="654">
        <v>20211917</v>
      </c>
      <c r="DR13" s="646"/>
      <c r="DS13" s="646"/>
      <c r="DT13" s="646"/>
      <c r="DU13" s="646"/>
      <c r="DV13" s="646"/>
      <c r="DW13" s="646"/>
      <c r="DX13" s="646"/>
      <c r="DY13" s="646"/>
      <c r="DZ13" s="646"/>
      <c r="EA13" s="646"/>
      <c r="EB13" s="646"/>
      <c r="EC13" s="655"/>
    </row>
    <row r="14" spans="2:143" ht="11.25" customHeight="1" x14ac:dyDescent="0.2">
      <c r="B14" s="642" t="s">
        <v>251</v>
      </c>
      <c r="C14" s="643"/>
      <c r="D14" s="643"/>
      <c r="E14" s="643"/>
      <c r="F14" s="643"/>
      <c r="G14" s="643"/>
      <c r="H14" s="643"/>
      <c r="I14" s="643"/>
      <c r="J14" s="643"/>
      <c r="K14" s="643"/>
      <c r="L14" s="643"/>
      <c r="M14" s="643"/>
      <c r="N14" s="643"/>
      <c r="O14" s="643"/>
      <c r="P14" s="643"/>
      <c r="Q14" s="644"/>
      <c r="R14" s="645">
        <v>470494</v>
      </c>
      <c r="S14" s="646"/>
      <c r="T14" s="646"/>
      <c r="U14" s="646"/>
      <c r="V14" s="646"/>
      <c r="W14" s="646"/>
      <c r="X14" s="646"/>
      <c r="Y14" s="647"/>
      <c r="Z14" s="648">
        <v>0.1</v>
      </c>
      <c r="AA14" s="648"/>
      <c r="AB14" s="648"/>
      <c r="AC14" s="648"/>
      <c r="AD14" s="649">
        <v>470494</v>
      </c>
      <c r="AE14" s="649"/>
      <c r="AF14" s="649"/>
      <c r="AG14" s="649"/>
      <c r="AH14" s="649"/>
      <c r="AI14" s="649"/>
      <c r="AJ14" s="649"/>
      <c r="AK14" s="649"/>
      <c r="AL14" s="650">
        <v>0.3</v>
      </c>
      <c r="AM14" s="651"/>
      <c r="AN14" s="651"/>
      <c r="AO14" s="652"/>
      <c r="AP14" s="642" t="s">
        <v>252</v>
      </c>
      <c r="AQ14" s="643"/>
      <c r="AR14" s="643"/>
      <c r="AS14" s="643"/>
      <c r="AT14" s="643"/>
      <c r="AU14" s="643"/>
      <c r="AV14" s="643"/>
      <c r="AW14" s="643"/>
      <c r="AX14" s="643"/>
      <c r="AY14" s="643"/>
      <c r="AZ14" s="643"/>
      <c r="BA14" s="643"/>
      <c r="BB14" s="643"/>
      <c r="BC14" s="643"/>
      <c r="BD14" s="643"/>
      <c r="BE14" s="643"/>
      <c r="BF14" s="644"/>
      <c r="BG14" s="645">
        <v>1595552</v>
      </c>
      <c r="BH14" s="646"/>
      <c r="BI14" s="646"/>
      <c r="BJ14" s="646"/>
      <c r="BK14" s="646"/>
      <c r="BL14" s="646"/>
      <c r="BM14" s="646"/>
      <c r="BN14" s="647"/>
      <c r="BO14" s="648">
        <v>1.1000000000000001</v>
      </c>
      <c r="BP14" s="648"/>
      <c r="BQ14" s="648"/>
      <c r="BR14" s="648"/>
      <c r="BS14" s="654" t="s">
        <v>128</v>
      </c>
      <c r="BT14" s="646"/>
      <c r="BU14" s="646"/>
      <c r="BV14" s="646"/>
      <c r="BW14" s="646"/>
      <c r="BX14" s="646"/>
      <c r="BY14" s="646"/>
      <c r="BZ14" s="646"/>
      <c r="CA14" s="646"/>
      <c r="CB14" s="655"/>
      <c r="CD14" s="660" t="s">
        <v>253</v>
      </c>
      <c r="CE14" s="661"/>
      <c r="CF14" s="661"/>
      <c r="CG14" s="661"/>
      <c r="CH14" s="661"/>
      <c r="CI14" s="661"/>
      <c r="CJ14" s="661"/>
      <c r="CK14" s="661"/>
      <c r="CL14" s="661"/>
      <c r="CM14" s="661"/>
      <c r="CN14" s="661"/>
      <c r="CO14" s="661"/>
      <c r="CP14" s="661"/>
      <c r="CQ14" s="662"/>
      <c r="CR14" s="645">
        <v>11457994</v>
      </c>
      <c r="CS14" s="646"/>
      <c r="CT14" s="646"/>
      <c r="CU14" s="646"/>
      <c r="CV14" s="646"/>
      <c r="CW14" s="646"/>
      <c r="CX14" s="646"/>
      <c r="CY14" s="647"/>
      <c r="CZ14" s="648">
        <v>3.7</v>
      </c>
      <c r="DA14" s="648"/>
      <c r="DB14" s="648"/>
      <c r="DC14" s="648"/>
      <c r="DD14" s="654">
        <v>778898</v>
      </c>
      <c r="DE14" s="646"/>
      <c r="DF14" s="646"/>
      <c r="DG14" s="646"/>
      <c r="DH14" s="646"/>
      <c r="DI14" s="646"/>
      <c r="DJ14" s="646"/>
      <c r="DK14" s="646"/>
      <c r="DL14" s="646"/>
      <c r="DM14" s="646"/>
      <c r="DN14" s="646"/>
      <c r="DO14" s="646"/>
      <c r="DP14" s="647"/>
      <c r="DQ14" s="654">
        <v>8488466</v>
      </c>
      <c r="DR14" s="646"/>
      <c r="DS14" s="646"/>
      <c r="DT14" s="646"/>
      <c r="DU14" s="646"/>
      <c r="DV14" s="646"/>
      <c r="DW14" s="646"/>
      <c r="DX14" s="646"/>
      <c r="DY14" s="646"/>
      <c r="DZ14" s="646"/>
      <c r="EA14" s="646"/>
      <c r="EB14" s="646"/>
      <c r="EC14" s="655"/>
    </row>
    <row r="15" spans="2:143" ht="11.25" customHeight="1" x14ac:dyDescent="0.2">
      <c r="B15" s="642" t="s">
        <v>254</v>
      </c>
      <c r="C15" s="643"/>
      <c r="D15" s="643"/>
      <c r="E15" s="643"/>
      <c r="F15" s="643"/>
      <c r="G15" s="643"/>
      <c r="H15" s="643"/>
      <c r="I15" s="643"/>
      <c r="J15" s="643"/>
      <c r="K15" s="643"/>
      <c r="L15" s="643"/>
      <c r="M15" s="643"/>
      <c r="N15" s="643"/>
      <c r="O15" s="643"/>
      <c r="P15" s="643"/>
      <c r="Q15" s="644"/>
      <c r="R15" s="645">
        <v>5727061</v>
      </c>
      <c r="S15" s="646"/>
      <c r="T15" s="646"/>
      <c r="U15" s="646"/>
      <c r="V15" s="646"/>
      <c r="W15" s="646"/>
      <c r="X15" s="646"/>
      <c r="Y15" s="647"/>
      <c r="Z15" s="648">
        <v>1.8</v>
      </c>
      <c r="AA15" s="648"/>
      <c r="AB15" s="648"/>
      <c r="AC15" s="648"/>
      <c r="AD15" s="649">
        <v>5727061</v>
      </c>
      <c r="AE15" s="649"/>
      <c r="AF15" s="649"/>
      <c r="AG15" s="649"/>
      <c r="AH15" s="649"/>
      <c r="AI15" s="649"/>
      <c r="AJ15" s="649"/>
      <c r="AK15" s="649"/>
      <c r="AL15" s="650">
        <v>3.3</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4191503</v>
      </c>
      <c r="BH15" s="646"/>
      <c r="BI15" s="646"/>
      <c r="BJ15" s="646"/>
      <c r="BK15" s="646"/>
      <c r="BL15" s="646"/>
      <c r="BM15" s="646"/>
      <c r="BN15" s="647"/>
      <c r="BO15" s="648">
        <v>2.9</v>
      </c>
      <c r="BP15" s="648"/>
      <c r="BQ15" s="648"/>
      <c r="BR15" s="648"/>
      <c r="BS15" s="654" t="s">
        <v>228</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56485255</v>
      </c>
      <c r="CS15" s="646"/>
      <c r="CT15" s="646"/>
      <c r="CU15" s="646"/>
      <c r="CV15" s="646"/>
      <c r="CW15" s="646"/>
      <c r="CX15" s="646"/>
      <c r="CY15" s="647"/>
      <c r="CZ15" s="648">
        <v>18</v>
      </c>
      <c r="DA15" s="648"/>
      <c r="DB15" s="648"/>
      <c r="DC15" s="648"/>
      <c r="DD15" s="654">
        <v>7614665</v>
      </c>
      <c r="DE15" s="646"/>
      <c r="DF15" s="646"/>
      <c r="DG15" s="646"/>
      <c r="DH15" s="646"/>
      <c r="DI15" s="646"/>
      <c r="DJ15" s="646"/>
      <c r="DK15" s="646"/>
      <c r="DL15" s="646"/>
      <c r="DM15" s="646"/>
      <c r="DN15" s="646"/>
      <c r="DO15" s="646"/>
      <c r="DP15" s="647"/>
      <c r="DQ15" s="654">
        <v>40399509</v>
      </c>
      <c r="DR15" s="646"/>
      <c r="DS15" s="646"/>
      <c r="DT15" s="646"/>
      <c r="DU15" s="646"/>
      <c r="DV15" s="646"/>
      <c r="DW15" s="646"/>
      <c r="DX15" s="646"/>
      <c r="DY15" s="646"/>
      <c r="DZ15" s="646"/>
      <c r="EA15" s="646"/>
      <c r="EB15" s="646"/>
      <c r="EC15" s="655"/>
    </row>
    <row r="16" spans="2:143" ht="11.25" customHeight="1" x14ac:dyDescent="0.2">
      <c r="B16" s="642" t="s">
        <v>257</v>
      </c>
      <c r="C16" s="643"/>
      <c r="D16" s="643"/>
      <c r="E16" s="643"/>
      <c r="F16" s="643"/>
      <c r="G16" s="643"/>
      <c r="H16" s="643"/>
      <c r="I16" s="643"/>
      <c r="J16" s="643"/>
      <c r="K16" s="643"/>
      <c r="L16" s="643"/>
      <c r="M16" s="643"/>
      <c r="N16" s="643"/>
      <c r="O16" s="643"/>
      <c r="P16" s="643"/>
      <c r="Q16" s="644"/>
      <c r="R16" s="645">
        <v>171152</v>
      </c>
      <c r="S16" s="646"/>
      <c r="T16" s="646"/>
      <c r="U16" s="646"/>
      <c r="V16" s="646"/>
      <c r="W16" s="646"/>
      <c r="X16" s="646"/>
      <c r="Y16" s="647"/>
      <c r="Z16" s="648">
        <v>0.1</v>
      </c>
      <c r="AA16" s="648"/>
      <c r="AB16" s="648"/>
      <c r="AC16" s="648"/>
      <c r="AD16" s="649">
        <v>171152</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v>95</v>
      </c>
      <c r="BH16" s="646"/>
      <c r="BI16" s="646"/>
      <c r="BJ16" s="646"/>
      <c r="BK16" s="646"/>
      <c r="BL16" s="646"/>
      <c r="BM16" s="646"/>
      <c r="BN16" s="647"/>
      <c r="BO16" s="648">
        <v>0</v>
      </c>
      <c r="BP16" s="648"/>
      <c r="BQ16" s="648"/>
      <c r="BR16" s="648"/>
      <c r="BS16" s="654" t="s">
        <v>128</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v>1384166</v>
      </c>
      <c r="CS16" s="646"/>
      <c r="CT16" s="646"/>
      <c r="CU16" s="646"/>
      <c r="CV16" s="646"/>
      <c r="CW16" s="646"/>
      <c r="CX16" s="646"/>
      <c r="CY16" s="647"/>
      <c r="CZ16" s="648">
        <v>0.4</v>
      </c>
      <c r="DA16" s="648"/>
      <c r="DB16" s="648"/>
      <c r="DC16" s="648"/>
      <c r="DD16" s="654" t="s">
        <v>136</v>
      </c>
      <c r="DE16" s="646"/>
      <c r="DF16" s="646"/>
      <c r="DG16" s="646"/>
      <c r="DH16" s="646"/>
      <c r="DI16" s="646"/>
      <c r="DJ16" s="646"/>
      <c r="DK16" s="646"/>
      <c r="DL16" s="646"/>
      <c r="DM16" s="646"/>
      <c r="DN16" s="646"/>
      <c r="DO16" s="646"/>
      <c r="DP16" s="647"/>
      <c r="DQ16" s="654">
        <v>304718</v>
      </c>
      <c r="DR16" s="646"/>
      <c r="DS16" s="646"/>
      <c r="DT16" s="646"/>
      <c r="DU16" s="646"/>
      <c r="DV16" s="646"/>
      <c r="DW16" s="646"/>
      <c r="DX16" s="646"/>
      <c r="DY16" s="646"/>
      <c r="DZ16" s="646"/>
      <c r="EA16" s="646"/>
      <c r="EB16" s="646"/>
      <c r="EC16" s="655"/>
    </row>
    <row r="17" spans="2:133" ht="11.25" customHeight="1" x14ac:dyDescent="0.2">
      <c r="B17" s="642" t="s">
        <v>260</v>
      </c>
      <c r="C17" s="643"/>
      <c r="D17" s="643"/>
      <c r="E17" s="643"/>
      <c r="F17" s="643"/>
      <c r="G17" s="643"/>
      <c r="H17" s="643"/>
      <c r="I17" s="643"/>
      <c r="J17" s="643"/>
      <c r="K17" s="643"/>
      <c r="L17" s="643"/>
      <c r="M17" s="643"/>
      <c r="N17" s="643"/>
      <c r="O17" s="643"/>
      <c r="P17" s="643"/>
      <c r="Q17" s="644"/>
      <c r="R17" s="645">
        <v>2000696</v>
      </c>
      <c r="S17" s="646"/>
      <c r="T17" s="646"/>
      <c r="U17" s="646"/>
      <c r="V17" s="646"/>
      <c r="W17" s="646"/>
      <c r="X17" s="646"/>
      <c r="Y17" s="647"/>
      <c r="Z17" s="648">
        <v>0.6</v>
      </c>
      <c r="AA17" s="648"/>
      <c r="AB17" s="648"/>
      <c r="AC17" s="648"/>
      <c r="AD17" s="649">
        <v>2000696</v>
      </c>
      <c r="AE17" s="649"/>
      <c r="AF17" s="649"/>
      <c r="AG17" s="649"/>
      <c r="AH17" s="649"/>
      <c r="AI17" s="649"/>
      <c r="AJ17" s="649"/>
      <c r="AK17" s="649"/>
      <c r="AL17" s="650">
        <v>1.1000000000000001</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228</v>
      </c>
      <c r="BP17" s="648"/>
      <c r="BQ17" s="648"/>
      <c r="BR17" s="648"/>
      <c r="BS17" s="654" t="s">
        <v>136</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37634307</v>
      </c>
      <c r="CS17" s="646"/>
      <c r="CT17" s="646"/>
      <c r="CU17" s="646"/>
      <c r="CV17" s="646"/>
      <c r="CW17" s="646"/>
      <c r="CX17" s="646"/>
      <c r="CY17" s="647"/>
      <c r="CZ17" s="648">
        <v>12</v>
      </c>
      <c r="DA17" s="648"/>
      <c r="DB17" s="648"/>
      <c r="DC17" s="648"/>
      <c r="DD17" s="654" t="s">
        <v>128</v>
      </c>
      <c r="DE17" s="646"/>
      <c r="DF17" s="646"/>
      <c r="DG17" s="646"/>
      <c r="DH17" s="646"/>
      <c r="DI17" s="646"/>
      <c r="DJ17" s="646"/>
      <c r="DK17" s="646"/>
      <c r="DL17" s="646"/>
      <c r="DM17" s="646"/>
      <c r="DN17" s="646"/>
      <c r="DO17" s="646"/>
      <c r="DP17" s="647"/>
      <c r="DQ17" s="654">
        <v>35406092</v>
      </c>
      <c r="DR17" s="646"/>
      <c r="DS17" s="646"/>
      <c r="DT17" s="646"/>
      <c r="DU17" s="646"/>
      <c r="DV17" s="646"/>
      <c r="DW17" s="646"/>
      <c r="DX17" s="646"/>
      <c r="DY17" s="646"/>
      <c r="DZ17" s="646"/>
      <c r="EA17" s="646"/>
      <c r="EB17" s="646"/>
      <c r="EC17" s="655"/>
    </row>
    <row r="18" spans="2:133" ht="11.25" customHeight="1" x14ac:dyDescent="0.2">
      <c r="B18" s="642" t="s">
        <v>263</v>
      </c>
      <c r="C18" s="643"/>
      <c r="D18" s="643"/>
      <c r="E18" s="643"/>
      <c r="F18" s="643"/>
      <c r="G18" s="643"/>
      <c r="H18" s="643"/>
      <c r="I18" s="643"/>
      <c r="J18" s="643"/>
      <c r="K18" s="643"/>
      <c r="L18" s="643"/>
      <c r="M18" s="643"/>
      <c r="N18" s="643"/>
      <c r="O18" s="643"/>
      <c r="P18" s="643"/>
      <c r="Q18" s="644"/>
      <c r="R18" s="645">
        <v>900585</v>
      </c>
      <c r="S18" s="646"/>
      <c r="T18" s="646"/>
      <c r="U18" s="646"/>
      <c r="V18" s="646"/>
      <c r="W18" s="646"/>
      <c r="X18" s="646"/>
      <c r="Y18" s="647"/>
      <c r="Z18" s="648">
        <v>0.3</v>
      </c>
      <c r="AA18" s="648"/>
      <c r="AB18" s="648"/>
      <c r="AC18" s="648"/>
      <c r="AD18" s="649">
        <v>900585</v>
      </c>
      <c r="AE18" s="649"/>
      <c r="AF18" s="649"/>
      <c r="AG18" s="649"/>
      <c r="AH18" s="649"/>
      <c r="AI18" s="649"/>
      <c r="AJ18" s="649"/>
      <c r="AK18" s="649"/>
      <c r="AL18" s="650">
        <v>0.5</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228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228</v>
      </c>
      <c r="CS18" s="646"/>
      <c r="CT18" s="646"/>
      <c r="CU18" s="646"/>
      <c r="CV18" s="646"/>
      <c r="CW18" s="646"/>
      <c r="CX18" s="646"/>
      <c r="CY18" s="647"/>
      <c r="CZ18" s="648" t="s">
        <v>128</v>
      </c>
      <c r="DA18" s="648"/>
      <c r="DB18" s="648"/>
      <c r="DC18" s="648"/>
      <c r="DD18" s="654" t="s">
        <v>136</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2">
      <c r="B19" s="642" t="s">
        <v>266</v>
      </c>
      <c r="C19" s="643"/>
      <c r="D19" s="643"/>
      <c r="E19" s="643"/>
      <c r="F19" s="643"/>
      <c r="G19" s="643"/>
      <c r="H19" s="643"/>
      <c r="I19" s="643"/>
      <c r="J19" s="643"/>
      <c r="K19" s="643"/>
      <c r="L19" s="643"/>
      <c r="M19" s="643"/>
      <c r="N19" s="643"/>
      <c r="O19" s="643"/>
      <c r="P19" s="643"/>
      <c r="Q19" s="644"/>
      <c r="R19" s="645">
        <v>93174</v>
      </c>
      <c r="S19" s="646"/>
      <c r="T19" s="646"/>
      <c r="U19" s="646"/>
      <c r="V19" s="646"/>
      <c r="W19" s="646"/>
      <c r="X19" s="646"/>
      <c r="Y19" s="647"/>
      <c r="Z19" s="648">
        <v>0</v>
      </c>
      <c r="AA19" s="648"/>
      <c r="AB19" s="648"/>
      <c r="AC19" s="648"/>
      <c r="AD19" s="649">
        <v>93174</v>
      </c>
      <c r="AE19" s="649"/>
      <c r="AF19" s="649"/>
      <c r="AG19" s="649"/>
      <c r="AH19" s="649"/>
      <c r="AI19" s="649"/>
      <c r="AJ19" s="649"/>
      <c r="AK19" s="649"/>
      <c r="AL19" s="650">
        <v>0.1</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14821563</v>
      </c>
      <c r="BH19" s="646"/>
      <c r="BI19" s="646"/>
      <c r="BJ19" s="646"/>
      <c r="BK19" s="646"/>
      <c r="BL19" s="646"/>
      <c r="BM19" s="646"/>
      <c r="BN19" s="647"/>
      <c r="BO19" s="648">
        <v>10.4</v>
      </c>
      <c r="BP19" s="648"/>
      <c r="BQ19" s="648"/>
      <c r="BR19" s="648"/>
      <c r="BS19" s="654" t="s">
        <v>128</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136</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2">
      <c r="B20" s="642" t="s">
        <v>269</v>
      </c>
      <c r="C20" s="643"/>
      <c r="D20" s="643"/>
      <c r="E20" s="643"/>
      <c r="F20" s="643"/>
      <c r="G20" s="643"/>
      <c r="H20" s="643"/>
      <c r="I20" s="643"/>
      <c r="J20" s="643"/>
      <c r="K20" s="643"/>
      <c r="L20" s="643"/>
      <c r="M20" s="643"/>
      <c r="N20" s="643"/>
      <c r="O20" s="643"/>
      <c r="P20" s="643"/>
      <c r="Q20" s="644"/>
      <c r="R20" s="645">
        <v>15274</v>
      </c>
      <c r="S20" s="646"/>
      <c r="T20" s="646"/>
      <c r="U20" s="646"/>
      <c r="V20" s="646"/>
      <c r="W20" s="646"/>
      <c r="X20" s="646"/>
      <c r="Y20" s="647"/>
      <c r="Z20" s="648">
        <v>0</v>
      </c>
      <c r="AA20" s="648"/>
      <c r="AB20" s="648"/>
      <c r="AC20" s="648"/>
      <c r="AD20" s="649">
        <v>15274</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14821563</v>
      </c>
      <c r="BH20" s="646"/>
      <c r="BI20" s="646"/>
      <c r="BJ20" s="646"/>
      <c r="BK20" s="646"/>
      <c r="BL20" s="646"/>
      <c r="BM20" s="646"/>
      <c r="BN20" s="647"/>
      <c r="BO20" s="648">
        <v>10.4</v>
      </c>
      <c r="BP20" s="648"/>
      <c r="BQ20" s="648"/>
      <c r="BR20" s="648"/>
      <c r="BS20" s="654" t="s">
        <v>128</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313612705</v>
      </c>
      <c r="CS20" s="646"/>
      <c r="CT20" s="646"/>
      <c r="CU20" s="646"/>
      <c r="CV20" s="646"/>
      <c r="CW20" s="646"/>
      <c r="CX20" s="646"/>
      <c r="CY20" s="647"/>
      <c r="CZ20" s="648">
        <v>100</v>
      </c>
      <c r="DA20" s="648"/>
      <c r="DB20" s="648"/>
      <c r="DC20" s="648"/>
      <c r="DD20" s="654">
        <v>39263134</v>
      </c>
      <c r="DE20" s="646"/>
      <c r="DF20" s="646"/>
      <c r="DG20" s="646"/>
      <c r="DH20" s="646"/>
      <c r="DI20" s="646"/>
      <c r="DJ20" s="646"/>
      <c r="DK20" s="646"/>
      <c r="DL20" s="646"/>
      <c r="DM20" s="646"/>
      <c r="DN20" s="646"/>
      <c r="DO20" s="646"/>
      <c r="DP20" s="647"/>
      <c r="DQ20" s="654">
        <v>207647176</v>
      </c>
      <c r="DR20" s="646"/>
      <c r="DS20" s="646"/>
      <c r="DT20" s="646"/>
      <c r="DU20" s="646"/>
      <c r="DV20" s="646"/>
      <c r="DW20" s="646"/>
      <c r="DX20" s="646"/>
      <c r="DY20" s="646"/>
      <c r="DZ20" s="646"/>
      <c r="EA20" s="646"/>
      <c r="EB20" s="646"/>
      <c r="EC20" s="655"/>
    </row>
    <row r="21" spans="2:133" ht="11.25" customHeight="1" x14ac:dyDescent="0.2">
      <c r="B21" s="642" t="s">
        <v>272</v>
      </c>
      <c r="C21" s="643"/>
      <c r="D21" s="643"/>
      <c r="E21" s="643"/>
      <c r="F21" s="643"/>
      <c r="G21" s="643"/>
      <c r="H21" s="643"/>
      <c r="I21" s="643"/>
      <c r="J21" s="643"/>
      <c r="K21" s="643"/>
      <c r="L21" s="643"/>
      <c r="M21" s="643"/>
      <c r="N21" s="643"/>
      <c r="O21" s="643"/>
      <c r="P21" s="643"/>
      <c r="Q21" s="644"/>
      <c r="R21" s="645">
        <v>991663</v>
      </c>
      <c r="S21" s="646"/>
      <c r="T21" s="646"/>
      <c r="U21" s="646"/>
      <c r="V21" s="646"/>
      <c r="W21" s="646"/>
      <c r="X21" s="646"/>
      <c r="Y21" s="647"/>
      <c r="Z21" s="648">
        <v>0.3</v>
      </c>
      <c r="AA21" s="648"/>
      <c r="AB21" s="648"/>
      <c r="AC21" s="648"/>
      <c r="AD21" s="649">
        <v>991663</v>
      </c>
      <c r="AE21" s="649"/>
      <c r="AF21" s="649"/>
      <c r="AG21" s="649"/>
      <c r="AH21" s="649"/>
      <c r="AI21" s="649"/>
      <c r="AJ21" s="649"/>
      <c r="AK21" s="649"/>
      <c r="AL21" s="650">
        <v>0.6</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v>29735</v>
      </c>
      <c r="BH21" s="646"/>
      <c r="BI21" s="646"/>
      <c r="BJ21" s="646"/>
      <c r="BK21" s="646"/>
      <c r="BL21" s="646"/>
      <c r="BM21" s="646"/>
      <c r="BN21" s="647"/>
      <c r="BO21" s="648">
        <v>0</v>
      </c>
      <c r="BP21" s="648"/>
      <c r="BQ21" s="648"/>
      <c r="BR21" s="648"/>
      <c r="BS21" s="654" t="s">
        <v>228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274</v>
      </c>
      <c r="C22" s="643"/>
      <c r="D22" s="643"/>
      <c r="E22" s="643"/>
      <c r="F22" s="643"/>
      <c r="G22" s="643"/>
      <c r="H22" s="643"/>
      <c r="I22" s="643"/>
      <c r="J22" s="643"/>
      <c r="K22" s="643"/>
      <c r="L22" s="643"/>
      <c r="M22" s="643"/>
      <c r="N22" s="643"/>
      <c r="O22" s="643"/>
      <c r="P22" s="643"/>
      <c r="Q22" s="644"/>
      <c r="R22" s="645">
        <v>17898726</v>
      </c>
      <c r="S22" s="646"/>
      <c r="T22" s="646"/>
      <c r="U22" s="646"/>
      <c r="V22" s="646"/>
      <c r="W22" s="646"/>
      <c r="X22" s="646"/>
      <c r="Y22" s="647"/>
      <c r="Z22" s="648">
        <v>5.6</v>
      </c>
      <c r="AA22" s="648"/>
      <c r="AB22" s="648"/>
      <c r="AC22" s="648"/>
      <c r="AD22" s="649">
        <v>16385688</v>
      </c>
      <c r="AE22" s="649"/>
      <c r="AF22" s="649"/>
      <c r="AG22" s="649"/>
      <c r="AH22" s="649"/>
      <c r="AI22" s="649"/>
      <c r="AJ22" s="649"/>
      <c r="AK22" s="649"/>
      <c r="AL22" s="650">
        <v>9.4</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v>4133667</v>
      </c>
      <c r="BH22" s="646"/>
      <c r="BI22" s="646"/>
      <c r="BJ22" s="646"/>
      <c r="BK22" s="646"/>
      <c r="BL22" s="646"/>
      <c r="BM22" s="646"/>
      <c r="BN22" s="647"/>
      <c r="BO22" s="648">
        <v>2.9</v>
      </c>
      <c r="BP22" s="648"/>
      <c r="BQ22" s="648"/>
      <c r="BR22" s="648"/>
      <c r="BS22" s="654" t="s">
        <v>136</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277</v>
      </c>
      <c r="C23" s="643"/>
      <c r="D23" s="643"/>
      <c r="E23" s="643"/>
      <c r="F23" s="643"/>
      <c r="G23" s="643"/>
      <c r="H23" s="643"/>
      <c r="I23" s="643"/>
      <c r="J23" s="643"/>
      <c r="K23" s="643"/>
      <c r="L23" s="643"/>
      <c r="M23" s="643"/>
      <c r="N23" s="643"/>
      <c r="O23" s="643"/>
      <c r="P23" s="643"/>
      <c r="Q23" s="644"/>
      <c r="R23" s="645">
        <v>16385688</v>
      </c>
      <c r="S23" s="646"/>
      <c r="T23" s="646"/>
      <c r="U23" s="646"/>
      <c r="V23" s="646"/>
      <c r="W23" s="646"/>
      <c r="X23" s="646"/>
      <c r="Y23" s="647"/>
      <c r="Z23" s="648">
        <v>5.0999999999999996</v>
      </c>
      <c r="AA23" s="648"/>
      <c r="AB23" s="648"/>
      <c r="AC23" s="648"/>
      <c r="AD23" s="649">
        <v>16385688</v>
      </c>
      <c r="AE23" s="649"/>
      <c r="AF23" s="649"/>
      <c r="AG23" s="649"/>
      <c r="AH23" s="649"/>
      <c r="AI23" s="649"/>
      <c r="AJ23" s="649"/>
      <c r="AK23" s="649"/>
      <c r="AL23" s="650">
        <v>9.4</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v>10658161</v>
      </c>
      <c r="BH23" s="646"/>
      <c r="BI23" s="646"/>
      <c r="BJ23" s="646"/>
      <c r="BK23" s="646"/>
      <c r="BL23" s="646"/>
      <c r="BM23" s="646"/>
      <c r="BN23" s="647"/>
      <c r="BO23" s="648">
        <v>7.5</v>
      </c>
      <c r="BP23" s="648"/>
      <c r="BQ23" s="648"/>
      <c r="BR23" s="648"/>
      <c r="BS23" s="654" t="s">
        <v>136</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6" t="s">
        <v>282</v>
      </c>
      <c r="DM23" s="677"/>
      <c r="DN23" s="677"/>
      <c r="DO23" s="677"/>
      <c r="DP23" s="677"/>
      <c r="DQ23" s="677"/>
      <c r="DR23" s="677"/>
      <c r="DS23" s="677"/>
      <c r="DT23" s="677"/>
      <c r="DU23" s="677"/>
      <c r="DV23" s="678"/>
      <c r="DW23" s="627" t="s">
        <v>283</v>
      </c>
      <c r="DX23" s="628"/>
      <c r="DY23" s="628"/>
      <c r="DZ23" s="628"/>
      <c r="EA23" s="628"/>
      <c r="EB23" s="628"/>
      <c r="EC23" s="629"/>
    </row>
    <row r="24" spans="2:133" ht="11.25" customHeight="1" x14ac:dyDescent="0.2">
      <c r="B24" s="642" t="s">
        <v>284</v>
      </c>
      <c r="C24" s="643"/>
      <c r="D24" s="643"/>
      <c r="E24" s="643"/>
      <c r="F24" s="643"/>
      <c r="G24" s="643"/>
      <c r="H24" s="643"/>
      <c r="I24" s="643"/>
      <c r="J24" s="643"/>
      <c r="K24" s="643"/>
      <c r="L24" s="643"/>
      <c r="M24" s="643"/>
      <c r="N24" s="643"/>
      <c r="O24" s="643"/>
      <c r="P24" s="643"/>
      <c r="Q24" s="644"/>
      <c r="R24" s="645">
        <v>1512975</v>
      </c>
      <c r="S24" s="646"/>
      <c r="T24" s="646"/>
      <c r="U24" s="646"/>
      <c r="V24" s="646"/>
      <c r="W24" s="646"/>
      <c r="X24" s="646"/>
      <c r="Y24" s="647"/>
      <c r="Z24" s="648">
        <v>0.5</v>
      </c>
      <c r="AA24" s="648"/>
      <c r="AB24" s="648"/>
      <c r="AC24" s="648"/>
      <c r="AD24" s="649" t="s">
        <v>128</v>
      </c>
      <c r="AE24" s="649"/>
      <c r="AF24" s="649"/>
      <c r="AG24" s="649"/>
      <c r="AH24" s="649"/>
      <c r="AI24" s="649"/>
      <c r="AJ24" s="649"/>
      <c r="AK24" s="649"/>
      <c r="AL24" s="650" t="s">
        <v>136</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179033949</v>
      </c>
      <c r="CS24" s="635"/>
      <c r="CT24" s="635"/>
      <c r="CU24" s="635"/>
      <c r="CV24" s="635"/>
      <c r="CW24" s="635"/>
      <c r="CX24" s="635"/>
      <c r="CY24" s="636"/>
      <c r="CZ24" s="639">
        <v>57.1</v>
      </c>
      <c r="DA24" s="640"/>
      <c r="DB24" s="640"/>
      <c r="DC24" s="659"/>
      <c r="DD24" s="684">
        <v>120779214</v>
      </c>
      <c r="DE24" s="635"/>
      <c r="DF24" s="635"/>
      <c r="DG24" s="635"/>
      <c r="DH24" s="635"/>
      <c r="DI24" s="635"/>
      <c r="DJ24" s="635"/>
      <c r="DK24" s="636"/>
      <c r="DL24" s="684">
        <v>119303669</v>
      </c>
      <c r="DM24" s="635"/>
      <c r="DN24" s="635"/>
      <c r="DO24" s="635"/>
      <c r="DP24" s="635"/>
      <c r="DQ24" s="635"/>
      <c r="DR24" s="635"/>
      <c r="DS24" s="635"/>
      <c r="DT24" s="635"/>
      <c r="DU24" s="635"/>
      <c r="DV24" s="636"/>
      <c r="DW24" s="639">
        <v>62.4</v>
      </c>
      <c r="DX24" s="640"/>
      <c r="DY24" s="640"/>
      <c r="DZ24" s="640"/>
      <c r="EA24" s="640"/>
      <c r="EB24" s="640"/>
      <c r="EC24" s="641"/>
    </row>
    <row r="25" spans="2:133" ht="11.25" customHeight="1" x14ac:dyDescent="0.2">
      <c r="B25" s="642" t="s">
        <v>287</v>
      </c>
      <c r="C25" s="643"/>
      <c r="D25" s="643"/>
      <c r="E25" s="643"/>
      <c r="F25" s="643"/>
      <c r="G25" s="643"/>
      <c r="H25" s="643"/>
      <c r="I25" s="643"/>
      <c r="J25" s="643"/>
      <c r="K25" s="643"/>
      <c r="L25" s="643"/>
      <c r="M25" s="643"/>
      <c r="N25" s="643"/>
      <c r="O25" s="643"/>
      <c r="P25" s="643"/>
      <c r="Q25" s="644"/>
      <c r="R25" s="645">
        <v>63</v>
      </c>
      <c r="S25" s="646"/>
      <c r="T25" s="646"/>
      <c r="U25" s="646"/>
      <c r="V25" s="646"/>
      <c r="W25" s="646"/>
      <c r="X25" s="646"/>
      <c r="Y25" s="647"/>
      <c r="Z25" s="648">
        <v>0</v>
      </c>
      <c r="AA25" s="648"/>
      <c r="AB25" s="648"/>
      <c r="AC25" s="648"/>
      <c r="AD25" s="649" t="s">
        <v>128</v>
      </c>
      <c r="AE25" s="649"/>
      <c r="AF25" s="649"/>
      <c r="AG25" s="649"/>
      <c r="AH25" s="649"/>
      <c r="AI25" s="649"/>
      <c r="AJ25" s="649"/>
      <c r="AK25" s="649"/>
      <c r="AL25" s="650" t="s">
        <v>128</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228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73911419</v>
      </c>
      <c r="CS25" s="681"/>
      <c r="CT25" s="681"/>
      <c r="CU25" s="681"/>
      <c r="CV25" s="681"/>
      <c r="CW25" s="681"/>
      <c r="CX25" s="681"/>
      <c r="CY25" s="682"/>
      <c r="CZ25" s="650">
        <v>23.6</v>
      </c>
      <c r="DA25" s="679"/>
      <c r="DB25" s="679"/>
      <c r="DC25" s="683"/>
      <c r="DD25" s="654">
        <v>62939553</v>
      </c>
      <c r="DE25" s="681"/>
      <c r="DF25" s="681"/>
      <c r="DG25" s="681"/>
      <c r="DH25" s="681"/>
      <c r="DI25" s="681"/>
      <c r="DJ25" s="681"/>
      <c r="DK25" s="682"/>
      <c r="DL25" s="654">
        <v>61779487</v>
      </c>
      <c r="DM25" s="681"/>
      <c r="DN25" s="681"/>
      <c r="DO25" s="681"/>
      <c r="DP25" s="681"/>
      <c r="DQ25" s="681"/>
      <c r="DR25" s="681"/>
      <c r="DS25" s="681"/>
      <c r="DT25" s="681"/>
      <c r="DU25" s="681"/>
      <c r="DV25" s="682"/>
      <c r="DW25" s="650">
        <v>32.299999999999997</v>
      </c>
      <c r="DX25" s="679"/>
      <c r="DY25" s="679"/>
      <c r="DZ25" s="679"/>
      <c r="EA25" s="679"/>
      <c r="EB25" s="679"/>
      <c r="EC25" s="680"/>
    </row>
    <row r="26" spans="2:133" ht="11.25" customHeight="1" x14ac:dyDescent="0.2">
      <c r="B26" s="642" t="s">
        <v>290</v>
      </c>
      <c r="C26" s="643"/>
      <c r="D26" s="643"/>
      <c r="E26" s="643"/>
      <c r="F26" s="643"/>
      <c r="G26" s="643"/>
      <c r="H26" s="643"/>
      <c r="I26" s="643"/>
      <c r="J26" s="643"/>
      <c r="K26" s="643"/>
      <c r="L26" s="643"/>
      <c r="M26" s="643"/>
      <c r="N26" s="643"/>
      <c r="O26" s="643"/>
      <c r="P26" s="643"/>
      <c r="Q26" s="644"/>
      <c r="R26" s="645">
        <v>185432201</v>
      </c>
      <c r="S26" s="646"/>
      <c r="T26" s="646"/>
      <c r="U26" s="646"/>
      <c r="V26" s="646"/>
      <c r="W26" s="646"/>
      <c r="X26" s="646"/>
      <c r="Y26" s="647"/>
      <c r="Z26" s="648">
        <v>57.6</v>
      </c>
      <c r="AA26" s="648"/>
      <c r="AB26" s="648"/>
      <c r="AC26" s="648"/>
      <c r="AD26" s="649">
        <v>173261002</v>
      </c>
      <c r="AE26" s="649"/>
      <c r="AF26" s="649"/>
      <c r="AG26" s="649"/>
      <c r="AH26" s="649"/>
      <c r="AI26" s="649"/>
      <c r="AJ26" s="649"/>
      <c r="AK26" s="649"/>
      <c r="AL26" s="650">
        <v>98.9</v>
      </c>
      <c r="AM26" s="651"/>
      <c r="AN26" s="651"/>
      <c r="AO26" s="652"/>
      <c r="AP26" s="664" t="s">
        <v>291</v>
      </c>
      <c r="AQ26" s="694"/>
      <c r="AR26" s="694"/>
      <c r="AS26" s="694"/>
      <c r="AT26" s="694"/>
      <c r="AU26" s="694"/>
      <c r="AV26" s="694"/>
      <c r="AW26" s="694"/>
      <c r="AX26" s="694"/>
      <c r="AY26" s="694"/>
      <c r="AZ26" s="694"/>
      <c r="BA26" s="694"/>
      <c r="BB26" s="694"/>
      <c r="BC26" s="694"/>
      <c r="BD26" s="694"/>
      <c r="BE26" s="694"/>
      <c r="BF26" s="666"/>
      <c r="BG26" s="645" t="s">
        <v>136</v>
      </c>
      <c r="BH26" s="646"/>
      <c r="BI26" s="646"/>
      <c r="BJ26" s="646"/>
      <c r="BK26" s="646"/>
      <c r="BL26" s="646"/>
      <c r="BM26" s="646"/>
      <c r="BN26" s="647"/>
      <c r="BO26" s="648" t="s">
        <v>128</v>
      </c>
      <c r="BP26" s="648"/>
      <c r="BQ26" s="648"/>
      <c r="BR26" s="648"/>
      <c r="BS26" s="654" t="s">
        <v>228</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51716391</v>
      </c>
      <c r="CS26" s="646"/>
      <c r="CT26" s="646"/>
      <c r="CU26" s="646"/>
      <c r="CV26" s="646"/>
      <c r="CW26" s="646"/>
      <c r="CX26" s="646"/>
      <c r="CY26" s="647"/>
      <c r="CZ26" s="650">
        <v>16.5</v>
      </c>
      <c r="DA26" s="679"/>
      <c r="DB26" s="679"/>
      <c r="DC26" s="683"/>
      <c r="DD26" s="654">
        <v>41457253</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2">
      <c r="B27" s="642" t="s">
        <v>293</v>
      </c>
      <c r="C27" s="643"/>
      <c r="D27" s="643"/>
      <c r="E27" s="643"/>
      <c r="F27" s="643"/>
      <c r="G27" s="643"/>
      <c r="H27" s="643"/>
      <c r="I27" s="643"/>
      <c r="J27" s="643"/>
      <c r="K27" s="643"/>
      <c r="L27" s="643"/>
      <c r="M27" s="643"/>
      <c r="N27" s="643"/>
      <c r="O27" s="643"/>
      <c r="P27" s="643"/>
      <c r="Q27" s="644"/>
      <c r="R27" s="645">
        <v>321193</v>
      </c>
      <c r="S27" s="646"/>
      <c r="T27" s="646"/>
      <c r="U27" s="646"/>
      <c r="V27" s="646"/>
      <c r="W27" s="646"/>
      <c r="X27" s="646"/>
      <c r="Y27" s="647"/>
      <c r="Z27" s="648">
        <v>0.1</v>
      </c>
      <c r="AA27" s="648"/>
      <c r="AB27" s="648"/>
      <c r="AC27" s="648"/>
      <c r="AD27" s="649">
        <v>321193</v>
      </c>
      <c r="AE27" s="649"/>
      <c r="AF27" s="649"/>
      <c r="AG27" s="649"/>
      <c r="AH27" s="649"/>
      <c r="AI27" s="649"/>
      <c r="AJ27" s="649"/>
      <c r="AK27" s="649"/>
      <c r="AL27" s="650">
        <v>0.2</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142602556</v>
      </c>
      <c r="BH27" s="646"/>
      <c r="BI27" s="646"/>
      <c r="BJ27" s="646"/>
      <c r="BK27" s="646"/>
      <c r="BL27" s="646"/>
      <c r="BM27" s="646"/>
      <c r="BN27" s="647"/>
      <c r="BO27" s="648">
        <v>100</v>
      </c>
      <c r="BP27" s="648"/>
      <c r="BQ27" s="648"/>
      <c r="BR27" s="648"/>
      <c r="BS27" s="654" t="s">
        <v>136</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67488223</v>
      </c>
      <c r="CS27" s="681"/>
      <c r="CT27" s="681"/>
      <c r="CU27" s="681"/>
      <c r="CV27" s="681"/>
      <c r="CW27" s="681"/>
      <c r="CX27" s="681"/>
      <c r="CY27" s="682"/>
      <c r="CZ27" s="650">
        <v>21.5</v>
      </c>
      <c r="DA27" s="679"/>
      <c r="DB27" s="679"/>
      <c r="DC27" s="683"/>
      <c r="DD27" s="654">
        <v>22433569</v>
      </c>
      <c r="DE27" s="681"/>
      <c r="DF27" s="681"/>
      <c r="DG27" s="681"/>
      <c r="DH27" s="681"/>
      <c r="DI27" s="681"/>
      <c r="DJ27" s="681"/>
      <c r="DK27" s="682"/>
      <c r="DL27" s="654">
        <v>22118090</v>
      </c>
      <c r="DM27" s="681"/>
      <c r="DN27" s="681"/>
      <c r="DO27" s="681"/>
      <c r="DP27" s="681"/>
      <c r="DQ27" s="681"/>
      <c r="DR27" s="681"/>
      <c r="DS27" s="681"/>
      <c r="DT27" s="681"/>
      <c r="DU27" s="681"/>
      <c r="DV27" s="682"/>
      <c r="DW27" s="650">
        <v>11.6</v>
      </c>
      <c r="DX27" s="679"/>
      <c r="DY27" s="679"/>
      <c r="DZ27" s="679"/>
      <c r="EA27" s="679"/>
      <c r="EB27" s="679"/>
      <c r="EC27" s="680"/>
    </row>
    <row r="28" spans="2:133" ht="11.25" customHeight="1" x14ac:dyDescent="0.2">
      <c r="B28" s="642" t="s">
        <v>296</v>
      </c>
      <c r="C28" s="643"/>
      <c r="D28" s="643"/>
      <c r="E28" s="643"/>
      <c r="F28" s="643"/>
      <c r="G28" s="643"/>
      <c r="H28" s="643"/>
      <c r="I28" s="643"/>
      <c r="J28" s="643"/>
      <c r="K28" s="643"/>
      <c r="L28" s="643"/>
      <c r="M28" s="643"/>
      <c r="N28" s="643"/>
      <c r="O28" s="643"/>
      <c r="P28" s="643"/>
      <c r="Q28" s="644"/>
      <c r="R28" s="645">
        <v>1558072</v>
      </c>
      <c r="S28" s="646"/>
      <c r="T28" s="646"/>
      <c r="U28" s="646"/>
      <c r="V28" s="646"/>
      <c r="W28" s="646"/>
      <c r="X28" s="646"/>
      <c r="Y28" s="647"/>
      <c r="Z28" s="648">
        <v>0.5</v>
      </c>
      <c r="AA28" s="648"/>
      <c r="AB28" s="648"/>
      <c r="AC28" s="648"/>
      <c r="AD28" s="649" t="s">
        <v>228</v>
      </c>
      <c r="AE28" s="649"/>
      <c r="AF28" s="649"/>
      <c r="AG28" s="649"/>
      <c r="AH28" s="649"/>
      <c r="AI28" s="649"/>
      <c r="AJ28" s="649"/>
      <c r="AK28" s="649"/>
      <c r="AL28" s="650" t="s">
        <v>228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37634307</v>
      </c>
      <c r="CS28" s="646"/>
      <c r="CT28" s="646"/>
      <c r="CU28" s="646"/>
      <c r="CV28" s="646"/>
      <c r="CW28" s="646"/>
      <c r="CX28" s="646"/>
      <c r="CY28" s="647"/>
      <c r="CZ28" s="650">
        <v>12</v>
      </c>
      <c r="DA28" s="679"/>
      <c r="DB28" s="679"/>
      <c r="DC28" s="683"/>
      <c r="DD28" s="654">
        <v>35406092</v>
      </c>
      <c r="DE28" s="646"/>
      <c r="DF28" s="646"/>
      <c r="DG28" s="646"/>
      <c r="DH28" s="646"/>
      <c r="DI28" s="646"/>
      <c r="DJ28" s="646"/>
      <c r="DK28" s="647"/>
      <c r="DL28" s="654">
        <v>35406092</v>
      </c>
      <c r="DM28" s="646"/>
      <c r="DN28" s="646"/>
      <c r="DO28" s="646"/>
      <c r="DP28" s="646"/>
      <c r="DQ28" s="646"/>
      <c r="DR28" s="646"/>
      <c r="DS28" s="646"/>
      <c r="DT28" s="646"/>
      <c r="DU28" s="646"/>
      <c r="DV28" s="647"/>
      <c r="DW28" s="650">
        <v>18.5</v>
      </c>
      <c r="DX28" s="679"/>
      <c r="DY28" s="679"/>
      <c r="DZ28" s="679"/>
      <c r="EA28" s="679"/>
      <c r="EB28" s="679"/>
      <c r="EC28" s="680"/>
    </row>
    <row r="29" spans="2:133" ht="11.25" customHeight="1" x14ac:dyDescent="0.2">
      <c r="B29" s="642" t="s">
        <v>298</v>
      </c>
      <c r="C29" s="643"/>
      <c r="D29" s="643"/>
      <c r="E29" s="643"/>
      <c r="F29" s="643"/>
      <c r="G29" s="643"/>
      <c r="H29" s="643"/>
      <c r="I29" s="643"/>
      <c r="J29" s="643"/>
      <c r="K29" s="643"/>
      <c r="L29" s="643"/>
      <c r="M29" s="643"/>
      <c r="N29" s="643"/>
      <c r="O29" s="643"/>
      <c r="P29" s="643"/>
      <c r="Q29" s="644"/>
      <c r="R29" s="645">
        <v>4315288</v>
      </c>
      <c r="S29" s="646"/>
      <c r="T29" s="646"/>
      <c r="U29" s="646"/>
      <c r="V29" s="646"/>
      <c r="W29" s="646"/>
      <c r="X29" s="646"/>
      <c r="Y29" s="647"/>
      <c r="Z29" s="648">
        <v>1.3</v>
      </c>
      <c r="AA29" s="648"/>
      <c r="AB29" s="648"/>
      <c r="AC29" s="648"/>
      <c r="AD29" s="649">
        <v>562927</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299</v>
      </c>
      <c r="CE29" s="686"/>
      <c r="CF29" s="660" t="s">
        <v>70</v>
      </c>
      <c r="CG29" s="661"/>
      <c r="CH29" s="661"/>
      <c r="CI29" s="661"/>
      <c r="CJ29" s="661"/>
      <c r="CK29" s="661"/>
      <c r="CL29" s="661"/>
      <c r="CM29" s="661"/>
      <c r="CN29" s="661"/>
      <c r="CO29" s="661"/>
      <c r="CP29" s="661"/>
      <c r="CQ29" s="662"/>
      <c r="CR29" s="645">
        <v>37634307</v>
      </c>
      <c r="CS29" s="681"/>
      <c r="CT29" s="681"/>
      <c r="CU29" s="681"/>
      <c r="CV29" s="681"/>
      <c r="CW29" s="681"/>
      <c r="CX29" s="681"/>
      <c r="CY29" s="682"/>
      <c r="CZ29" s="650">
        <v>12</v>
      </c>
      <c r="DA29" s="679"/>
      <c r="DB29" s="679"/>
      <c r="DC29" s="683"/>
      <c r="DD29" s="654">
        <v>35406092</v>
      </c>
      <c r="DE29" s="681"/>
      <c r="DF29" s="681"/>
      <c r="DG29" s="681"/>
      <c r="DH29" s="681"/>
      <c r="DI29" s="681"/>
      <c r="DJ29" s="681"/>
      <c r="DK29" s="682"/>
      <c r="DL29" s="654">
        <v>35406092</v>
      </c>
      <c r="DM29" s="681"/>
      <c r="DN29" s="681"/>
      <c r="DO29" s="681"/>
      <c r="DP29" s="681"/>
      <c r="DQ29" s="681"/>
      <c r="DR29" s="681"/>
      <c r="DS29" s="681"/>
      <c r="DT29" s="681"/>
      <c r="DU29" s="681"/>
      <c r="DV29" s="682"/>
      <c r="DW29" s="650">
        <v>18.5</v>
      </c>
      <c r="DX29" s="679"/>
      <c r="DY29" s="679"/>
      <c r="DZ29" s="679"/>
      <c r="EA29" s="679"/>
      <c r="EB29" s="679"/>
      <c r="EC29" s="680"/>
    </row>
    <row r="30" spans="2:133" ht="11.25" customHeight="1" x14ac:dyDescent="0.2">
      <c r="B30" s="642" t="s">
        <v>300</v>
      </c>
      <c r="C30" s="643"/>
      <c r="D30" s="643"/>
      <c r="E30" s="643"/>
      <c r="F30" s="643"/>
      <c r="G30" s="643"/>
      <c r="H30" s="643"/>
      <c r="I30" s="643"/>
      <c r="J30" s="643"/>
      <c r="K30" s="643"/>
      <c r="L30" s="643"/>
      <c r="M30" s="643"/>
      <c r="N30" s="643"/>
      <c r="O30" s="643"/>
      <c r="P30" s="643"/>
      <c r="Q30" s="644"/>
      <c r="R30" s="645">
        <v>1344842</v>
      </c>
      <c r="S30" s="646"/>
      <c r="T30" s="646"/>
      <c r="U30" s="646"/>
      <c r="V30" s="646"/>
      <c r="W30" s="646"/>
      <c r="X30" s="646"/>
      <c r="Y30" s="647"/>
      <c r="Z30" s="648">
        <v>0.4</v>
      </c>
      <c r="AA30" s="648"/>
      <c r="AB30" s="648"/>
      <c r="AC30" s="648"/>
      <c r="AD30" s="649" t="s">
        <v>136</v>
      </c>
      <c r="AE30" s="649"/>
      <c r="AF30" s="649"/>
      <c r="AG30" s="649"/>
      <c r="AH30" s="649"/>
      <c r="AI30" s="649"/>
      <c r="AJ30" s="649"/>
      <c r="AK30" s="649"/>
      <c r="AL30" s="650" t="s">
        <v>136</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301</v>
      </c>
      <c r="BH30" s="698"/>
      <c r="BI30" s="698"/>
      <c r="BJ30" s="698"/>
      <c r="BK30" s="698"/>
      <c r="BL30" s="698"/>
      <c r="BM30" s="698"/>
      <c r="BN30" s="698"/>
      <c r="BO30" s="698"/>
      <c r="BP30" s="698"/>
      <c r="BQ30" s="699"/>
      <c r="BR30" s="624" t="s">
        <v>302</v>
      </c>
      <c r="BS30" s="698"/>
      <c r="BT30" s="698"/>
      <c r="BU30" s="698"/>
      <c r="BV30" s="698"/>
      <c r="BW30" s="698"/>
      <c r="BX30" s="698"/>
      <c r="BY30" s="698"/>
      <c r="BZ30" s="698"/>
      <c r="CA30" s="698"/>
      <c r="CB30" s="699"/>
      <c r="CD30" s="687"/>
      <c r="CE30" s="688"/>
      <c r="CF30" s="660" t="s">
        <v>303</v>
      </c>
      <c r="CG30" s="661"/>
      <c r="CH30" s="661"/>
      <c r="CI30" s="661"/>
      <c r="CJ30" s="661"/>
      <c r="CK30" s="661"/>
      <c r="CL30" s="661"/>
      <c r="CM30" s="661"/>
      <c r="CN30" s="661"/>
      <c r="CO30" s="661"/>
      <c r="CP30" s="661"/>
      <c r="CQ30" s="662"/>
      <c r="CR30" s="645">
        <v>34603849</v>
      </c>
      <c r="CS30" s="646"/>
      <c r="CT30" s="646"/>
      <c r="CU30" s="646"/>
      <c r="CV30" s="646"/>
      <c r="CW30" s="646"/>
      <c r="CX30" s="646"/>
      <c r="CY30" s="647"/>
      <c r="CZ30" s="650">
        <v>11</v>
      </c>
      <c r="DA30" s="679"/>
      <c r="DB30" s="679"/>
      <c r="DC30" s="683"/>
      <c r="DD30" s="654">
        <v>32376593</v>
      </c>
      <c r="DE30" s="646"/>
      <c r="DF30" s="646"/>
      <c r="DG30" s="646"/>
      <c r="DH30" s="646"/>
      <c r="DI30" s="646"/>
      <c r="DJ30" s="646"/>
      <c r="DK30" s="647"/>
      <c r="DL30" s="654">
        <v>32376593</v>
      </c>
      <c r="DM30" s="646"/>
      <c r="DN30" s="646"/>
      <c r="DO30" s="646"/>
      <c r="DP30" s="646"/>
      <c r="DQ30" s="646"/>
      <c r="DR30" s="646"/>
      <c r="DS30" s="646"/>
      <c r="DT30" s="646"/>
      <c r="DU30" s="646"/>
      <c r="DV30" s="647"/>
      <c r="DW30" s="650">
        <v>16.899999999999999</v>
      </c>
      <c r="DX30" s="679"/>
      <c r="DY30" s="679"/>
      <c r="DZ30" s="679"/>
      <c r="EA30" s="679"/>
      <c r="EB30" s="679"/>
      <c r="EC30" s="680"/>
    </row>
    <row r="31" spans="2:133" ht="11.25" customHeight="1" x14ac:dyDescent="0.2">
      <c r="B31" s="642" t="s">
        <v>304</v>
      </c>
      <c r="C31" s="643"/>
      <c r="D31" s="643"/>
      <c r="E31" s="643"/>
      <c r="F31" s="643"/>
      <c r="G31" s="643"/>
      <c r="H31" s="643"/>
      <c r="I31" s="643"/>
      <c r="J31" s="643"/>
      <c r="K31" s="643"/>
      <c r="L31" s="643"/>
      <c r="M31" s="643"/>
      <c r="N31" s="643"/>
      <c r="O31" s="643"/>
      <c r="P31" s="643"/>
      <c r="Q31" s="644"/>
      <c r="R31" s="645">
        <v>52650962</v>
      </c>
      <c r="S31" s="646"/>
      <c r="T31" s="646"/>
      <c r="U31" s="646"/>
      <c r="V31" s="646"/>
      <c r="W31" s="646"/>
      <c r="X31" s="646"/>
      <c r="Y31" s="647"/>
      <c r="Z31" s="648">
        <v>16.399999999999999</v>
      </c>
      <c r="AA31" s="648"/>
      <c r="AB31" s="648"/>
      <c r="AC31" s="648"/>
      <c r="AD31" s="649" t="s">
        <v>128</v>
      </c>
      <c r="AE31" s="649"/>
      <c r="AF31" s="649"/>
      <c r="AG31" s="649"/>
      <c r="AH31" s="649"/>
      <c r="AI31" s="649"/>
      <c r="AJ31" s="649"/>
      <c r="AK31" s="649"/>
      <c r="AL31" s="650" t="s">
        <v>128</v>
      </c>
      <c r="AM31" s="651"/>
      <c r="AN31" s="651"/>
      <c r="AO31" s="652"/>
      <c r="AP31" s="702" t="s">
        <v>305</v>
      </c>
      <c r="AQ31" s="703"/>
      <c r="AR31" s="703"/>
      <c r="AS31" s="703"/>
      <c r="AT31" s="708" t="s">
        <v>306</v>
      </c>
      <c r="AU31" s="231"/>
      <c r="AV31" s="231"/>
      <c r="AW31" s="231"/>
      <c r="AX31" s="631" t="s">
        <v>184</v>
      </c>
      <c r="AY31" s="632"/>
      <c r="AZ31" s="632"/>
      <c r="BA31" s="632"/>
      <c r="BB31" s="632"/>
      <c r="BC31" s="632"/>
      <c r="BD31" s="632"/>
      <c r="BE31" s="632"/>
      <c r="BF31" s="633"/>
      <c r="BG31" s="713">
        <v>99.5</v>
      </c>
      <c r="BH31" s="700"/>
      <c r="BI31" s="700"/>
      <c r="BJ31" s="700"/>
      <c r="BK31" s="700"/>
      <c r="BL31" s="700"/>
      <c r="BM31" s="640">
        <v>98.9</v>
      </c>
      <c r="BN31" s="700"/>
      <c r="BO31" s="700"/>
      <c r="BP31" s="700"/>
      <c r="BQ31" s="701"/>
      <c r="BR31" s="713">
        <v>99.4</v>
      </c>
      <c r="BS31" s="700"/>
      <c r="BT31" s="700"/>
      <c r="BU31" s="700"/>
      <c r="BV31" s="700"/>
      <c r="BW31" s="700"/>
      <c r="BX31" s="640">
        <v>98.7</v>
      </c>
      <c r="BY31" s="700"/>
      <c r="BZ31" s="700"/>
      <c r="CA31" s="700"/>
      <c r="CB31" s="701"/>
      <c r="CD31" s="687"/>
      <c r="CE31" s="688"/>
      <c r="CF31" s="660" t="s">
        <v>307</v>
      </c>
      <c r="CG31" s="661"/>
      <c r="CH31" s="661"/>
      <c r="CI31" s="661"/>
      <c r="CJ31" s="661"/>
      <c r="CK31" s="661"/>
      <c r="CL31" s="661"/>
      <c r="CM31" s="661"/>
      <c r="CN31" s="661"/>
      <c r="CO31" s="661"/>
      <c r="CP31" s="661"/>
      <c r="CQ31" s="662"/>
      <c r="CR31" s="645">
        <v>3030458</v>
      </c>
      <c r="CS31" s="681"/>
      <c r="CT31" s="681"/>
      <c r="CU31" s="681"/>
      <c r="CV31" s="681"/>
      <c r="CW31" s="681"/>
      <c r="CX31" s="681"/>
      <c r="CY31" s="682"/>
      <c r="CZ31" s="650">
        <v>1</v>
      </c>
      <c r="DA31" s="679"/>
      <c r="DB31" s="679"/>
      <c r="DC31" s="683"/>
      <c r="DD31" s="654">
        <v>3029499</v>
      </c>
      <c r="DE31" s="681"/>
      <c r="DF31" s="681"/>
      <c r="DG31" s="681"/>
      <c r="DH31" s="681"/>
      <c r="DI31" s="681"/>
      <c r="DJ31" s="681"/>
      <c r="DK31" s="682"/>
      <c r="DL31" s="654">
        <v>3029499</v>
      </c>
      <c r="DM31" s="681"/>
      <c r="DN31" s="681"/>
      <c r="DO31" s="681"/>
      <c r="DP31" s="681"/>
      <c r="DQ31" s="681"/>
      <c r="DR31" s="681"/>
      <c r="DS31" s="681"/>
      <c r="DT31" s="681"/>
      <c r="DU31" s="681"/>
      <c r="DV31" s="682"/>
      <c r="DW31" s="650">
        <v>1.6</v>
      </c>
      <c r="DX31" s="679"/>
      <c r="DY31" s="679"/>
      <c r="DZ31" s="679"/>
      <c r="EA31" s="679"/>
      <c r="EB31" s="679"/>
      <c r="EC31" s="680"/>
    </row>
    <row r="32" spans="2:133" ht="11.25" customHeight="1" x14ac:dyDescent="0.2">
      <c r="B32" s="691" t="s">
        <v>308</v>
      </c>
      <c r="C32" s="692"/>
      <c r="D32" s="692"/>
      <c r="E32" s="692"/>
      <c r="F32" s="692"/>
      <c r="G32" s="692"/>
      <c r="H32" s="692"/>
      <c r="I32" s="692"/>
      <c r="J32" s="692"/>
      <c r="K32" s="692"/>
      <c r="L32" s="692"/>
      <c r="M32" s="692"/>
      <c r="N32" s="692"/>
      <c r="O32" s="692"/>
      <c r="P32" s="692"/>
      <c r="Q32" s="693"/>
      <c r="R32" s="645" t="s">
        <v>228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4">
        <v>99.3</v>
      </c>
      <c r="BH32" s="681"/>
      <c r="BI32" s="681"/>
      <c r="BJ32" s="681"/>
      <c r="BK32" s="681"/>
      <c r="BL32" s="681"/>
      <c r="BM32" s="651">
        <v>98.6</v>
      </c>
      <c r="BN32" s="711"/>
      <c r="BO32" s="711"/>
      <c r="BP32" s="711"/>
      <c r="BQ32" s="712"/>
      <c r="BR32" s="714">
        <v>99.3</v>
      </c>
      <c r="BS32" s="681"/>
      <c r="BT32" s="681"/>
      <c r="BU32" s="681"/>
      <c r="BV32" s="681"/>
      <c r="BW32" s="681"/>
      <c r="BX32" s="651">
        <v>98.5</v>
      </c>
      <c r="BY32" s="711"/>
      <c r="BZ32" s="711"/>
      <c r="CA32" s="711"/>
      <c r="CB32" s="712"/>
      <c r="CD32" s="689"/>
      <c r="CE32" s="690"/>
      <c r="CF32" s="660" t="s">
        <v>311</v>
      </c>
      <c r="CG32" s="661"/>
      <c r="CH32" s="661"/>
      <c r="CI32" s="661"/>
      <c r="CJ32" s="661"/>
      <c r="CK32" s="661"/>
      <c r="CL32" s="661"/>
      <c r="CM32" s="661"/>
      <c r="CN32" s="661"/>
      <c r="CO32" s="661"/>
      <c r="CP32" s="661"/>
      <c r="CQ32" s="662"/>
      <c r="CR32" s="645" t="s">
        <v>136</v>
      </c>
      <c r="CS32" s="646"/>
      <c r="CT32" s="646"/>
      <c r="CU32" s="646"/>
      <c r="CV32" s="646"/>
      <c r="CW32" s="646"/>
      <c r="CX32" s="646"/>
      <c r="CY32" s="647"/>
      <c r="CZ32" s="650" t="s">
        <v>128</v>
      </c>
      <c r="DA32" s="679"/>
      <c r="DB32" s="679"/>
      <c r="DC32" s="683"/>
      <c r="DD32" s="654" t="s">
        <v>128</v>
      </c>
      <c r="DE32" s="646"/>
      <c r="DF32" s="646"/>
      <c r="DG32" s="646"/>
      <c r="DH32" s="646"/>
      <c r="DI32" s="646"/>
      <c r="DJ32" s="646"/>
      <c r="DK32" s="647"/>
      <c r="DL32" s="654" t="s">
        <v>228</v>
      </c>
      <c r="DM32" s="646"/>
      <c r="DN32" s="646"/>
      <c r="DO32" s="646"/>
      <c r="DP32" s="646"/>
      <c r="DQ32" s="646"/>
      <c r="DR32" s="646"/>
      <c r="DS32" s="646"/>
      <c r="DT32" s="646"/>
      <c r="DU32" s="646"/>
      <c r="DV32" s="647"/>
      <c r="DW32" s="650" t="s">
        <v>128</v>
      </c>
      <c r="DX32" s="679"/>
      <c r="DY32" s="679"/>
      <c r="DZ32" s="679"/>
      <c r="EA32" s="679"/>
      <c r="EB32" s="679"/>
      <c r="EC32" s="680"/>
    </row>
    <row r="33" spans="2:133" ht="11.25" customHeight="1" x14ac:dyDescent="0.2">
      <c r="B33" s="642" t="s">
        <v>312</v>
      </c>
      <c r="C33" s="643"/>
      <c r="D33" s="643"/>
      <c r="E33" s="643"/>
      <c r="F33" s="643"/>
      <c r="G33" s="643"/>
      <c r="H33" s="643"/>
      <c r="I33" s="643"/>
      <c r="J33" s="643"/>
      <c r="K33" s="643"/>
      <c r="L33" s="643"/>
      <c r="M33" s="643"/>
      <c r="N33" s="643"/>
      <c r="O33" s="643"/>
      <c r="P33" s="643"/>
      <c r="Q33" s="644"/>
      <c r="R33" s="645">
        <v>15834956</v>
      </c>
      <c r="S33" s="646"/>
      <c r="T33" s="646"/>
      <c r="U33" s="646"/>
      <c r="V33" s="646"/>
      <c r="W33" s="646"/>
      <c r="X33" s="646"/>
      <c r="Y33" s="647"/>
      <c r="Z33" s="648">
        <v>4.9000000000000004</v>
      </c>
      <c r="AA33" s="648"/>
      <c r="AB33" s="648"/>
      <c r="AC33" s="648"/>
      <c r="AD33" s="649" t="s">
        <v>136</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313</v>
      </c>
      <c r="AY33" s="696"/>
      <c r="AZ33" s="696"/>
      <c r="BA33" s="696"/>
      <c r="BB33" s="696"/>
      <c r="BC33" s="696"/>
      <c r="BD33" s="696"/>
      <c r="BE33" s="696"/>
      <c r="BF33" s="697"/>
      <c r="BG33" s="715">
        <v>99.6</v>
      </c>
      <c r="BH33" s="716"/>
      <c r="BI33" s="716"/>
      <c r="BJ33" s="716"/>
      <c r="BK33" s="716"/>
      <c r="BL33" s="716"/>
      <c r="BM33" s="717">
        <v>99.2</v>
      </c>
      <c r="BN33" s="716"/>
      <c r="BO33" s="716"/>
      <c r="BP33" s="716"/>
      <c r="BQ33" s="718"/>
      <c r="BR33" s="715">
        <v>99.5</v>
      </c>
      <c r="BS33" s="716"/>
      <c r="BT33" s="716"/>
      <c r="BU33" s="716"/>
      <c r="BV33" s="716"/>
      <c r="BW33" s="716"/>
      <c r="BX33" s="717">
        <v>98.9</v>
      </c>
      <c r="BY33" s="716"/>
      <c r="BZ33" s="716"/>
      <c r="CA33" s="716"/>
      <c r="CB33" s="718"/>
      <c r="CD33" s="660" t="s">
        <v>314</v>
      </c>
      <c r="CE33" s="661"/>
      <c r="CF33" s="661"/>
      <c r="CG33" s="661"/>
      <c r="CH33" s="661"/>
      <c r="CI33" s="661"/>
      <c r="CJ33" s="661"/>
      <c r="CK33" s="661"/>
      <c r="CL33" s="661"/>
      <c r="CM33" s="661"/>
      <c r="CN33" s="661"/>
      <c r="CO33" s="661"/>
      <c r="CP33" s="661"/>
      <c r="CQ33" s="662"/>
      <c r="CR33" s="645">
        <v>93931456</v>
      </c>
      <c r="CS33" s="681"/>
      <c r="CT33" s="681"/>
      <c r="CU33" s="681"/>
      <c r="CV33" s="681"/>
      <c r="CW33" s="681"/>
      <c r="CX33" s="681"/>
      <c r="CY33" s="682"/>
      <c r="CZ33" s="650">
        <v>30</v>
      </c>
      <c r="DA33" s="679"/>
      <c r="DB33" s="679"/>
      <c r="DC33" s="683"/>
      <c r="DD33" s="654">
        <v>81125333</v>
      </c>
      <c r="DE33" s="681"/>
      <c r="DF33" s="681"/>
      <c r="DG33" s="681"/>
      <c r="DH33" s="681"/>
      <c r="DI33" s="681"/>
      <c r="DJ33" s="681"/>
      <c r="DK33" s="682"/>
      <c r="DL33" s="654">
        <v>61704841</v>
      </c>
      <c r="DM33" s="681"/>
      <c r="DN33" s="681"/>
      <c r="DO33" s="681"/>
      <c r="DP33" s="681"/>
      <c r="DQ33" s="681"/>
      <c r="DR33" s="681"/>
      <c r="DS33" s="681"/>
      <c r="DT33" s="681"/>
      <c r="DU33" s="681"/>
      <c r="DV33" s="682"/>
      <c r="DW33" s="650">
        <v>32.299999999999997</v>
      </c>
      <c r="DX33" s="679"/>
      <c r="DY33" s="679"/>
      <c r="DZ33" s="679"/>
      <c r="EA33" s="679"/>
      <c r="EB33" s="679"/>
      <c r="EC33" s="680"/>
    </row>
    <row r="34" spans="2:133" ht="11.25" customHeight="1" x14ac:dyDescent="0.2">
      <c r="B34" s="642" t="s">
        <v>315</v>
      </c>
      <c r="C34" s="643"/>
      <c r="D34" s="643"/>
      <c r="E34" s="643"/>
      <c r="F34" s="643"/>
      <c r="G34" s="643"/>
      <c r="H34" s="643"/>
      <c r="I34" s="643"/>
      <c r="J34" s="643"/>
      <c r="K34" s="643"/>
      <c r="L34" s="643"/>
      <c r="M34" s="643"/>
      <c r="N34" s="643"/>
      <c r="O34" s="643"/>
      <c r="P34" s="643"/>
      <c r="Q34" s="644"/>
      <c r="R34" s="645">
        <v>922097</v>
      </c>
      <c r="S34" s="646"/>
      <c r="T34" s="646"/>
      <c r="U34" s="646"/>
      <c r="V34" s="646"/>
      <c r="W34" s="646"/>
      <c r="X34" s="646"/>
      <c r="Y34" s="647"/>
      <c r="Z34" s="648">
        <v>0.3</v>
      </c>
      <c r="AA34" s="648"/>
      <c r="AB34" s="648"/>
      <c r="AC34" s="648"/>
      <c r="AD34" s="649">
        <v>189886</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34290195</v>
      </c>
      <c r="CS34" s="646"/>
      <c r="CT34" s="646"/>
      <c r="CU34" s="646"/>
      <c r="CV34" s="646"/>
      <c r="CW34" s="646"/>
      <c r="CX34" s="646"/>
      <c r="CY34" s="647"/>
      <c r="CZ34" s="650">
        <v>10.9</v>
      </c>
      <c r="DA34" s="679"/>
      <c r="DB34" s="679"/>
      <c r="DC34" s="683"/>
      <c r="DD34" s="654">
        <v>28619878</v>
      </c>
      <c r="DE34" s="646"/>
      <c r="DF34" s="646"/>
      <c r="DG34" s="646"/>
      <c r="DH34" s="646"/>
      <c r="DI34" s="646"/>
      <c r="DJ34" s="646"/>
      <c r="DK34" s="647"/>
      <c r="DL34" s="654">
        <v>25608909</v>
      </c>
      <c r="DM34" s="646"/>
      <c r="DN34" s="646"/>
      <c r="DO34" s="646"/>
      <c r="DP34" s="646"/>
      <c r="DQ34" s="646"/>
      <c r="DR34" s="646"/>
      <c r="DS34" s="646"/>
      <c r="DT34" s="646"/>
      <c r="DU34" s="646"/>
      <c r="DV34" s="647"/>
      <c r="DW34" s="650">
        <v>13.4</v>
      </c>
      <c r="DX34" s="679"/>
      <c r="DY34" s="679"/>
      <c r="DZ34" s="679"/>
      <c r="EA34" s="679"/>
      <c r="EB34" s="679"/>
      <c r="EC34" s="680"/>
    </row>
    <row r="35" spans="2:133" ht="11.25" customHeight="1" x14ac:dyDescent="0.2">
      <c r="B35" s="642" t="s">
        <v>317</v>
      </c>
      <c r="C35" s="643"/>
      <c r="D35" s="643"/>
      <c r="E35" s="643"/>
      <c r="F35" s="643"/>
      <c r="G35" s="643"/>
      <c r="H35" s="643"/>
      <c r="I35" s="643"/>
      <c r="J35" s="643"/>
      <c r="K35" s="643"/>
      <c r="L35" s="643"/>
      <c r="M35" s="643"/>
      <c r="N35" s="643"/>
      <c r="O35" s="643"/>
      <c r="P35" s="643"/>
      <c r="Q35" s="644"/>
      <c r="R35" s="645">
        <v>269440</v>
      </c>
      <c r="S35" s="646"/>
      <c r="T35" s="646"/>
      <c r="U35" s="646"/>
      <c r="V35" s="646"/>
      <c r="W35" s="646"/>
      <c r="X35" s="646"/>
      <c r="Y35" s="647"/>
      <c r="Z35" s="648">
        <v>0.1</v>
      </c>
      <c r="AA35" s="648"/>
      <c r="AB35" s="648"/>
      <c r="AC35" s="648"/>
      <c r="AD35" s="649" t="s">
        <v>128</v>
      </c>
      <c r="AE35" s="649"/>
      <c r="AF35" s="649"/>
      <c r="AG35" s="649"/>
      <c r="AH35" s="649"/>
      <c r="AI35" s="649"/>
      <c r="AJ35" s="649"/>
      <c r="AK35" s="649"/>
      <c r="AL35" s="650" t="s">
        <v>128</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5250537</v>
      </c>
      <c r="CS35" s="681"/>
      <c r="CT35" s="681"/>
      <c r="CU35" s="681"/>
      <c r="CV35" s="681"/>
      <c r="CW35" s="681"/>
      <c r="CX35" s="681"/>
      <c r="CY35" s="682"/>
      <c r="CZ35" s="650">
        <v>1.7</v>
      </c>
      <c r="DA35" s="679"/>
      <c r="DB35" s="679"/>
      <c r="DC35" s="683"/>
      <c r="DD35" s="654">
        <v>4756506</v>
      </c>
      <c r="DE35" s="681"/>
      <c r="DF35" s="681"/>
      <c r="DG35" s="681"/>
      <c r="DH35" s="681"/>
      <c r="DI35" s="681"/>
      <c r="DJ35" s="681"/>
      <c r="DK35" s="682"/>
      <c r="DL35" s="654">
        <v>4756506</v>
      </c>
      <c r="DM35" s="681"/>
      <c r="DN35" s="681"/>
      <c r="DO35" s="681"/>
      <c r="DP35" s="681"/>
      <c r="DQ35" s="681"/>
      <c r="DR35" s="681"/>
      <c r="DS35" s="681"/>
      <c r="DT35" s="681"/>
      <c r="DU35" s="681"/>
      <c r="DV35" s="682"/>
      <c r="DW35" s="650">
        <v>2.5</v>
      </c>
      <c r="DX35" s="679"/>
      <c r="DY35" s="679"/>
      <c r="DZ35" s="679"/>
      <c r="EA35" s="679"/>
      <c r="EB35" s="679"/>
      <c r="EC35" s="680"/>
    </row>
    <row r="36" spans="2:133" ht="11.25" customHeight="1" x14ac:dyDescent="0.2">
      <c r="B36" s="642" t="s">
        <v>321</v>
      </c>
      <c r="C36" s="643"/>
      <c r="D36" s="643"/>
      <c r="E36" s="643"/>
      <c r="F36" s="643"/>
      <c r="G36" s="643"/>
      <c r="H36" s="643"/>
      <c r="I36" s="643"/>
      <c r="J36" s="643"/>
      <c r="K36" s="643"/>
      <c r="L36" s="643"/>
      <c r="M36" s="643"/>
      <c r="N36" s="643"/>
      <c r="O36" s="643"/>
      <c r="P36" s="643"/>
      <c r="Q36" s="644"/>
      <c r="R36" s="645">
        <v>3957468</v>
      </c>
      <c r="S36" s="646"/>
      <c r="T36" s="646"/>
      <c r="U36" s="646"/>
      <c r="V36" s="646"/>
      <c r="W36" s="646"/>
      <c r="X36" s="646"/>
      <c r="Y36" s="647"/>
      <c r="Z36" s="648">
        <v>1.2</v>
      </c>
      <c r="AA36" s="648"/>
      <c r="AB36" s="648"/>
      <c r="AC36" s="648"/>
      <c r="AD36" s="649" t="s">
        <v>228</v>
      </c>
      <c r="AE36" s="649"/>
      <c r="AF36" s="649"/>
      <c r="AG36" s="649"/>
      <c r="AH36" s="649"/>
      <c r="AI36" s="649"/>
      <c r="AJ36" s="649"/>
      <c r="AK36" s="649"/>
      <c r="AL36" s="650" t="s">
        <v>136</v>
      </c>
      <c r="AM36" s="651"/>
      <c r="AN36" s="651"/>
      <c r="AO36" s="652"/>
      <c r="AP36" s="235"/>
      <c r="AQ36" s="719" t="s">
        <v>322</v>
      </c>
      <c r="AR36" s="720"/>
      <c r="AS36" s="720"/>
      <c r="AT36" s="720"/>
      <c r="AU36" s="720"/>
      <c r="AV36" s="720"/>
      <c r="AW36" s="720"/>
      <c r="AX36" s="720"/>
      <c r="AY36" s="721"/>
      <c r="AZ36" s="634">
        <v>36356639</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1140665</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25709582</v>
      </c>
      <c r="CS36" s="646"/>
      <c r="CT36" s="646"/>
      <c r="CU36" s="646"/>
      <c r="CV36" s="646"/>
      <c r="CW36" s="646"/>
      <c r="CX36" s="646"/>
      <c r="CY36" s="647"/>
      <c r="CZ36" s="650">
        <v>8.1999999999999993</v>
      </c>
      <c r="DA36" s="679"/>
      <c r="DB36" s="679"/>
      <c r="DC36" s="683"/>
      <c r="DD36" s="654">
        <v>24221748</v>
      </c>
      <c r="DE36" s="646"/>
      <c r="DF36" s="646"/>
      <c r="DG36" s="646"/>
      <c r="DH36" s="646"/>
      <c r="DI36" s="646"/>
      <c r="DJ36" s="646"/>
      <c r="DK36" s="647"/>
      <c r="DL36" s="654">
        <v>12042936</v>
      </c>
      <c r="DM36" s="646"/>
      <c r="DN36" s="646"/>
      <c r="DO36" s="646"/>
      <c r="DP36" s="646"/>
      <c r="DQ36" s="646"/>
      <c r="DR36" s="646"/>
      <c r="DS36" s="646"/>
      <c r="DT36" s="646"/>
      <c r="DU36" s="646"/>
      <c r="DV36" s="647"/>
      <c r="DW36" s="650">
        <v>6.3</v>
      </c>
      <c r="DX36" s="679"/>
      <c r="DY36" s="679"/>
      <c r="DZ36" s="679"/>
      <c r="EA36" s="679"/>
      <c r="EB36" s="679"/>
      <c r="EC36" s="680"/>
    </row>
    <row r="37" spans="2:133" ht="11.25" customHeight="1" x14ac:dyDescent="0.2">
      <c r="B37" s="642" t="s">
        <v>325</v>
      </c>
      <c r="C37" s="643"/>
      <c r="D37" s="643"/>
      <c r="E37" s="643"/>
      <c r="F37" s="643"/>
      <c r="G37" s="643"/>
      <c r="H37" s="643"/>
      <c r="I37" s="643"/>
      <c r="J37" s="643"/>
      <c r="K37" s="643"/>
      <c r="L37" s="643"/>
      <c r="M37" s="643"/>
      <c r="N37" s="643"/>
      <c r="O37" s="643"/>
      <c r="P37" s="643"/>
      <c r="Q37" s="644"/>
      <c r="R37" s="645">
        <v>8259110</v>
      </c>
      <c r="S37" s="646"/>
      <c r="T37" s="646"/>
      <c r="U37" s="646"/>
      <c r="V37" s="646"/>
      <c r="W37" s="646"/>
      <c r="X37" s="646"/>
      <c r="Y37" s="647"/>
      <c r="Z37" s="648">
        <v>2.6</v>
      </c>
      <c r="AA37" s="648"/>
      <c r="AB37" s="648"/>
      <c r="AC37" s="648"/>
      <c r="AD37" s="649" t="s">
        <v>128</v>
      </c>
      <c r="AE37" s="649"/>
      <c r="AF37" s="649"/>
      <c r="AG37" s="649"/>
      <c r="AH37" s="649"/>
      <c r="AI37" s="649"/>
      <c r="AJ37" s="649"/>
      <c r="AK37" s="649"/>
      <c r="AL37" s="650" t="s">
        <v>136</v>
      </c>
      <c r="AM37" s="651"/>
      <c r="AN37" s="651"/>
      <c r="AO37" s="652"/>
      <c r="AQ37" s="723" t="s">
        <v>326</v>
      </c>
      <c r="AR37" s="724"/>
      <c r="AS37" s="724"/>
      <c r="AT37" s="724"/>
      <c r="AU37" s="724"/>
      <c r="AV37" s="724"/>
      <c r="AW37" s="724"/>
      <c r="AX37" s="724"/>
      <c r="AY37" s="725"/>
      <c r="AZ37" s="645">
        <v>7895373</v>
      </c>
      <c r="BA37" s="646"/>
      <c r="BB37" s="646"/>
      <c r="BC37" s="646"/>
      <c r="BD37" s="681"/>
      <c r="BE37" s="681"/>
      <c r="BF37" s="712"/>
      <c r="BG37" s="660" t="s">
        <v>327</v>
      </c>
      <c r="BH37" s="661"/>
      <c r="BI37" s="661"/>
      <c r="BJ37" s="661"/>
      <c r="BK37" s="661"/>
      <c r="BL37" s="661"/>
      <c r="BM37" s="661"/>
      <c r="BN37" s="661"/>
      <c r="BO37" s="661"/>
      <c r="BP37" s="661"/>
      <c r="BQ37" s="661"/>
      <c r="BR37" s="661"/>
      <c r="BS37" s="661"/>
      <c r="BT37" s="661"/>
      <c r="BU37" s="662"/>
      <c r="BV37" s="645">
        <v>498238</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52860</v>
      </c>
      <c r="CS37" s="681"/>
      <c r="CT37" s="681"/>
      <c r="CU37" s="681"/>
      <c r="CV37" s="681"/>
      <c r="CW37" s="681"/>
      <c r="CX37" s="681"/>
      <c r="CY37" s="682"/>
      <c r="CZ37" s="650">
        <v>0</v>
      </c>
      <c r="DA37" s="679"/>
      <c r="DB37" s="679"/>
      <c r="DC37" s="683"/>
      <c r="DD37" s="654">
        <v>44811</v>
      </c>
      <c r="DE37" s="681"/>
      <c r="DF37" s="681"/>
      <c r="DG37" s="681"/>
      <c r="DH37" s="681"/>
      <c r="DI37" s="681"/>
      <c r="DJ37" s="681"/>
      <c r="DK37" s="682"/>
      <c r="DL37" s="654">
        <v>44811</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2">
      <c r="B38" s="642" t="s">
        <v>329</v>
      </c>
      <c r="C38" s="643"/>
      <c r="D38" s="643"/>
      <c r="E38" s="643"/>
      <c r="F38" s="643"/>
      <c r="G38" s="643"/>
      <c r="H38" s="643"/>
      <c r="I38" s="643"/>
      <c r="J38" s="643"/>
      <c r="K38" s="643"/>
      <c r="L38" s="643"/>
      <c r="M38" s="643"/>
      <c r="N38" s="643"/>
      <c r="O38" s="643"/>
      <c r="P38" s="643"/>
      <c r="Q38" s="644"/>
      <c r="R38" s="645">
        <v>7534538</v>
      </c>
      <c r="S38" s="646"/>
      <c r="T38" s="646"/>
      <c r="U38" s="646"/>
      <c r="V38" s="646"/>
      <c r="W38" s="646"/>
      <c r="X38" s="646"/>
      <c r="Y38" s="647"/>
      <c r="Z38" s="648">
        <v>2.2999999999999998</v>
      </c>
      <c r="AA38" s="648"/>
      <c r="AB38" s="648"/>
      <c r="AC38" s="648"/>
      <c r="AD38" s="649">
        <v>824599</v>
      </c>
      <c r="AE38" s="649"/>
      <c r="AF38" s="649"/>
      <c r="AG38" s="649"/>
      <c r="AH38" s="649"/>
      <c r="AI38" s="649"/>
      <c r="AJ38" s="649"/>
      <c r="AK38" s="649"/>
      <c r="AL38" s="650">
        <v>0.5</v>
      </c>
      <c r="AM38" s="651"/>
      <c r="AN38" s="651"/>
      <c r="AO38" s="652"/>
      <c r="AQ38" s="723" t="s">
        <v>330</v>
      </c>
      <c r="AR38" s="724"/>
      <c r="AS38" s="724"/>
      <c r="AT38" s="724"/>
      <c r="AU38" s="724"/>
      <c r="AV38" s="724"/>
      <c r="AW38" s="724"/>
      <c r="AX38" s="724"/>
      <c r="AY38" s="725"/>
      <c r="AZ38" s="645">
        <v>4514267</v>
      </c>
      <c r="BA38" s="646"/>
      <c r="BB38" s="646"/>
      <c r="BC38" s="646"/>
      <c r="BD38" s="681"/>
      <c r="BE38" s="681"/>
      <c r="BF38" s="712"/>
      <c r="BG38" s="660" t="s">
        <v>331</v>
      </c>
      <c r="BH38" s="661"/>
      <c r="BI38" s="661"/>
      <c r="BJ38" s="661"/>
      <c r="BK38" s="661"/>
      <c r="BL38" s="661"/>
      <c r="BM38" s="661"/>
      <c r="BN38" s="661"/>
      <c r="BO38" s="661"/>
      <c r="BP38" s="661"/>
      <c r="BQ38" s="661"/>
      <c r="BR38" s="661"/>
      <c r="BS38" s="661"/>
      <c r="BT38" s="661"/>
      <c r="BU38" s="662"/>
      <c r="BV38" s="645">
        <v>95561</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23939906</v>
      </c>
      <c r="CS38" s="646"/>
      <c r="CT38" s="646"/>
      <c r="CU38" s="646"/>
      <c r="CV38" s="646"/>
      <c r="CW38" s="646"/>
      <c r="CX38" s="646"/>
      <c r="CY38" s="647"/>
      <c r="CZ38" s="650">
        <v>7.6</v>
      </c>
      <c r="DA38" s="679"/>
      <c r="DB38" s="679"/>
      <c r="DC38" s="683"/>
      <c r="DD38" s="654">
        <v>19970072</v>
      </c>
      <c r="DE38" s="646"/>
      <c r="DF38" s="646"/>
      <c r="DG38" s="646"/>
      <c r="DH38" s="646"/>
      <c r="DI38" s="646"/>
      <c r="DJ38" s="646"/>
      <c r="DK38" s="647"/>
      <c r="DL38" s="654">
        <v>19296490</v>
      </c>
      <c r="DM38" s="646"/>
      <c r="DN38" s="646"/>
      <c r="DO38" s="646"/>
      <c r="DP38" s="646"/>
      <c r="DQ38" s="646"/>
      <c r="DR38" s="646"/>
      <c r="DS38" s="646"/>
      <c r="DT38" s="646"/>
      <c r="DU38" s="646"/>
      <c r="DV38" s="647"/>
      <c r="DW38" s="650">
        <v>10.1</v>
      </c>
      <c r="DX38" s="679"/>
      <c r="DY38" s="679"/>
      <c r="DZ38" s="679"/>
      <c r="EA38" s="679"/>
      <c r="EB38" s="679"/>
      <c r="EC38" s="680"/>
    </row>
    <row r="39" spans="2:133" ht="11.25" customHeight="1" x14ac:dyDescent="0.2">
      <c r="B39" s="642" t="s">
        <v>333</v>
      </c>
      <c r="C39" s="643"/>
      <c r="D39" s="643"/>
      <c r="E39" s="643"/>
      <c r="F39" s="643"/>
      <c r="G39" s="643"/>
      <c r="H39" s="643"/>
      <c r="I39" s="643"/>
      <c r="J39" s="643"/>
      <c r="K39" s="643"/>
      <c r="L39" s="643"/>
      <c r="M39" s="643"/>
      <c r="N39" s="643"/>
      <c r="O39" s="643"/>
      <c r="P39" s="643"/>
      <c r="Q39" s="644"/>
      <c r="R39" s="645">
        <v>39328000</v>
      </c>
      <c r="S39" s="646"/>
      <c r="T39" s="646"/>
      <c r="U39" s="646"/>
      <c r="V39" s="646"/>
      <c r="W39" s="646"/>
      <c r="X39" s="646"/>
      <c r="Y39" s="647"/>
      <c r="Z39" s="648">
        <v>12.2</v>
      </c>
      <c r="AA39" s="648"/>
      <c r="AB39" s="648"/>
      <c r="AC39" s="648"/>
      <c r="AD39" s="649" t="s">
        <v>128</v>
      </c>
      <c r="AE39" s="649"/>
      <c r="AF39" s="649"/>
      <c r="AG39" s="649"/>
      <c r="AH39" s="649"/>
      <c r="AI39" s="649"/>
      <c r="AJ39" s="649"/>
      <c r="AK39" s="649"/>
      <c r="AL39" s="650" t="s">
        <v>128</v>
      </c>
      <c r="AM39" s="651"/>
      <c r="AN39" s="651"/>
      <c r="AO39" s="652"/>
      <c r="AQ39" s="723" t="s">
        <v>334</v>
      </c>
      <c r="AR39" s="724"/>
      <c r="AS39" s="724"/>
      <c r="AT39" s="724"/>
      <c r="AU39" s="724"/>
      <c r="AV39" s="724"/>
      <c r="AW39" s="724"/>
      <c r="AX39" s="724"/>
      <c r="AY39" s="725"/>
      <c r="AZ39" s="645">
        <v>225593</v>
      </c>
      <c r="BA39" s="646"/>
      <c r="BB39" s="646"/>
      <c r="BC39" s="646"/>
      <c r="BD39" s="681"/>
      <c r="BE39" s="681"/>
      <c r="BF39" s="712"/>
      <c r="BG39" s="660" t="s">
        <v>335</v>
      </c>
      <c r="BH39" s="661"/>
      <c r="BI39" s="661"/>
      <c r="BJ39" s="661"/>
      <c r="BK39" s="661"/>
      <c r="BL39" s="661"/>
      <c r="BM39" s="661"/>
      <c r="BN39" s="661"/>
      <c r="BO39" s="661"/>
      <c r="BP39" s="661"/>
      <c r="BQ39" s="661"/>
      <c r="BR39" s="661"/>
      <c r="BS39" s="661"/>
      <c r="BT39" s="661"/>
      <c r="BU39" s="662"/>
      <c r="BV39" s="645">
        <v>145037</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3140060</v>
      </c>
      <c r="CS39" s="681"/>
      <c r="CT39" s="681"/>
      <c r="CU39" s="681"/>
      <c r="CV39" s="681"/>
      <c r="CW39" s="681"/>
      <c r="CX39" s="681"/>
      <c r="CY39" s="682"/>
      <c r="CZ39" s="650">
        <v>1</v>
      </c>
      <c r="DA39" s="679"/>
      <c r="DB39" s="679"/>
      <c r="DC39" s="683"/>
      <c r="DD39" s="654">
        <v>2704893</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2">
      <c r="B40" s="642" t="s">
        <v>337</v>
      </c>
      <c r="C40" s="643"/>
      <c r="D40" s="643"/>
      <c r="E40" s="643"/>
      <c r="F40" s="643"/>
      <c r="G40" s="643"/>
      <c r="H40" s="643"/>
      <c r="I40" s="643"/>
      <c r="J40" s="643"/>
      <c r="K40" s="643"/>
      <c r="L40" s="643"/>
      <c r="M40" s="643"/>
      <c r="N40" s="643"/>
      <c r="O40" s="643"/>
      <c r="P40" s="643"/>
      <c r="Q40" s="644"/>
      <c r="R40" s="645" t="s">
        <v>136</v>
      </c>
      <c r="S40" s="646"/>
      <c r="T40" s="646"/>
      <c r="U40" s="646"/>
      <c r="V40" s="646"/>
      <c r="W40" s="646"/>
      <c r="X40" s="646"/>
      <c r="Y40" s="647"/>
      <c r="Z40" s="648" t="s">
        <v>228</v>
      </c>
      <c r="AA40" s="648"/>
      <c r="AB40" s="648"/>
      <c r="AC40" s="648"/>
      <c r="AD40" s="649" t="s">
        <v>128</v>
      </c>
      <c r="AE40" s="649"/>
      <c r="AF40" s="649"/>
      <c r="AG40" s="649"/>
      <c r="AH40" s="649"/>
      <c r="AI40" s="649"/>
      <c r="AJ40" s="649"/>
      <c r="AK40" s="649"/>
      <c r="AL40" s="650" t="s">
        <v>136</v>
      </c>
      <c r="AM40" s="651"/>
      <c r="AN40" s="651"/>
      <c r="AO40" s="652"/>
      <c r="AQ40" s="723" t="s">
        <v>338</v>
      </c>
      <c r="AR40" s="724"/>
      <c r="AS40" s="724"/>
      <c r="AT40" s="724"/>
      <c r="AU40" s="724"/>
      <c r="AV40" s="724"/>
      <c r="AW40" s="724"/>
      <c r="AX40" s="724"/>
      <c r="AY40" s="725"/>
      <c r="AZ40" s="645">
        <v>118510</v>
      </c>
      <c r="BA40" s="646"/>
      <c r="BB40" s="646"/>
      <c r="BC40" s="646"/>
      <c r="BD40" s="681"/>
      <c r="BE40" s="681"/>
      <c r="BF40" s="712"/>
      <c r="BG40" s="726" t="s">
        <v>339</v>
      </c>
      <c r="BH40" s="727"/>
      <c r="BI40" s="727"/>
      <c r="BJ40" s="727"/>
      <c r="BK40" s="727"/>
      <c r="BL40" s="236"/>
      <c r="BM40" s="661" t="s">
        <v>340</v>
      </c>
      <c r="BN40" s="661"/>
      <c r="BO40" s="661"/>
      <c r="BP40" s="661"/>
      <c r="BQ40" s="661"/>
      <c r="BR40" s="661"/>
      <c r="BS40" s="661"/>
      <c r="BT40" s="661"/>
      <c r="BU40" s="662"/>
      <c r="BV40" s="645">
        <v>96</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1601176</v>
      </c>
      <c r="CS40" s="646"/>
      <c r="CT40" s="646"/>
      <c r="CU40" s="646"/>
      <c r="CV40" s="646"/>
      <c r="CW40" s="646"/>
      <c r="CX40" s="646"/>
      <c r="CY40" s="647"/>
      <c r="CZ40" s="650">
        <v>0.5</v>
      </c>
      <c r="DA40" s="679"/>
      <c r="DB40" s="679"/>
      <c r="DC40" s="683"/>
      <c r="DD40" s="654">
        <v>852236</v>
      </c>
      <c r="DE40" s="646"/>
      <c r="DF40" s="646"/>
      <c r="DG40" s="646"/>
      <c r="DH40" s="646"/>
      <c r="DI40" s="646"/>
      <c r="DJ40" s="646"/>
      <c r="DK40" s="647"/>
      <c r="DL40" s="654" t="s">
        <v>136</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2">
      <c r="B41" s="642" t="s">
        <v>342</v>
      </c>
      <c r="C41" s="643"/>
      <c r="D41" s="643"/>
      <c r="E41" s="643"/>
      <c r="F41" s="643"/>
      <c r="G41" s="643"/>
      <c r="H41" s="643"/>
      <c r="I41" s="643"/>
      <c r="J41" s="643"/>
      <c r="K41" s="643"/>
      <c r="L41" s="643"/>
      <c r="M41" s="643"/>
      <c r="N41" s="643"/>
      <c r="O41" s="643"/>
      <c r="P41" s="643"/>
      <c r="Q41" s="644"/>
      <c r="R41" s="645">
        <v>15897400</v>
      </c>
      <c r="S41" s="646"/>
      <c r="T41" s="646"/>
      <c r="U41" s="646"/>
      <c r="V41" s="646"/>
      <c r="W41" s="646"/>
      <c r="X41" s="646"/>
      <c r="Y41" s="647"/>
      <c r="Z41" s="648">
        <v>4.9000000000000004</v>
      </c>
      <c r="AA41" s="648"/>
      <c r="AB41" s="648"/>
      <c r="AC41" s="648"/>
      <c r="AD41" s="649" t="s">
        <v>136</v>
      </c>
      <c r="AE41" s="649"/>
      <c r="AF41" s="649"/>
      <c r="AG41" s="649"/>
      <c r="AH41" s="649"/>
      <c r="AI41" s="649"/>
      <c r="AJ41" s="649"/>
      <c r="AK41" s="649"/>
      <c r="AL41" s="650" t="s">
        <v>228</v>
      </c>
      <c r="AM41" s="651"/>
      <c r="AN41" s="651"/>
      <c r="AO41" s="652"/>
      <c r="AQ41" s="723" t="s">
        <v>343</v>
      </c>
      <c r="AR41" s="724"/>
      <c r="AS41" s="724"/>
      <c r="AT41" s="724"/>
      <c r="AU41" s="724"/>
      <c r="AV41" s="724"/>
      <c r="AW41" s="724"/>
      <c r="AX41" s="724"/>
      <c r="AY41" s="725"/>
      <c r="AZ41" s="645">
        <v>5062578</v>
      </c>
      <c r="BA41" s="646"/>
      <c r="BB41" s="646"/>
      <c r="BC41" s="646"/>
      <c r="BD41" s="681"/>
      <c r="BE41" s="681"/>
      <c r="BF41" s="712"/>
      <c r="BG41" s="726"/>
      <c r="BH41" s="727"/>
      <c r="BI41" s="727"/>
      <c r="BJ41" s="727"/>
      <c r="BK41" s="727"/>
      <c r="BL41" s="236"/>
      <c r="BM41" s="661" t="s">
        <v>344</v>
      </c>
      <c r="BN41" s="661"/>
      <c r="BO41" s="661"/>
      <c r="BP41" s="661"/>
      <c r="BQ41" s="661"/>
      <c r="BR41" s="661"/>
      <c r="BS41" s="661"/>
      <c r="BT41" s="661"/>
      <c r="BU41" s="662"/>
      <c r="BV41" s="645" t="s">
        <v>136</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228</v>
      </c>
      <c r="CS41" s="681"/>
      <c r="CT41" s="681"/>
      <c r="CU41" s="681"/>
      <c r="CV41" s="681"/>
      <c r="CW41" s="681"/>
      <c r="CX41" s="681"/>
      <c r="CY41" s="682"/>
      <c r="CZ41" s="650" t="s">
        <v>128</v>
      </c>
      <c r="DA41" s="679"/>
      <c r="DB41" s="679"/>
      <c r="DC41" s="683"/>
      <c r="DD41" s="654"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346</v>
      </c>
      <c r="C42" s="696"/>
      <c r="D42" s="696"/>
      <c r="E42" s="696"/>
      <c r="F42" s="696"/>
      <c r="G42" s="696"/>
      <c r="H42" s="696"/>
      <c r="I42" s="696"/>
      <c r="J42" s="696"/>
      <c r="K42" s="696"/>
      <c r="L42" s="696"/>
      <c r="M42" s="696"/>
      <c r="N42" s="696"/>
      <c r="O42" s="696"/>
      <c r="P42" s="696"/>
      <c r="Q42" s="697"/>
      <c r="R42" s="730">
        <v>321728167</v>
      </c>
      <c r="S42" s="731"/>
      <c r="T42" s="731"/>
      <c r="U42" s="731"/>
      <c r="V42" s="731"/>
      <c r="W42" s="731"/>
      <c r="X42" s="731"/>
      <c r="Y42" s="739"/>
      <c r="Z42" s="740">
        <v>100</v>
      </c>
      <c r="AA42" s="740"/>
      <c r="AB42" s="740"/>
      <c r="AC42" s="740"/>
      <c r="AD42" s="741">
        <v>175159607</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18540318</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324</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40647300</v>
      </c>
      <c r="CS42" s="646"/>
      <c r="CT42" s="646"/>
      <c r="CU42" s="646"/>
      <c r="CV42" s="646"/>
      <c r="CW42" s="646"/>
      <c r="CX42" s="646"/>
      <c r="CY42" s="647"/>
      <c r="CZ42" s="650">
        <v>13</v>
      </c>
      <c r="DA42" s="651"/>
      <c r="DB42" s="651"/>
      <c r="DC42" s="663"/>
      <c r="DD42" s="654">
        <v>5742629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1349672</v>
      </c>
      <c r="CS43" s="681"/>
      <c r="CT43" s="681"/>
      <c r="CU43" s="681"/>
      <c r="CV43" s="681"/>
      <c r="CW43" s="681"/>
      <c r="CX43" s="681"/>
      <c r="CY43" s="682"/>
      <c r="CZ43" s="650">
        <v>0.4</v>
      </c>
      <c r="DA43" s="679"/>
      <c r="DB43" s="679"/>
      <c r="DC43" s="683"/>
      <c r="DD43" s="654">
        <v>1349139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299</v>
      </c>
      <c r="CE44" s="758"/>
      <c r="CF44" s="642" t="s">
        <v>351</v>
      </c>
      <c r="CG44" s="643"/>
      <c r="CH44" s="643"/>
      <c r="CI44" s="643"/>
      <c r="CJ44" s="643"/>
      <c r="CK44" s="643"/>
      <c r="CL44" s="643"/>
      <c r="CM44" s="643"/>
      <c r="CN44" s="643"/>
      <c r="CO44" s="643"/>
      <c r="CP44" s="643"/>
      <c r="CQ44" s="644"/>
      <c r="CR44" s="645">
        <v>39263134</v>
      </c>
      <c r="CS44" s="646"/>
      <c r="CT44" s="646"/>
      <c r="CU44" s="646"/>
      <c r="CV44" s="646"/>
      <c r="CW44" s="646"/>
      <c r="CX44" s="646"/>
      <c r="CY44" s="647"/>
      <c r="CZ44" s="650">
        <v>12.5</v>
      </c>
      <c r="DA44" s="651"/>
      <c r="DB44" s="651"/>
      <c r="DC44" s="663"/>
      <c r="DD44" s="654">
        <v>5437911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352</v>
      </c>
      <c r="CG45" s="643"/>
      <c r="CH45" s="643"/>
      <c r="CI45" s="643"/>
      <c r="CJ45" s="643"/>
      <c r="CK45" s="643"/>
      <c r="CL45" s="643"/>
      <c r="CM45" s="643"/>
      <c r="CN45" s="643"/>
      <c r="CO45" s="643"/>
      <c r="CP45" s="643"/>
      <c r="CQ45" s="644"/>
      <c r="CR45" s="645">
        <v>16872043</v>
      </c>
      <c r="CS45" s="681"/>
      <c r="CT45" s="681"/>
      <c r="CU45" s="681"/>
      <c r="CV45" s="681"/>
      <c r="CW45" s="681"/>
      <c r="CX45" s="681"/>
      <c r="CY45" s="682"/>
      <c r="CZ45" s="650">
        <v>5.4</v>
      </c>
      <c r="DA45" s="679"/>
      <c r="DB45" s="679"/>
      <c r="DC45" s="683"/>
      <c r="DD45" s="654">
        <v>225667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19373731</v>
      </c>
      <c r="CS46" s="646"/>
      <c r="CT46" s="646"/>
      <c r="CU46" s="646"/>
      <c r="CV46" s="646"/>
      <c r="CW46" s="646"/>
      <c r="CX46" s="646"/>
      <c r="CY46" s="647"/>
      <c r="CZ46" s="650">
        <v>6.2</v>
      </c>
      <c r="DA46" s="651"/>
      <c r="DB46" s="651"/>
      <c r="DC46" s="663"/>
      <c r="DD46" s="654">
        <v>5054884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v>1384166</v>
      </c>
      <c r="CS47" s="681"/>
      <c r="CT47" s="681"/>
      <c r="CU47" s="681"/>
      <c r="CV47" s="681"/>
      <c r="CW47" s="681"/>
      <c r="CX47" s="681"/>
      <c r="CY47" s="682"/>
      <c r="CZ47" s="650">
        <v>0.4</v>
      </c>
      <c r="DA47" s="679"/>
      <c r="DB47" s="679"/>
      <c r="DC47" s="683"/>
      <c r="DD47" s="654">
        <v>304718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357</v>
      </c>
      <c r="CD48" s="761"/>
      <c r="CE48" s="762"/>
      <c r="CF48" s="642" t="s">
        <v>358</v>
      </c>
      <c r="CG48" s="643"/>
      <c r="CH48" s="643"/>
      <c r="CI48" s="643"/>
      <c r="CJ48" s="643"/>
      <c r="CK48" s="643"/>
      <c r="CL48" s="643"/>
      <c r="CM48" s="643"/>
      <c r="CN48" s="643"/>
      <c r="CO48" s="643"/>
      <c r="CP48" s="643"/>
      <c r="CQ48" s="644"/>
      <c r="CR48" s="645" t="s">
        <v>136</v>
      </c>
      <c r="CS48" s="646"/>
      <c r="CT48" s="646"/>
      <c r="CU48" s="646"/>
      <c r="CV48" s="646"/>
      <c r="CW48" s="646"/>
      <c r="CX48" s="646"/>
      <c r="CY48" s="647"/>
      <c r="CZ48" s="650" t="s">
        <v>228</v>
      </c>
      <c r="DA48" s="651"/>
      <c r="DB48" s="651"/>
      <c r="DC48" s="663"/>
      <c r="DD48" s="654" t="s">
        <v>228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359</v>
      </c>
      <c r="CE49" s="696"/>
      <c r="CF49" s="696"/>
      <c r="CG49" s="696"/>
      <c r="CH49" s="696"/>
      <c r="CI49" s="696"/>
      <c r="CJ49" s="696"/>
      <c r="CK49" s="696"/>
      <c r="CL49" s="696"/>
      <c r="CM49" s="696"/>
      <c r="CN49" s="696"/>
      <c r="CO49" s="696"/>
      <c r="CP49" s="696"/>
      <c r="CQ49" s="697"/>
      <c r="CR49" s="730">
        <v>313612705</v>
      </c>
      <c r="CS49" s="716"/>
      <c r="CT49" s="716"/>
      <c r="CU49" s="716"/>
      <c r="CV49" s="716"/>
      <c r="CW49" s="716"/>
      <c r="CX49" s="716"/>
      <c r="CY49" s="747"/>
      <c r="CZ49" s="742">
        <v>100</v>
      </c>
      <c r="DA49" s="748"/>
      <c r="DB49" s="748"/>
      <c r="DC49" s="749"/>
      <c r="DD49" s="750">
        <v>207647176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mgs3xM/kvjRx1npz/4uYwOlD9AdTjwsS5p/HMZH/2/WjT9YBzCC1YBgr+OQMSgBPSGQlnUlkhVg+CQ/Zp/PcQ==" saltValue="xeAmcNzEhOnc4phdkojD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382</v>
      </c>
      <c r="C7" s="778"/>
      <c r="D7" s="778"/>
      <c r="E7" s="778"/>
      <c r="F7" s="778"/>
      <c r="G7" s="778"/>
      <c r="H7" s="778"/>
      <c r="I7" s="778"/>
      <c r="J7" s="778"/>
      <c r="K7" s="778"/>
      <c r="L7" s="778"/>
      <c r="M7" s="778"/>
      <c r="N7" s="778"/>
      <c r="O7" s="778"/>
      <c r="P7" s="779"/>
      <c r="Q7" s="780">
        <v>323358</v>
      </c>
      <c r="R7" s="781"/>
      <c r="S7" s="781"/>
      <c r="T7" s="781"/>
      <c r="U7" s="781"/>
      <c r="V7" s="781">
        <v>315392</v>
      </c>
      <c r="W7" s="781"/>
      <c r="X7" s="781"/>
      <c r="Y7" s="781"/>
      <c r="Z7" s="781"/>
      <c r="AA7" s="781">
        <f>Q7-V7</f>
        <v>7966</v>
      </c>
      <c r="AB7" s="781"/>
      <c r="AC7" s="781"/>
      <c r="AD7" s="781"/>
      <c r="AE7" s="782"/>
      <c r="AF7" s="783">
        <v>5088</v>
      </c>
      <c r="AG7" s="784"/>
      <c r="AH7" s="784"/>
      <c r="AI7" s="784"/>
      <c r="AJ7" s="785"/>
      <c r="AK7" s="820">
        <v>3802</v>
      </c>
      <c r="AL7" s="821"/>
      <c r="AM7" s="821"/>
      <c r="AN7" s="821"/>
      <c r="AO7" s="821"/>
      <c r="AP7" s="821">
        <v>468121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597</v>
      </c>
      <c r="BS7" s="824" t="s">
        <v>598</v>
      </c>
      <c r="BT7" s="825"/>
      <c r="BU7" s="825"/>
      <c r="BV7" s="825"/>
      <c r="BW7" s="825"/>
      <c r="BX7" s="825"/>
      <c r="BY7" s="825"/>
      <c r="BZ7" s="825"/>
      <c r="CA7" s="825"/>
      <c r="CB7" s="825"/>
      <c r="CC7" s="825"/>
      <c r="CD7" s="825"/>
      <c r="CE7" s="825"/>
      <c r="CF7" s="825"/>
      <c r="CG7" s="826"/>
      <c r="CH7" s="817">
        <v>0</v>
      </c>
      <c r="CI7" s="818"/>
      <c r="CJ7" s="818"/>
      <c r="CK7" s="818"/>
      <c r="CL7" s="819"/>
      <c r="CM7" s="817">
        <v>186</v>
      </c>
      <c r="CN7" s="818"/>
      <c r="CO7" s="818"/>
      <c r="CP7" s="818"/>
      <c r="CQ7" s="819"/>
      <c r="CR7" s="817">
        <v>20</v>
      </c>
      <c r="CS7" s="818"/>
      <c r="CT7" s="818"/>
      <c r="CU7" s="818"/>
      <c r="CV7" s="819"/>
      <c r="CW7" s="817">
        <v>18</v>
      </c>
      <c r="CX7" s="818"/>
      <c r="CY7" s="818"/>
      <c r="CZ7" s="818"/>
      <c r="DA7" s="819"/>
      <c r="DB7" s="817">
        <v>0</v>
      </c>
      <c r="DC7" s="818"/>
      <c r="DD7" s="818"/>
      <c r="DE7" s="818"/>
      <c r="DF7" s="819"/>
      <c r="DG7" s="817">
        <v>3211</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2">
      <c r="A8" s="262">
        <v>2</v>
      </c>
      <c r="B8" s="801" t="s">
        <v>383</v>
      </c>
      <c r="C8" s="802"/>
      <c r="D8" s="802"/>
      <c r="E8" s="802"/>
      <c r="F8" s="802"/>
      <c r="G8" s="802"/>
      <c r="H8" s="802"/>
      <c r="I8" s="802"/>
      <c r="J8" s="802"/>
      <c r="K8" s="802"/>
      <c r="L8" s="802"/>
      <c r="M8" s="802"/>
      <c r="N8" s="802"/>
      <c r="O8" s="802"/>
      <c r="P8" s="803"/>
      <c r="Q8" s="804">
        <v>530</v>
      </c>
      <c r="R8" s="805"/>
      <c r="S8" s="805"/>
      <c r="T8" s="805"/>
      <c r="U8" s="805"/>
      <c r="V8" s="805">
        <v>530</v>
      </c>
      <c r="W8" s="805"/>
      <c r="X8" s="805"/>
      <c r="Y8" s="805"/>
      <c r="Z8" s="805"/>
      <c r="AA8" s="805">
        <f t="shared" ref="AA8:AA12" si="0">Q8-V8</f>
        <v>0</v>
      </c>
      <c r="AB8" s="805"/>
      <c r="AC8" s="805"/>
      <c r="AD8" s="805"/>
      <c r="AE8" s="806"/>
      <c r="AF8" s="807">
        <v>0</v>
      </c>
      <c r="AG8" s="808"/>
      <c r="AH8" s="808"/>
      <c r="AI8" s="808"/>
      <c r="AJ8" s="809"/>
      <c r="AK8" s="810">
        <v>300</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600</v>
      </c>
      <c r="BT8" s="815"/>
      <c r="BU8" s="815"/>
      <c r="BV8" s="815"/>
      <c r="BW8" s="815"/>
      <c r="BX8" s="815"/>
      <c r="BY8" s="815"/>
      <c r="BZ8" s="815"/>
      <c r="CA8" s="815"/>
      <c r="CB8" s="815"/>
      <c r="CC8" s="815"/>
      <c r="CD8" s="815"/>
      <c r="CE8" s="815"/>
      <c r="CF8" s="815"/>
      <c r="CG8" s="816"/>
      <c r="CH8" s="827">
        <v>-17</v>
      </c>
      <c r="CI8" s="828"/>
      <c r="CJ8" s="828"/>
      <c r="CK8" s="828"/>
      <c r="CL8" s="829"/>
      <c r="CM8" s="827">
        <v>1335</v>
      </c>
      <c r="CN8" s="828"/>
      <c r="CO8" s="828"/>
      <c r="CP8" s="828"/>
      <c r="CQ8" s="829"/>
      <c r="CR8" s="827">
        <v>386</v>
      </c>
      <c r="CS8" s="828"/>
      <c r="CT8" s="828"/>
      <c r="CU8" s="828"/>
      <c r="CV8" s="829"/>
      <c r="CW8" s="827">
        <v>0</v>
      </c>
      <c r="CX8" s="828"/>
      <c r="CY8" s="828"/>
      <c r="CZ8" s="828"/>
      <c r="DA8" s="829"/>
      <c r="DB8" s="827">
        <v>0</v>
      </c>
      <c r="DC8" s="828"/>
      <c r="DD8" s="828"/>
      <c r="DE8" s="828"/>
      <c r="DF8" s="829"/>
      <c r="DG8" s="827">
        <v>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2">
      <c r="A9" s="262">
        <v>3</v>
      </c>
      <c r="B9" s="801" t="s">
        <v>384</v>
      </c>
      <c r="C9" s="802"/>
      <c r="D9" s="802"/>
      <c r="E9" s="802"/>
      <c r="F9" s="802"/>
      <c r="G9" s="802"/>
      <c r="H9" s="802"/>
      <c r="I9" s="802"/>
      <c r="J9" s="802"/>
      <c r="K9" s="802"/>
      <c r="L9" s="802"/>
      <c r="M9" s="802"/>
      <c r="N9" s="802"/>
      <c r="O9" s="802"/>
      <c r="P9" s="803"/>
      <c r="Q9" s="804">
        <v>4</v>
      </c>
      <c r="R9" s="805"/>
      <c r="S9" s="805"/>
      <c r="T9" s="805"/>
      <c r="U9" s="805"/>
      <c r="V9" s="805">
        <v>4</v>
      </c>
      <c r="W9" s="805"/>
      <c r="X9" s="805"/>
      <c r="Y9" s="805"/>
      <c r="Z9" s="805"/>
      <c r="AA9" s="805">
        <f t="shared" si="0"/>
        <v>0</v>
      </c>
      <c r="AB9" s="805"/>
      <c r="AC9" s="805"/>
      <c r="AD9" s="805"/>
      <c r="AE9" s="806"/>
      <c r="AF9" s="807">
        <v>0</v>
      </c>
      <c r="AG9" s="808"/>
      <c r="AH9" s="808"/>
      <c r="AI9" s="808"/>
      <c r="AJ9" s="809"/>
      <c r="AK9" s="810">
        <v>0</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601</v>
      </c>
      <c r="BT9" s="815"/>
      <c r="BU9" s="815"/>
      <c r="BV9" s="815"/>
      <c r="BW9" s="815"/>
      <c r="BX9" s="815"/>
      <c r="BY9" s="815"/>
      <c r="BZ9" s="815"/>
      <c r="CA9" s="815"/>
      <c r="CB9" s="815"/>
      <c r="CC9" s="815"/>
      <c r="CD9" s="815"/>
      <c r="CE9" s="815"/>
      <c r="CF9" s="815"/>
      <c r="CG9" s="816"/>
      <c r="CH9" s="827">
        <v>46</v>
      </c>
      <c r="CI9" s="828"/>
      <c r="CJ9" s="828"/>
      <c r="CK9" s="828"/>
      <c r="CL9" s="829"/>
      <c r="CM9" s="827">
        <v>1203</v>
      </c>
      <c r="CN9" s="828"/>
      <c r="CO9" s="828"/>
      <c r="CP9" s="828"/>
      <c r="CQ9" s="829"/>
      <c r="CR9" s="827">
        <v>225</v>
      </c>
      <c r="CS9" s="828"/>
      <c r="CT9" s="828"/>
      <c r="CU9" s="828"/>
      <c r="CV9" s="829"/>
      <c r="CW9" s="827">
        <v>0</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x14ac:dyDescent="0.2">
      <c r="A10" s="262">
        <v>4</v>
      </c>
      <c r="B10" s="801" t="s">
        <v>385</v>
      </c>
      <c r="C10" s="802"/>
      <c r="D10" s="802"/>
      <c r="E10" s="802"/>
      <c r="F10" s="802"/>
      <c r="G10" s="802"/>
      <c r="H10" s="802"/>
      <c r="I10" s="802"/>
      <c r="J10" s="802"/>
      <c r="K10" s="802"/>
      <c r="L10" s="802"/>
      <c r="M10" s="802"/>
      <c r="N10" s="802"/>
      <c r="O10" s="802"/>
      <c r="P10" s="803"/>
      <c r="Q10" s="804">
        <v>505</v>
      </c>
      <c r="R10" s="805"/>
      <c r="S10" s="805"/>
      <c r="T10" s="805"/>
      <c r="U10" s="805"/>
      <c r="V10" s="805">
        <v>356</v>
      </c>
      <c r="W10" s="805"/>
      <c r="X10" s="805"/>
      <c r="Y10" s="805"/>
      <c r="Z10" s="805"/>
      <c r="AA10" s="805">
        <f t="shared" si="0"/>
        <v>149</v>
      </c>
      <c r="AB10" s="805"/>
      <c r="AC10" s="805"/>
      <c r="AD10" s="805"/>
      <c r="AE10" s="806"/>
      <c r="AF10" s="807">
        <v>18</v>
      </c>
      <c r="AG10" s="808"/>
      <c r="AH10" s="808"/>
      <c r="AI10" s="808"/>
      <c r="AJ10" s="809"/>
      <c r="AK10" s="810">
        <v>16</v>
      </c>
      <c r="AL10" s="811"/>
      <c r="AM10" s="811"/>
      <c r="AN10" s="811"/>
      <c r="AO10" s="811"/>
      <c r="AP10" s="811">
        <v>2496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602</v>
      </c>
      <c r="BT10" s="815"/>
      <c r="BU10" s="815"/>
      <c r="BV10" s="815"/>
      <c r="BW10" s="815"/>
      <c r="BX10" s="815"/>
      <c r="BY10" s="815"/>
      <c r="BZ10" s="815"/>
      <c r="CA10" s="815"/>
      <c r="CB10" s="815"/>
      <c r="CC10" s="815"/>
      <c r="CD10" s="815"/>
      <c r="CE10" s="815"/>
      <c r="CF10" s="815"/>
      <c r="CG10" s="816"/>
      <c r="CH10" s="827">
        <v>-2</v>
      </c>
      <c r="CI10" s="828"/>
      <c r="CJ10" s="828"/>
      <c r="CK10" s="828"/>
      <c r="CL10" s="829"/>
      <c r="CM10" s="827">
        <v>543</v>
      </c>
      <c r="CN10" s="828"/>
      <c r="CO10" s="828"/>
      <c r="CP10" s="828"/>
      <c r="CQ10" s="829"/>
      <c r="CR10" s="827">
        <v>300</v>
      </c>
      <c r="CS10" s="828"/>
      <c r="CT10" s="828"/>
      <c r="CU10" s="828"/>
      <c r="CV10" s="829"/>
      <c r="CW10" s="827">
        <v>17</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2">
      <c r="A11" s="262">
        <v>5</v>
      </c>
      <c r="B11" s="801" t="s">
        <v>386</v>
      </c>
      <c r="C11" s="802"/>
      <c r="D11" s="802"/>
      <c r="E11" s="802"/>
      <c r="F11" s="802"/>
      <c r="G11" s="802"/>
      <c r="H11" s="802"/>
      <c r="I11" s="802"/>
      <c r="J11" s="802"/>
      <c r="K11" s="802"/>
      <c r="L11" s="802"/>
      <c r="M11" s="802"/>
      <c r="N11" s="802"/>
      <c r="O11" s="802"/>
      <c r="P11" s="803"/>
      <c r="Q11" s="804">
        <v>64121</v>
      </c>
      <c r="R11" s="805"/>
      <c r="S11" s="805"/>
      <c r="T11" s="805"/>
      <c r="U11" s="805"/>
      <c r="V11" s="805">
        <v>64121</v>
      </c>
      <c r="W11" s="805"/>
      <c r="X11" s="805"/>
      <c r="Y11" s="805"/>
      <c r="Z11" s="805"/>
      <c r="AA11" s="805">
        <f t="shared" si="0"/>
        <v>0</v>
      </c>
      <c r="AB11" s="805"/>
      <c r="AC11" s="805"/>
      <c r="AD11" s="805"/>
      <c r="AE11" s="806"/>
      <c r="AF11" s="807" t="s">
        <v>387</v>
      </c>
      <c r="AG11" s="808"/>
      <c r="AH11" s="808"/>
      <c r="AI11" s="808"/>
      <c r="AJ11" s="809"/>
      <c r="AK11" s="810">
        <v>44275</v>
      </c>
      <c r="AL11" s="811"/>
      <c r="AM11" s="811"/>
      <c r="AN11" s="811"/>
      <c r="AO11" s="811"/>
      <c r="AP11" s="811">
        <v>0</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603</v>
      </c>
      <c r="BT11" s="815"/>
      <c r="BU11" s="815"/>
      <c r="BV11" s="815"/>
      <c r="BW11" s="815"/>
      <c r="BX11" s="815"/>
      <c r="BY11" s="815"/>
      <c r="BZ11" s="815"/>
      <c r="CA11" s="815"/>
      <c r="CB11" s="815"/>
      <c r="CC11" s="815"/>
      <c r="CD11" s="815"/>
      <c r="CE11" s="815"/>
      <c r="CF11" s="815"/>
      <c r="CG11" s="816"/>
      <c r="CH11" s="827">
        <v>4</v>
      </c>
      <c r="CI11" s="828"/>
      <c r="CJ11" s="828"/>
      <c r="CK11" s="828"/>
      <c r="CL11" s="829"/>
      <c r="CM11" s="827">
        <v>605</v>
      </c>
      <c r="CN11" s="828"/>
      <c r="CO11" s="828"/>
      <c r="CP11" s="828"/>
      <c r="CQ11" s="829"/>
      <c r="CR11" s="827">
        <v>5</v>
      </c>
      <c r="CS11" s="828"/>
      <c r="CT11" s="828"/>
      <c r="CU11" s="828"/>
      <c r="CV11" s="829"/>
      <c r="CW11" s="827">
        <v>0</v>
      </c>
      <c r="CX11" s="828"/>
      <c r="CY11" s="828"/>
      <c r="CZ11" s="828"/>
      <c r="DA11" s="829"/>
      <c r="DB11" s="827">
        <v>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x14ac:dyDescent="0.2">
      <c r="A12" s="262">
        <v>6</v>
      </c>
      <c r="B12" s="801" t="s">
        <v>388</v>
      </c>
      <c r="C12" s="802"/>
      <c r="D12" s="802"/>
      <c r="E12" s="802"/>
      <c r="F12" s="802"/>
      <c r="G12" s="802"/>
      <c r="H12" s="802"/>
      <c r="I12" s="802"/>
      <c r="J12" s="802"/>
      <c r="K12" s="802"/>
      <c r="L12" s="802"/>
      <c r="M12" s="802"/>
      <c r="N12" s="802"/>
      <c r="O12" s="802"/>
      <c r="P12" s="803"/>
      <c r="Q12" s="804">
        <v>966</v>
      </c>
      <c r="R12" s="805"/>
      <c r="S12" s="805"/>
      <c r="T12" s="805"/>
      <c r="U12" s="805"/>
      <c r="V12" s="805">
        <v>966</v>
      </c>
      <c r="W12" s="805"/>
      <c r="X12" s="805"/>
      <c r="Y12" s="805"/>
      <c r="Z12" s="805"/>
      <c r="AA12" s="805">
        <f t="shared" si="0"/>
        <v>0</v>
      </c>
      <c r="AB12" s="805"/>
      <c r="AC12" s="805"/>
      <c r="AD12" s="805"/>
      <c r="AE12" s="806"/>
      <c r="AF12" s="807" t="s">
        <v>128</v>
      </c>
      <c r="AG12" s="808"/>
      <c r="AH12" s="808"/>
      <c r="AI12" s="808"/>
      <c r="AJ12" s="809"/>
      <c r="AK12" s="810">
        <v>0</v>
      </c>
      <c r="AL12" s="811"/>
      <c r="AM12" s="811"/>
      <c r="AN12" s="811"/>
      <c r="AO12" s="811"/>
      <c r="AP12" s="811">
        <v>6488</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604</v>
      </c>
      <c r="BT12" s="815"/>
      <c r="BU12" s="815"/>
      <c r="BV12" s="815"/>
      <c r="BW12" s="815"/>
      <c r="BX12" s="815"/>
      <c r="BY12" s="815"/>
      <c r="BZ12" s="815"/>
      <c r="CA12" s="815"/>
      <c r="CB12" s="815"/>
      <c r="CC12" s="815"/>
      <c r="CD12" s="815"/>
      <c r="CE12" s="815"/>
      <c r="CF12" s="815"/>
      <c r="CG12" s="816"/>
      <c r="CH12" s="827">
        <v>4</v>
      </c>
      <c r="CI12" s="828"/>
      <c r="CJ12" s="828"/>
      <c r="CK12" s="828"/>
      <c r="CL12" s="829"/>
      <c r="CM12" s="827">
        <v>625</v>
      </c>
      <c r="CN12" s="828"/>
      <c r="CO12" s="828"/>
      <c r="CP12" s="828"/>
      <c r="CQ12" s="829"/>
      <c r="CR12" s="827">
        <v>210</v>
      </c>
      <c r="CS12" s="828"/>
      <c r="CT12" s="828"/>
      <c r="CU12" s="828"/>
      <c r="CV12" s="829"/>
      <c r="CW12" s="827">
        <v>280</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605</v>
      </c>
      <c r="BT13" s="815"/>
      <c r="BU13" s="815"/>
      <c r="BV13" s="815"/>
      <c r="BW13" s="815"/>
      <c r="BX13" s="815"/>
      <c r="BY13" s="815"/>
      <c r="BZ13" s="815"/>
      <c r="CA13" s="815"/>
      <c r="CB13" s="815"/>
      <c r="CC13" s="815"/>
      <c r="CD13" s="815"/>
      <c r="CE13" s="815"/>
      <c r="CF13" s="815"/>
      <c r="CG13" s="816"/>
      <c r="CH13" s="827">
        <v>4</v>
      </c>
      <c r="CI13" s="828"/>
      <c r="CJ13" s="828"/>
      <c r="CK13" s="828"/>
      <c r="CL13" s="829"/>
      <c r="CM13" s="827">
        <v>172</v>
      </c>
      <c r="CN13" s="828"/>
      <c r="CO13" s="828"/>
      <c r="CP13" s="828"/>
      <c r="CQ13" s="829"/>
      <c r="CR13" s="827">
        <v>100</v>
      </c>
      <c r="CS13" s="828"/>
      <c r="CT13" s="828"/>
      <c r="CU13" s="828"/>
      <c r="CV13" s="829"/>
      <c r="CW13" s="827">
        <v>40</v>
      </c>
      <c r="CX13" s="828"/>
      <c r="CY13" s="828"/>
      <c r="CZ13" s="828"/>
      <c r="DA13" s="829"/>
      <c r="DB13" s="827">
        <v>0</v>
      </c>
      <c r="DC13" s="828"/>
      <c r="DD13" s="828"/>
      <c r="DE13" s="828"/>
      <c r="DF13" s="829"/>
      <c r="DG13" s="827">
        <v>0</v>
      </c>
      <c r="DH13" s="828"/>
      <c r="DI13" s="828"/>
      <c r="DJ13" s="828"/>
      <c r="DK13" s="829"/>
      <c r="DL13" s="827">
        <v>0</v>
      </c>
      <c r="DM13" s="828"/>
      <c r="DN13" s="828"/>
      <c r="DO13" s="828"/>
      <c r="DP13" s="829"/>
      <c r="DQ13" s="827">
        <v>0</v>
      </c>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606</v>
      </c>
      <c r="BT14" s="815"/>
      <c r="BU14" s="815"/>
      <c r="BV14" s="815"/>
      <c r="BW14" s="815"/>
      <c r="BX14" s="815"/>
      <c r="BY14" s="815"/>
      <c r="BZ14" s="815"/>
      <c r="CA14" s="815"/>
      <c r="CB14" s="815"/>
      <c r="CC14" s="815"/>
      <c r="CD14" s="815"/>
      <c r="CE14" s="815"/>
      <c r="CF14" s="815"/>
      <c r="CG14" s="816"/>
      <c r="CH14" s="827">
        <v>214</v>
      </c>
      <c r="CI14" s="828"/>
      <c r="CJ14" s="828"/>
      <c r="CK14" s="828"/>
      <c r="CL14" s="829"/>
      <c r="CM14" s="827">
        <v>5278</v>
      </c>
      <c r="CN14" s="828"/>
      <c r="CO14" s="828"/>
      <c r="CP14" s="828"/>
      <c r="CQ14" s="829"/>
      <c r="CR14" s="827">
        <v>7050</v>
      </c>
      <c r="CS14" s="828"/>
      <c r="CT14" s="828"/>
      <c r="CU14" s="828"/>
      <c r="CV14" s="829"/>
      <c r="CW14" s="827">
        <v>143</v>
      </c>
      <c r="CX14" s="828"/>
      <c r="CY14" s="828"/>
      <c r="CZ14" s="828"/>
      <c r="DA14" s="829"/>
      <c r="DB14" s="827">
        <v>0</v>
      </c>
      <c r="DC14" s="828"/>
      <c r="DD14" s="828"/>
      <c r="DE14" s="828"/>
      <c r="DF14" s="829"/>
      <c r="DG14" s="827">
        <v>0</v>
      </c>
      <c r="DH14" s="828"/>
      <c r="DI14" s="828"/>
      <c r="DJ14" s="828"/>
      <c r="DK14" s="829"/>
      <c r="DL14" s="827">
        <v>0</v>
      </c>
      <c r="DM14" s="828"/>
      <c r="DN14" s="828"/>
      <c r="DO14" s="828"/>
      <c r="DP14" s="829"/>
      <c r="DQ14" s="827">
        <v>0</v>
      </c>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607</v>
      </c>
      <c r="BT15" s="815"/>
      <c r="BU15" s="815"/>
      <c r="BV15" s="815"/>
      <c r="BW15" s="815"/>
      <c r="BX15" s="815"/>
      <c r="BY15" s="815"/>
      <c r="BZ15" s="815"/>
      <c r="CA15" s="815"/>
      <c r="CB15" s="815"/>
      <c r="CC15" s="815"/>
      <c r="CD15" s="815"/>
      <c r="CE15" s="815"/>
      <c r="CF15" s="815"/>
      <c r="CG15" s="816"/>
      <c r="CH15" s="827">
        <v>3</v>
      </c>
      <c r="CI15" s="828"/>
      <c r="CJ15" s="828"/>
      <c r="CK15" s="828"/>
      <c r="CL15" s="829"/>
      <c r="CM15" s="827">
        <v>67</v>
      </c>
      <c r="CN15" s="828"/>
      <c r="CO15" s="828"/>
      <c r="CP15" s="828"/>
      <c r="CQ15" s="829"/>
      <c r="CR15" s="827">
        <v>26</v>
      </c>
      <c r="CS15" s="828"/>
      <c r="CT15" s="828"/>
      <c r="CU15" s="828"/>
      <c r="CV15" s="829"/>
      <c r="CW15" s="827">
        <v>0</v>
      </c>
      <c r="CX15" s="828"/>
      <c r="CY15" s="828"/>
      <c r="CZ15" s="828"/>
      <c r="DA15" s="829"/>
      <c r="DB15" s="827">
        <v>0</v>
      </c>
      <c r="DC15" s="828"/>
      <c r="DD15" s="828"/>
      <c r="DE15" s="828"/>
      <c r="DF15" s="829"/>
      <c r="DG15" s="827">
        <v>0</v>
      </c>
      <c r="DH15" s="828"/>
      <c r="DI15" s="828"/>
      <c r="DJ15" s="828"/>
      <c r="DK15" s="829"/>
      <c r="DL15" s="827">
        <v>0</v>
      </c>
      <c r="DM15" s="828"/>
      <c r="DN15" s="828"/>
      <c r="DO15" s="828"/>
      <c r="DP15" s="829"/>
      <c r="DQ15" s="827">
        <v>0</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608</v>
      </c>
      <c r="BT16" s="815"/>
      <c r="BU16" s="815"/>
      <c r="BV16" s="815"/>
      <c r="BW16" s="815"/>
      <c r="BX16" s="815"/>
      <c r="BY16" s="815"/>
      <c r="BZ16" s="815"/>
      <c r="CA16" s="815"/>
      <c r="CB16" s="815"/>
      <c r="CC16" s="815"/>
      <c r="CD16" s="815"/>
      <c r="CE16" s="815"/>
      <c r="CF16" s="815"/>
      <c r="CG16" s="816"/>
      <c r="CH16" s="827">
        <v>-20</v>
      </c>
      <c r="CI16" s="828"/>
      <c r="CJ16" s="828"/>
      <c r="CK16" s="828"/>
      <c r="CL16" s="829"/>
      <c r="CM16" s="827">
        <v>104</v>
      </c>
      <c r="CN16" s="828"/>
      <c r="CO16" s="828"/>
      <c r="CP16" s="828"/>
      <c r="CQ16" s="829"/>
      <c r="CR16" s="827">
        <v>5</v>
      </c>
      <c r="CS16" s="828"/>
      <c r="CT16" s="828"/>
      <c r="CU16" s="828"/>
      <c r="CV16" s="829"/>
      <c r="CW16" s="827">
        <v>0</v>
      </c>
      <c r="CX16" s="828"/>
      <c r="CY16" s="828"/>
      <c r="CZ16" s="828"/>
      <c r="DA16" s="829"/>
      <c r="DB16" s="827">
        <v>0</v>
      </c>
      <c r="DC16" s="828"/>
      <c r="DD16" s="828"/>
      <c r="DE16" s="828"/>
      <c r="DF16" s="829"/>
      <c r="DG16" s="827">
        <v>0</v>
      </c>
      <c r="DH16" s="828"/>
      <c r="DI16" s="828"/>
      <c r="DJ16" s="828"/>
      <c r="DK16" s="829"/>
      <c r="DL16" s="827">
        <v>0</v>
      </c>
      <c r="DM16" s="828"/>
      <c r="DN16" s="828"/>
      <c r="DO16" s="828"/>
      <c r="DP16" s="829"/>
      <c r="DQ16" s="827">
        <v>0</v>
      </c>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t="s">
        <v>597</v>
      </c>
      <c r="BS17" s="814" t="s">
        <v>599</v>
      </c>
      <c r="BT17" s="815"/>
      <c r="BU17" s="815"/>
      <c r="BV17" s="815"/>
      <c r="BW17" s="815"/>
      <c r="BX17" s="815"/>
      <c r="BY17" s="815"/>
      <c r="BZ17" s="815"/>
      <c r="CA17" s="815"/>
      <c r="CB17" s="815"/>
      <c r="CC17" s="815"/>
      <c r="CD17" s="815"/>
      <c r="CE17" s="815"/>
      <c r="CF17" s="815"/>
      <c r="CG17" s="816"/>
      <c r="CH17" s="827">
        <v>23</v>
      </c>
      <c r="CI17" s="828"/>
      <c r="CJ17" s="828"/>
      <c r="CK17" s="828"/>
      <c r="CL17" s="829"/>
      <c r="CM17" s="827">
        <v>5262</v>
      </c>
      <c r="CN17" s="828"/>
      <c r="CO17" s="828"/>
      <c r="CP17" s="828"/>
      <c r="CQ17" s="829"/>
      <c r="CR17" s="827">
        <v>4919</v>
      </c>
      <c r="CS17" s="828"/>
      <c r="CT17" s="828"/>
      <c r="CU17" s="828"/>
      <c r="CV17" s="829"/>
      <c r="CW17" s="827">
        <v>36</v>
      </c>
      <c r="CX17" s="828"/>
      <c r="CY17" s="828"/>
      <c r="CZ17" s="828"/>
      <c r="DA17" s="829"/>
      <c r="DB17" s="827">
        <v>300</v>
      </c>
      <c r="DC17" s="828"/>
      <c r="DD17" s="828"/>
      <c r="DE17" s="828"/>
      <c r="DF17" s="829"/>
      <c r="DG17" s="827">
        <v>0</v>
      </c>
      <c r="DH17" s="828"/>
      <c r="DI17" s="828"/>
      <c r="DJ17" s="828"/>
      <c r="DK17" s="829"/>
      <c r="DL17" s="827">
        <v>0</v>
      </c>
      <c r="DM17" s="828"/>
      <c r="DN17" s="828"/>
      <c r="DO17" s="828"/>
      <c r="DP17" s="829"/>
      <c r="DQ17" s="827">
        <v>0</v>
      </c>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390</v>
      </c>
      <c r="B23" s="836" t="s">
        <v>391</v>
      </c>
      <c r="C23" s="837"/>
      <c r="D23" s="837"/>
      <c r="E23" s="837"/>
      <c r="F23" s="837"/>
      <c r="G23" s="837"/>
      <c r="H23" s="837"/>
      <c r="I23" s="837"/>
      <c r="J23" s="837"/>
      <c r="K23" s="837"/>
      <c r="L23" s="837"/>
      <c r="M23" s="837"/>
      <c r="N23" s="837"/>
      <c r="O23" s="837"/>
      <c r="P23" s="838"/>
      <c r="Q23" s="839">
        <v>322553</v>
      </c>
      <c r="R23" s="840"/>
      <c r="S23" s="840"/>
      <c r="T23" s="840"/>
      <c r="U23" s="840"/>
      <c r="V23" s="840">
        <v>314438</v>
      </c>
      <c r="W23" s="840"/>
      <c r="X23" s="840"/>
      <c r="Y23" s="840"/>
      <c r="Z23" s="840"/>
      <c r="AA23" s="840">
        <v>8115</v>
      </c>
      <c r="AB23" s="840"/>
      <c r="AC23" s="840"/>
      <c r="AD23" s="840"/>
      <c r="AE23" s="841"/>
      <c r="AF23" s="842">
        <v>5106</v>
      </c>
      <c r="AG23" s="840"/>
      <c r="AH23" s="840"/>
      <c r="AI23" s="840"/>
      <c r="AJ23" s="843"/>
      <c r="AK23" s="844"/>
      <c r="AL23" s="845"/>
      <c r="AM23" s="845"/>
      <c r="AN23" s="845"/>
      <c r="AO23" s="845"/>
      <c r="AP23" s="840">
        <v>477105</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365</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403</v>
      </c>
      <c r="C28" s="778"/>
      <c r="D28" s="778"/>
      <c r="E28" s="778"/>
      <c r="F28" s="778"/>
      <c r="G28" s="778"/>
      <c r="H28" s="778"/>
      <c r="I28" s="778"/>
      <c r="J28" s="778"/>
      <c r="K28" s="778"/>
      <c r="L28" s="778"/>
      <c r="M28" s="778"/>
      <c r="N28" s="778"/>
      <c r="O28" s="778"/>
      <c r="P28" s="779"/>
      <c r="Q28" s="868">
        <v>13781</v>
      </c>
      <c r="R28" s="869"/>
      <c r="S28" s="869"/>
      <c r="T28" s="869"/>
      <c r="U28" s="869"/>
      <c r="V28" s="869">
        <v>13428</v>
      </c>
      <c r="W28" s="869"/>
      <c r="X28" s="869"/>
      <c r="Y28" s="869"/>
      <c r="Z28" s="869"/>
      <c r="AA28" s="869">
        <f t="shared" ref="AA28:AA40" si="1">Q28-V28</f>
        <v>353</v>
      </c>
      <c r="AB28" s="869"/>
      <c r="AC28" s="869"/>
      <c r="AD28" s="869"/>
      <c r="AE28" s="870"/>
      <c r="AF28" s="871">
        <v>353</v>
      </c>
      <c r="AG28" s="869"/>
      <c r="AH28" s="869"/>
      <c r="AI28" s="869"/>
      <c r="AJ28" s="872"/>
      <c r="AK28" s="873">
        <v>526</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404</v>
      </c>
      <c r="C29" s="802"/>
      <c r="D29" s="802"/>
      <c r="E29" s="802"/>
      <c r="F29" s="802"/>
      <c r="G29" s="802"/>
      <c r="H29" s="802"/>
      <c r="I29" s="802"/>
      <c r="J29" s="802"/>
      <c r="K29" s="802"/>
      <c r="L29" s="802"/>
      <c r="M29" s="802"/>
      <c r="N29" s="802"/>
      <c r="O29" s="802"/>
      <c r="P29" s="803"/>
      <c r="Q29" s="804">
        <v>70359</v>
      </c>
      <c r="R29" s="805"/>
      <c r="S29" s="805"/>
      <c r="T29" s="805"/>
      <c r="U29" s="805"/>
      <c r="V29" s="805">
        <v>69219</v>
      </c>
      <c r="W29" s="805"/>
      <c r="X29" s="805"/>
      <c r="Y29" s="805"/>
      <c r="Z29" s="805"/>
      <c r="AA29" s="805">
        <v>1141</v>
      </c>
      <c r="AB29" s="805"/>
      <c r="AC29" s="805"/>
      <c r="AD29" s="805"/>
      <c r="AE29" s="806"/>
      <c r="AF29" s="807">
        <v>1141</v>
      </c>
      <c r="AG29" s="808"/>
      <c r="AH29" s="808"/>
      <c r="AI29" s="808"/>
      <c r="AJ29" s="809"/>
      <c r="AK29" s="876">
        <v>6811</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405</v>
      </c>
      <c r="C30" s="802"/>
      <c r="D30" s="802"/>
      <c r="E30" s="802"/>
      <c r="F30" s="802"/>
      <c r="G30" s="802"/>
      <c r="H30" s="802"/>
      <c r="I30" s="802"/>
      <c r="J30" s="802"/>
      <c r="K30" s="802"/>
      <c r="L30" s="802"/>
      <c r="M30" s="802"/>
      <c r="N30" s="802"/>
      <c r="O30" s="802"/>
      <c r="P30" s="803"/>
      <c r="Q30" s="804">
        <v>102</v>
      </c>
      <c r="R30" s="805"/>
      <c r="S30" s="805"/>
      <c r="T30" s="805"/>
      <c r="U30" s="805"/>
      <c r="V30" s="805">
        <v>102</v>
      </c>
      <c r="W30" s="805"/>
      <c r="X30" s="805"/>
      <c r="Y30" s="805"/>
      <c r="Z30" s="805"/>
      <c r="AA30" s="805">
        <f t="shared" si="1"/>
        <v>0</v>
      </c>
      <c r="AB30" s="805"/>
      <c r="AC30" s="805"/>
      <c r="AD30" s="805"/>
      <c r="AE30" s="806"/>
      <c r="AF30" s="807" t="s">
        <v>128</v>
      </c>
      <c r="AG30" s="808"/>
      <c r="AH30" s="808"/>
      <c r="AI30" s="808"/>
      <c r="AJ30" s="809"/>
      <c r="AK30" s="876">
        <v>72</v>
      </c>
      <c r="AL30" s="877"/>
      <c r="AM30" s="877"/>
      <c r="AN30" s="877"/>
      <c r="AO30" s="877"/>
      <c r="AP30" s="877">
        <v>110</v>
      </c>
      <c r="AQ30" s="877"/>
      <c r="AR30" s="877"/>
      <c r="AS30" s="877"/>
      <c r="AT30" s="877"/>
      <c r="AU30" s="877">
        <v>51</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406</v>
      </c>
      <c r="C31" s="802"/>
      <c r="D31" s="802"/>
      <c r="E31" s="802"/>
      <c r="F31" s="802"/>
      <c r="G31" s="802"/>
      <c r="H31" s="802"/>
      <c r="I31" s="802"/>
      <c r="J31" s="802"/>
      <c r="K31" s="802"/>
      <c r="L31" s="802"/>
      <c r="M31" s="802"/>
      <c r="N31" s="802"/>
      <c r="O31" s="802"/>
      <c r="P31" s="803"/>
      <c r="Q31" s="804">
        <v>172</v>
      </c>
      <c r="R31" s="805"/>
      <c r="S31" s="805"/>
      <c r="T31" s="805"/>
      <c r="U31" s="805"/>
      <c r="V31" s="805">
        <v>172</v>
      </c>
      <c r="W31" s="805"/>
      <c r="X31" s="805"/>
      <c r="Y31" s="805"/>
      <c r="Z31" s="805"/>
      <c r="AA31" s="805">
        <f t="shared" si="1"/>
        <v>0</v>
      </c>
      <c r="AB31" s="805"/>
      <c r="AC31" s="805"/>
      <c r="AD31" s="805"/>
      <c r="AE31" s="806"/>
      <c r="AF31" s="807">
        <v>0</v>
      </c>
      <c r="AG31" s="808"/>
      <c r="AH31" s="808"/>
      <c r="AI31" s="808"/>
      <c r="AJ31" s="809"/>
      <c r="AK31" s="876">
        <v>74</v>
      </c>
      <c r="AL31" s="877"/>
      <c r="AM31" s="877"/>
      <c r="AN31" s="877"/>
      <c r="AO31" s="877"/>
      <c r="AP31" s="877">
        <v>296</v>
      </c>
      <c r="AQ31" s="877"/>
      <c r="AR31" s="877"/>
      <c r="AS31" s="877"/>
      <c r="AT31" s="877"/>
      <c r="AU31" s="877">
        <v>154</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407</v>
      </c>
      <c r="C32" s="802"/>
      <c r="D32" s="802"/>
      <c r="E32" s="802"/>
      <c r="F32" s="802"/>
      <c r="G32" s="802"/>
      <c r="H32" s="802"/>
      <c r="I32" s="802"/>
      <c r="J32" s="802"/>
      <c r="K32" s="802"/>
      <c r="L32" s="802"/>
      <c r="M32" s="802"/>
      <c r="N32" s="802"/>
      <c r="O32" s="802"/>
      <c r="P32" s="803"/>
      <c r="Q32" s="804">
        <v>67507</v>
      </c>
      <c r="R32" s="805"/>
      <c r="S32" s="805"/>
      <c r="T32" s="805"/>
      <c r="U32" s="805"/>
      <c r="V32" s="805">
        <v>67268</v>
      </c>
      <c r="W32" s="805"/>
      <c r="X32" s="805"/>
      <c r="Y32" s="805"/>
      <c r="Z32" s="805"/>
      <c r="AA32" s="805">
        <f t="shared" si="1"/>
        <v>239</v>
      </c>
      <c r="AB32" s="805"/>
      <c r="AC32" s="805"/>
      <c r="AD32" s="805"/>
      <c r="AE32" s="806"/>
      <c r="AF32" s="807">
        <v>239</v>
      </c>
      <c r="AG32" s="808"/>
      <c r="AH32" s="808"/>
      <c r="AI32" s="808"/>
      <c r="AJ32" s="809"/>
      <c r="AK32" s="876">
        <v>10666</v>
      </c>
      <c r="AL32" s="877"/>
      <c r="AM32" s="877"/>
      <c r="AN32" s="877"/>
      <c r="AO32" s="877"/>
      <c r="AP32" s="877">
        <v>0</v>
      </c>
      <c r="AQ32" s="877"/>
      <c r="AR32" s="877"/>
      <c r="AS32" s="877"/>
      <c r="AT32" s="877"/>
      <c r="AU32" s="877">
        <v>0</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408</v>
      </c>
      <c r="C33" s="802"/>
      <c r="D33" s="802"/>
      <c r="E33" s="802"/>
      <c r="F33" s="802"/>
      <c r="G33" s="802"/>
      <c r="H33" s="802"/>
      <c r="I33" s="802"/>
      <c r="J33" s="802"/>
      <c r="K33" s="802"/>
      <c r="L33" s="802"/>
      <c r="M33" s="802"/>
      <c r="N33" s="802"/>
      <c r="O33" s="802"/>
      <c r="P33" s="803"/>
      <c r="Q33" s="804">
        <v>60</v>
      </c>
      <c r="R33" s="805"/>
      <c r="S33" s="805"/>
      <c r="T33" s="805"/>
      <c r="U33" s="805"/>
      <c r="V33" s="805">
        <v>60</v>
      </c>
      <c r="W33" s="805"/>
      <c r="X33" s="805"/>
      <c r="Y33" s="805"/>
      <c r="Z33" s="805"/>
      <c r="AA33" s="805">
        <f t="shared" si="1"/>
        <v>0</v>
      </c>
      <c r="AB33" s="805"/>
      <c r="AC33" s="805"/>
      <c r="AD33" s="805"/>
      <c r="AE33" s="806"/>
      <c r="AF33" s="807">
        <v>0</v>
      </c>
      <c r="AG33" s="808"/>
      <c r="AH33" s="808"/>
      <c r="AI33" s="808"/>
      <c r="AJ33" s="809"/>
      <c r="AK33" s="876">
        <v>28</v>
      </c>
      <c r="AL33" s="877"/>
      <c r="AM33" s="877"/>
      <c r="AN33" s="877"/>
      <c r="AO33" s="877"/>
      <c r="AP33" s="877">
        <v>0</v>
      </c>
      <c r="AQ33" s="877"/>
      <c r="AR33" s="877"/>
      <c r="AS33" s="877"/>
      <c r="AT33" s="877"/>
      <c r="AU33" s="877">
        <v>0</v>
      </c>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409</v>
      </c>
      <c r="C34" s="802"/>
      <c r="D34" s="802"/>
      <c r="E34" s="802"/>
      <c r="F34" s="802"/>
      <c r="G34" s="802"/>
      <c r="H34" s="802"/>
      <c r="I34" s="802"/>
      <c r="J34" s="802"/>
      <c r="K34" s="802"/>
      <c r="L34" s="802"/>
      <c r="M34" s="802"/>
      <c r="N34" s="802"/>
      <c r="O34" s="802"/>
      <c r="P34" s="803"/>
      <c r="Q34" s="804">
        <v>9272</v>
      </c>
      <c r="R34" s="805"/>
      <c r="S34" s="805"/>
      <c r="T34" s="805"/>
      <c r="U34" s="805"/>
      <c r="V34" s="805">
        <v>8971</v>
      </c>
      <c r="W34" s="805"/>
      <c r="X34" s="805"/>
      <c r="Y34" s="805"/>
      <c r="Z34" s="805"/>
      <c r="AA34" s="805">
        <f t="shared" si="1"/>
        <v>301</v>
      </c>
      <c r="AB34" s="805"/>
      <c r="AC34" s="805"/>
      <c r="AD34" s="805"/>
      <c r="AE34" s="806"/>
      <c r="AF34" s="807">
        <v>301</v>
      </c>
      <c r="AG34" s="808"/>
      <c r="AH34" s="808"/>
      <c r="AI34" s="808"/>
      <c r="AJ34" s="809"/>
      <c r="AK34" s="876">
        <v>1620</v>
      </c>
      <c r="AL34" s="877"/>
      <c r="AM34" s="877"/>
      <c r="AN34" s="877"/>
      <c r="AO34" s="877"/>
      <c r="AP34" s="877">
        <v>0</v>
      </c>
      <c r="AQ34" s="877"/>
      <c r="AR34" s="877"/>
      <c r="AS34" s="877"/>
      <c r="AT34" s="877"/>
      <c r="AU34" s="877">
        <v>0</v>
      </c>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410</v>
      </c>
      <c r="C35" s="802"/>
      <c r="D35" s="802"/>
      <c r="E35" s="802"/>
      <c r="F35" s="802"/>
      <c r="G35" s="802"/>
      <c r="H35" s="802"/>
      <c r="I35" s="802"/>
      <c r="J35" s="802"/>
      <c r="K35" s="802"/>
      <c r="L35" s="802"/>
      <c r="M35" s="802"/>
      <c r="N35" s="802"/>
      <c r="O35" s="802"/>
      <c r="P35" s="803"/>
      <c r="Q35" s="804">
        <v>9987</v>
      </c>
      <c r="R35" s="805"/>
      <c r="S35" s="805"/>
      <c r="T35" s="805"/>
      <c r="U35" s="805"/>
      <c r="V35" s="805">
        <v>8821</v>
      </c>
      <c r="W35" s="805"/>
      <c r="X35" s="805"/>
      <c r="Y35" s="805"/>
      <c r="Z35" s="805"/>
      <c r="AA35" s="805">
        <f t="shared" si="1"/>
        <v>1166</v>
      </c>
      <c r="AB35" s="805"/>
      <c r="AC35" s="805"/>
      <c r="AD35" s="805"/>
      <c r="AE35" s="806"/>
      <c r="AF35" s="807">
        <v>9657</v>
      </c>
      <c r="AG35" s="808"/>
      <c r="AH35" s="808"/>
      <c r="AI35" s="808"/>
      <c r="AJ35" s="809"/>
      <c r="AK35" s="876">
        <v>195</v>
      </c>
      <c r="AL35" s="877"/>
      <c r="AM35" s="877"/>
      <c r="AN35" s="877"/>
      <c r="AO35" s="877"/>
      <c r="AP35" s="877">
        <v>44317</v>
      </c>
      <c r="AQ35" s="877"/>
      <c r="AR35" s="877"/>
      <c r="AS35" s="877"/>
      <c r="AT35" s="877"/>
      <c r="AU35" s="877">
        <v>1684</v>
      </c>
      <c r="AV35" s="877"/>
      <c r="AW35" s="877"/>
      <c r="AX35" s="877"/>
      <c r="AY35" s="877"/>
      <c r="AZ35" s="878"/>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412</v>
      </c>
      <c r="C36" s="802"/>
      <c r="D36" s="802"/>
      <c r="E36" s="802"/>
      <c r="F36" s="802"/>
      <c r="G36" s="802"/>
      <c r="H36" s="802"/>
      <c r="I36" s="802"/>
      <c r="J36" s="802"/>
      <c r="K36" s="802"/>
      <c r="L36" s="802"/>
      <c r="M36" s="802"/>
      <c r="N36" s="802"/>
      <c r="O36" s="802"/>
      <c r="P36" s="803"/>
      <c r="Q36" s="804">
        <v>21219</v>
      </c>
      <c r="R36" s="805"/>
      <c r="S36" s="805"/>
      <c r="T36" s="805"/>
      <c r="U36" s="805"/>
      <c r="V36" s="805">
        <v>20115</v>
      </c>
      <c r="W36" s="805"/>
      <c r="X36" s="805"/>
      <c r="Y36" s="805"/>
      <c r="Z36" s="805"/>
      <c r="AA36" s="805">
        <f t="shared" si="1"/>
        <v>1104</v>
      </c>
      <c r="AB36" s="805"/>
      <c r="AC36" s="805"/>
      <c r="AD36" s="805"/>
      <c r="AE36" s="806"/>
      <c r="AF36" s="807">
        <v>11930</v>
      </c>
      <c r="AG36" s="808"/>
      <c r="AH36" s="808"/>
      <c r="AI36" s="808"/>
      <c r="AJ36" s="809"/>
      <c r="AK36" s="876">
        <v>6951</v>
      </c>
      <c r="AL36" s="877"/>
      <c r="AM36" s="877"/>
      <c r="AN36" s="877"/>
      <c r="AO36" s="877"/>
      <c r="AP36" s="877">
        <v>145703</v>
      </c>
      <c r="AQ36" s="877"/>
      <c r="AR36" s="877"/>
      <c r="AS36" s="877"/>
      <c r="AT36" s="877"/>
      <c r="AU36" s="877">
        <v>58864</v>
      </c>
      <c r="AV36" s="877"/>
      <c r="AW36" s="877"/>
      <c r="AX36" s="877"/>
      <c r="AY36" s="877"/>
      <c r="AZ36" s="878"/>
      <c r="BA36" s="878"/>
      <c r="BB36" s="878"/>
      <c r="BC36" s="878"/>
      <c r="BD36" s="878"/>
      <c r="BE36" s="874" t="s">
        <v>413</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414</v>
      </c>
      <c r="C37" s="802"/>
      <c r="D37" s="802"/>
      <c r="E37" s="802"/>
      <c r="F37" s="802"/>
      <c r="G37" s="802"/>
      <c r="H37" s="802"/>
      <c r="I37" s="802"/>
      <c r="J37" s="802"/>
      <c r="K37" s="802"/>
      <c r="L37" s="802"/>
      <c r="M37" s="802"/>
      <c r="N37" s="802"/>
      <c r="O37" s="802"/>
      <c r="P37" s="803"/>
      <c r="Q37" s="804">
        <v>12664</v>
      </c>
      <c r="R37" s="805"/>
      <c r="S37" s="805"/>
      <c r="T37" s="805"/>
      <c r="U37" s="805"/>
      <c r="V37" s="805">
        <v>12658</v>
      </c>
      <c r="W37" s="805"/>
      <c r="X37" s="805"/>
      <c r="Y37" s="805"/>
      <c r="Z37" s="805"/>
      <c r="AA37" s="805">
        <v>5408</v>
      </c>
      <c r="AB37" s="805"/>
      <c r="AC37" s="805"/>
      <c r="AD37" s="805"/>
      <c r="AE37" s="806"/>
      <c r="AF37" s="807">
        <v>1628</v>
      </c>
      <c r="AG37" s="808"/>
      <c r="AH37" s="808"/>
      <c r="AI37" s="808"/>
      <c r="AJ37" s="809"/>
      <c r="AK37" s="876">
        <v>3548</v>
      </c>
      <c r="AL37" s="877"/>
      <c r="AM37" s="877"/>
      <c r="AN37" s="877"/>
      <c r="AO37" s="877"/>
      <c r="AP37" s="877">
        <v>3947</v>
      </c>
      <c r="AQ37" s="877"/>
      <c r="AR37" s="877"/>
      <c r="AS37" s="877"/>
      <c r="AT37" s="877"/>
      <c r="AU37" s="877">
        <v>2917</v>
      </c>
      <c r="AV37" s="877"/>
      <c r="AW37" s="877"/>
      <c r="AX37" s="877"/>
      <c r="AY37" s="877"/>
      <c r="AZ37" s="878"/>
      <c r="BA37" s="878"/>
      <c r="BB37" s="878"/>
      <c r="BC37" s="878"/>
      <c r="BD37" s="878"/>
      <c r="BE37" s="874" t="s">
        <v>415</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t="s">
        <v>416</v>
      </c>
      <c r="C38" s="802"/>
      <c r="D38" s="802"/>
      <c r="E38" s="802"/>
      <c r="F38" s="802"/>
      <c r="G38" s="802"/>
      <c r="H38" s="802"/>
      <c r="I38" s="802"/>
      <c r="J38" s="802"/>
      <c r="K38" s="802"/>
      <c r="L38" s="802"/>
      <c r="M38" s="802"/>
      <c r="N38" s="802"/>
      <c r="O38" s="802"/>
      <c r="P38" s="803"/>
      <c r="Q38" s="804">
        <v>284</v>
      </c>
      <c r="R38" s="805"/>
      <c r="S38" s="805"/>
      <c r="T38" s="805"/>
      <c r="U38" s="805"/>
      <c r="V38" s="805">
        <v>275</v>
      </c>
      <c r="W38" s="805"/>
      <c r="X38" s="805"/>
      <c r="Y38" s="805"/>
      <c r="Z38" s="805"/>
      <c r="AA38" s="805">
        <f t="shared" si="1"/>
        <v>9</v>
      </c>
      <c r="AB38" s="805"/>
      <c r="AC38" s="805"/>
      <c r="AD38" s="805"/>
      <c r="AE38" s="806"/>
      <c r="AF38" s="807">
        <v>9</v>
      </c>
      <c r="AG38" s="808"/>
      <c r="AH38" s="808"/>
      <c r="AI38" s="808"/>
      <c r="AJ38" s="809"/>
      <c r="AK38" s="876">
        <v>116</v>
      </c>
      <c r="AL38" s="877"/>
      <c r="AM38" s="877"/>
      <c r="AN38" s="877"/>
      <c r="AO38" s="877"/>
      <c r="AP38" s="877">
        <v>899</v>
      </c>
      <c r="AQ38" s="877"/>
      <c r="AR38" s="877"/>
      <c r="AS38" s="877"/>
      <c r="AT38" s="877"/>
      <c r="AU38" s="877">
        <v>829</v>
      </c>
      <c r="AV38" s="877"/>
      <c r="AW38" s="877"/>
      <c r="AX38" s="877"/>
      <c r="AY38" s="877"/>
      <c r="AZ38" s="878"/>
      <c r="BA38" s="878"/>
      <c r="BB38" s="878"/>
      <c r="BC38" s="878"/>
      <c r="BD38" s="878"/>
      <c r="BE38" s="874" t="s">
        <v>417</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t="s">
        <v>418</v>
      </c>
      <c r="C39" s="802"/>
      <c r="D39" s="802"/>
      <c r="E39" s="802"/>
      <c r="F39" s="802"/>
      <c r="G39" s="802"/>
      <c r="H39" s="802"/>
      <c r="I39" s="802"/>
      <c r="J39" s="802"/>
      <c r="K39" s="802"/>
      <c r="L39" s="802"/>
      <c r="M39" s="802"/>
      <c r="N39" s="802"/>
      <c r="O39" s="802"/>
      <c r="P39" s="803"/>
      <c r="Q39" s="804">
        <v>328</v>
      </c>
      <c r="R39" s="805"/>
      <c r="S39" s="805"/>
      <c r="T39" s="805"/>
      <c r="U39" s="805"/>
      <c r="V39" s="805">
        <v>326</v>
      </c>
      <c r="W39" s="805"/>
      <c r="X39" s="805"/>
      <c r="Y39" s="805"/>
      <c r="Z39" s="805"/>
      <c r="AA39" s="805">
        <f t="shared" si="1"/>
        <v>2</v>
      </c>
      <c r="AB39" s="805"/>
      <c r="AC39" s="805"/>
      <c r="AD39" s="805"/>
      <c r="AE39" s="806"/>
      <c r="AF39" s="807">
        <v>2</v>
      </c>
      <c r="AG39" s="808"/>
      <c r="AH39" s="808"/>
      <c r="AI39" s="808"/>
      <c r="AJ39" s="809"/>
      <c r="AK39" s="876">
        <v>219</v>
      </c>
      <c r="AL39" s="877"/>
      <c r="AM39" s="877"/>
      <c r="AN39" s="877"/>
      <c r="AO39" s="877"/>
      <c r="AP39" s="877">
        <v>1906</v>
      </c>
      <c r="AQ39" s="877"/>
      <c r="AR39" s="877"/>
      <c r="AS39" s="877"/>
      <c r="AT39" s="877"/>
      <c r="AU39" s="877">
        <v>1679</v>
      </c>
      <c r="AV39" s="877"/>
      <c r="AW39" s="877"/>
      <c r="AX39" s="877"/>
      <c r="AY39" s="877"/>
      <c r="AZ39" s="878"/>
      <c r="BA39" s="878"/>
      <c r="BB39" s="878"/>
      <c r="BC39" s="878"/>
      <c r="BD39" s="878"/>
      <c r="BE39" s="874" t="s">
        <v>419</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t="s">
        <v>420</v>
      </c>
      <c r="C40" s="802"/>
      <c r="D40" s="802"/>
      <c r="E40" s="802"/>
      <c r="F40" s="802"/>
      <c r="G40" s="802"/>
      <c r="H40" s="802"/>
      <c r="I40" s="802"/>
      <c r="J40" s="802"/>
      <c r="K40" s="802"/>
      <c r="L40" s="802"/>
      <c r="M40" s="802"/>
      <c r="N40" s="802"/>
      <c r="O40" s="802"/>
      <c r="P40" s="803"/>
      <c r="Q40" s="804">
        <v>652</v>
      </c>
      <c r="R40" s="805"/>
      <c r="S40" s="805"/>
      <c r="T40" s="805"/>
      <c r="U40" s="805"/>
      <c r="V40" s="805">
        <v>612</v>
      </c>
      <c r="W40" s="805"/>
      <c r="X40" s="805"/>
      <c r="Y40" s="805"/>
      <c r="Z40" s="805"/>
      <c r="AA40" s="805">
        <f t="shared" si="1"/>
        <v>40</v>
      </c>
      <c r="AB40" s="805"/>
      <c r="AC40" s="805"/>
      <c r="AD40" s="805"/>
      <c r="AE40" s="806"/>
      <c r="AF40" s="807">
        <v>40</v>
      </c>
      <c r="AG40" s="808"/>
      <c r="AH40" s="808"/>
      <c r="AI40" s="808"/>
      <c r="AJ40" s="809"/>
      <c r="AK40" s="876">
        <v>139</v>
      </c>
      <c r="AL40" s="877"/>
      <c r="AM40" s="877"/>
      <c r="AN40" s="877"/>
      <c r="AO40" s="877"/>
      <c r="AP40" s="877">
        <v>0</v>
      </c>
      <c r="AQ40" s="877"/>
      <c r="AR40" s="877"/>
      <c r="AS40" s="877"/>
      <c r="AT40" s="877"/>
      <c r="AU40" s="877">
        <v>0</v>
      </c>
      <c r="AV40" s="877"/>
      <c r="AW40" s="877"/>
      <c r="AX40" s="877"/>
      <c r="AY40" s="877"/>
      <c r="AZ40" s="878"/>
      <c r="BA40" s="878"/>
      <c r="BB40" s="878"/>
      <c r="BC40" s="878"/>
      <c r="BD40" s="878"/>
      <c r="BE40" s="874" t="s">
        <v>419</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390</v>
      </c>
      <c r="B63" s="836" t="s">
        <v>422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25300</v>
      </c>
      <c r="AG63" s="888"/>
      <c r="AH63" s="888"/>
      <c r="AI63" s="888"/>
      <c r="AJ63" s="889"/>
      <c r="AK63" s="890"/>
      <c r="AL63" s="885"/>
      <c r="AM63" s="885"/>
      <c r="AN63" s="885"/>
      <c r="AO63" s="885"/>
      <c r="AP63" s="888">
        <v>197178</v>
      </c>
      <c r="AQ63" s="888"/>
      <c r="AR63" s="888"/>
      <c r="AS63" s="888"/>
      <c r="AT63" s="888"/>
      <c r="AU63" s="888">
        <v>66178</v>
      </c>
      <c r="AV63" s="888"/>
      <c r="AW63" s="888"/>
      <c r="AX63" s="888"/>
      <c r="AY63" s="888"/>
      <c r="AZ63" s="892"/>
      <c r="BA63" s="892"/>
      <c r="BB63" s="892"/>
      <c r="BC63" s="892"/>
      <c r="BD63" s="892"/>
      <c r="BE63" s="893"/>
      <c r="BF63" s="893"/>
      <c r="BG63" s="893"/>
      <c r="BH63" s="893"/>
      <c r="BI63" s="894"/>
      <c r="BJ63" s="895" t="s">
        <v>423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425</v>
      </c>
      <c r="B66" s="787"/>
      <c r="C66" s="787"/>
      <c r="D66" s="787"/>
      <c r="E66" s="787"/>
      <c r="F66" s="787"/>
      <c r="G66" s="787"/>
      <c r="H66" s="787"/>
      <c r="I66" s="787"/>
      <c r="J66" s="787"/>
      <c r="K66" s="787"/>
      <c r="L66" s="787"/>
      <c r="M66" s="787"/>
      <c r="N66" s="787"/>
      <c r="O66" s="787"/>
      <c r="P66" s="788"/>
      <c r="Q66" s="763" t="s">
        <v>426</v>
      </c>
      <c r="R66" s="764"/>
      <c r="S66" s="764"/>
      <c r="T66" s="764"/>
      <c r="U66" s="765"/>
      <c r="V66" s="763" t="s">
        <v>396</v>
      </c>
      <c r="W66" s="764"/>
      <c r="X66" s="764"/>
      <c r="Y66" s="764"/>
      <c r="Z66" s="765"/>
      <c r="AA66" s="763" t="s">
        <v>427</v>
      </c>
      <c r="AB66" s="764"/>
      <c r="AC66" s="764"/>
      <c r="AD66" s="764"/>
      <c r="AE66" s="765"/>
      <c r="AF66" s="898" t="s">
        <v>428</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609</v>
      </c>
      <c r="C68" s="916"/>
      <c r="D68" s="916"/>
      <c r="E68" s="916"/>
      <c r="F68" s="916"/>
      <c r="G68" s="916"/>
      <c r="H68" s="916"/>
      <c r="I68" s="916"/>
      <c r="J68" s="916"/>
      <c r="K68" s="916"/>
      <c r="L68" s="916"/>
      <c r="M68" s="916"/>
      <c r="N68" s="916"/>
      <c r="O68" s="916"/>
      <c r="P68" s="917"/>
      <c r="Q68" s="918">
        <v>5806</v>
      </c>
      <c r="R68" s="912"/>
      <c r="S68" s="912"/>
      <c r="T68" s="912"/>
      <c r="U68" s="912"/>
      <c r="V68" s="912">
        <v>5804</v>
      </c>
      <c r="W68" s="912"/>
      <c r="X68" s="912"/>
      <c r="Y68" s="912"/>
      <c r="Z68" s="912"/>
      <c r="AA68" s="912">
        <v>2</v>
      </c>
      <c r="AB68" s="912"/>
      <c r="AC68" s="912"/>
      <c r="AD68" s="912"/>
      <c r="AE68" s="912"/>
      <c r="AF68" s="912">
        <v>1021</v>
      </c>
      <c r="AG68" s="912"/>
      <c r="AH68" s="912"/>
      <c r="AI68" s="912"/>
      <c r="AJ68" s="912"/>
      <c r="AK68" s="912">
        <v>1018</v>
      </c>
      <c r="AL68" s="912"/>
      <c r="AM68" s="912"/>
      <c r="AN68" s="912"/>
      <c r="AO68" s="912"/>
      <c r="AP68" s="912">
        <v>2356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610</v>
      </c>
      <c r="C69" s="920"/>
      <c r="D69" s="920"/>
      <c r="E69" s="920"/>
      <c r="F69" s="920"/>
      <c r="G69" s="920"/>
      <c r="H69" s="920"/>
      <c r="I69" s="920"/>
      <c r="J69" s="920"/>
      <c r="K69" s="920"/>
      <c r="L69" s="920"/>
      <c r="M69" s="920"/>
      <c r="N69" s="920"/>
      <c r="O69" s="920"/>
      <c r="P69" s="921"/>
      <c r="Q69" s="922">
        <v>438691</v>
      </c>
      <c r="R69" s="877"/>
      <c r="S69" s="877"/>
      <c r="T69" s="877"/>
      <c r="U69" s="877"/>
      <c r="V69" s="877">
        <v>428211</v>
      </c>
      <c r="W69" s="877"/>
      <c r="X69" s="877"/>
      <c r="Y69" s="877"/>
      <c r="Z69" s="877"/>
      <c r="AA69" s="877">
        <v>10480</v>
      </c>
      <c r="AB69" s="877"/>
      <c r="AC69" s="877"/>
      <c r="AD69" s="877"/>
      <c r="AE69" s="877"/>
      <c r="AF69" s="877">
        <v>10480</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611</v>
      </c>
      <c r="C70" s="920"/>
      <c r="D70" s="920"/>
      <c r="E70" s="920"/>
      <c r="F70" s="920"/>
      <c r="G70" s="920"/>
      <c r="H70" s="920"/>
      <c r="I70" s="920"/>
      <c r="J70" s="920"/>
      <c r="K70" s="920"/>
      <c r="L70" s="920"/>
      <c r="M70" s="920"/>
      <c r="N70" s="920"/>
      <c r="O70" s="920"/>
      <c r="P70" s="921"/>
      <c r="Q70" s="922">
        <v>130</v>
      </c>
      <c r="R70" s="877"/>
      <c r="S70" s="877"/>
      <c r="T70" s="877"/>
      <c r="U70" s="877"/>
      <c r="V70" s="877">
        <v>123</v>
      </c>
      <c r="W70" s="877"/>
      <c r="X70" s="877"/>
      <c r="Y70" s="877"/>
      <c r="Z70" s="877"/>
      <c r="AA70" s="877">
        <v>7</v>
      </c>
      <c r="AB70" s="877"/>
      <c r="AC70" s="877"/>
      <c r="AD70" s="877"/>
      <c r="AE70" s="877"/>
      <c r="AF70" s="877">
        <v>7</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612</v>
      </c>
      <c r="C71" s="920"/>
      <c r="D71" s="920"/>
      <c r="E71" s="920"/>
      <c r="F71" s="920"/>
      <c r="G71" s="920"/>
      <c r="H71" s="920"/>
      <c r="I71" s="920"/>
      <c r="J71" s="920"/>
      <c r="K71" s="920"/>
      <c r="L71" s="920"/>
      <c r="M71" s="920"/>
      <c r="N71" s="920"/>
      <c r="O71" s="920"/>
      <c r="P71" s="921"/>
      <c r="Q71" s="922">
        <v>316</v>
      </c>
      <c r="R71" s="877"/>
      <c r="S71" s="877"/>
      <c r="T71" s="877"/>
      <c r="U71" s="877"/>
      <c r="V71" s="877">
        <v>304</v>
      </c>
      <c r="W71" s="877"/>
      <c r="X71" s="877"/>
      <c r="Y71" s="877"/>
      <c r="Z71" s="877"/>
      <c r="AA71" s="877">
        <v>12</v>
      </c>
      <c r="AB71" s="877"/>
      <c r="AC71" s="877"/>
      <c r="AD71" s="877"/>
      <c r="AE71" s="877"/>
      <c r="AF71" s="877">
        <v>12</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390</v>
      </c>
      <c r="B88" s="836" t="s">
        <v>432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11520</v>
      </c>
      <c r="AG88" s="888"/>
      <c r="AH88" s="888"/>
      <c r="AI88" s="888"/>
      <c r="AJ88" s="888"/>
      <c r="AK88" s="885"/>
      <c r="AL88" s="885"/>
      <c r="AM88" s="885"/>
      <c r="AN88" s="885"/>
      <c r="AO88" s="885"/>
      <c r="AP88" s="888">
        <v>2356</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433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13246</v>
      </c>
      <c r="CS102" s="896"/>
      <c r="CT102" s="896"/>
      <c r="CU102" s="896"/>
      <c r="CV102" s="939"/>
      <c r="CW102" s="938">
        <v>534</v>
      </c>
      <c r="CX102" s="896"/>
      <c r="CY102" s="896"/>
      <c r="CZ102" s="896"/>
      <c r="DA102" s="939"/>
      <c r="DB102" s="938">
        <v>300</v>
      </c>
      <c r="DC102" s="896"/>
      <c r="DD102" s="896"/>
      <c r="DE102" s="896"/>
      <c r="DF102" s="939"/>
      <c r="DG102" s="938">
        <v>3211</v>
      </c>
      <c r="DH102" s="896"/>
      <c r="DI102" s="896"/>
      <c r="DJ102" s="896"/>
      <c r="DK102" s="939"/>
      <c r="DL102" s="938">
        <v>0</v>
      </c>
      <c r="DM102" s="896"/>
      <c r="DN102" s="896"/>
      <c r="DO102" s="896"/>
      <c r="DP102" s="939"/>
      <c r="DQ102" s="938">
        <v>0</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440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441</v>
      </c>
      <c r="AB109" s="941"/>
      <c r="AC109" s="941"/>
      <c r="AD109" s="941"/>
      <c r="AE109" s="942"/>
      <c r="AF109" s="940" t="s">
        <v>302</v>
      </c>
      <c r="AG109" s="941"/>
      <c r="AH109" s="941"/>
      <c r="AI109" s="941"/>
      <c r="AJ109" s="942"/>
      <c r="AK109" s="940" t="s">
        <v>301</v>
      </c>
      <c r="AL109" s="941"/>
      <c r="AM109" s="941"/>
      <c r="AN109" s="941"/>
      <c r="AO109" s="942"/>
      <c r="AP109" s="940" t="s">
        <v>442</v>
      </c>
      <c r="AQ109" s="941"/>
      <c r="AR109" s="941"/>
      <c r="AS109" s="941"/>
      <c r="AT109" s="943"/>
      <c r="AU109" s="960" t="s">
        <v>440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441</v>
      </c>
      <c r="BR109" s="941"/>
      <c r="BS109" s="941"/>
      <c r="BT109" s="941"/>
      <c r="BU109" s="942"/>
      <c r="BV109" s="940" t="s">
        <v>302</v>
      </c>
      <c r="BW109" s="941"/>
      <c r="BX109" s="941"/>
      <c r="BY109" s="941"/>
      <c r="BZ109" s="942"/>
      <c r="CA109" s="940" t="s">
        <v>301</v>
      </c>
      <c r="CB109" s="941"/>
      <c r="CC109" s="941"/>
      <c r="CD109" s="941"/>
      <c r="CE109" s="942"/>
      <c r="CF109" s="961" t="s">
        <v>442</v>
      </c>
      <c r="CG109" s="961"/>
      <c r="CH109" s="961"/>
      <c r="CI109" s="961"/>
      <c r="CJ109" s="961"/>
      <c r="CK109" s="940" t="s">
        <v>443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441</v>
      </c>
      <c r="DH109" s="941"/>
      <c r="DI109" s="941"/>
      <c r="DJ109" s="941"/>
      <c r="DK109" s="942"/>
      <c r="DL109" s="940" t="s">
        <v>302</v>
      </c>
      <c r="DM109" s="941"/>
      <c r="DN109" s="941"/>
      <c r="DO109" s="941"/>
      <c r="DP109" s="942"/>
      <c r="DQ109" s="940" t="s">
        <v>301</v>
      </c>
      <c r="DR109" s="941"/>
      <c r="DS109" s="941"/>
      <c r="DT109" s="941"/>
      <c r="DU109" s="942"/>
      <c r="DV109" s="940" t="s">
        <v>442</v>
      </c>
      <c r="DW109" s="941"/>
      <c r="DX109" s="941"/>
      <c r="DY109" s="941"/>
      <c r="DZ109" s="943"/>
    </row>
    <row r="110" spans="1:131" s="247" customFormat="1" ht="26.25" customHeight="1" x14ac:dyDescent="0.2">
      <c r="A110" s="944" t="s">
        <v>444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30647963</v>
      </c>
      <c r="AB110" s="948"/>
      <c r="AC110" s="948"/>
      <c r="AD110" s="948"/>
      <c r="AE110" s="949"/>
      <c r="AF110" s="950">
        <v>29609474</v>
      </c>
      <c r="AG110" s="948"/>
      <c r="AH110" s="948"/>
      <c r="AI110" s="948"/>
      <c r="AJ110" s="949"/>
      <c r="AK110" s="950">
        <v>28891026</v>
      </c>
      <c r="AL110" s="948"/>
      <c r="AM110" s="948"/>
      <c r="AN110" s="948"/>
      <c r="AO110" s="949"/>
      <c r="AP110" s="951">
        <v>17.600000000000001</v>
      </c>
      <c r="AQ110" s="952"/>
      <c r="AR110" s="952"/>
      <c r="AS110" s="952"/>
      <c r="AT110" s="953"/>
      <c r="AU110" s="954" t="s">
        <v>73</v>
      </c>
      <c r="AV110" s="955"/>
      <c r="AW110" s="955"/>
      <c r="AX110" s="955"/>
      <c r="AY110" s="955"/>
      <c r="AZ110" s="996" t="s">
        <v>445</v>
      </c>
      <c r="BA110" s="945"/>
      <c r="BB110" s="945"/>
      <c r="BC110" s="945"/>
      <c r="BD110" s="945"/>
      <c r="BE110" s="945"/>
      <c r="BF110" s="945"/>
      <c r="BG110" s="945"/>
      <c r="BH110" s="945"/>
      <c r="BI110" s="945"/>
      <c r="BJ110" s="945"/>
      <c r="BK110" s="945"/>
      <c r="BL110" s="945"/>
      <c r="BM110" s="945"/>
      <c r="BN110" s="945"/>
      <c r="BO110" s="945"/>
      <c r="BP110" s="946"/>
      <c r="BQ110" s="982">
        <v>465976616</v>
      </c>
      <c r="BR110" s="983"/>
      <c r="BS110" s="983"/>
      <c r="BT110" s="983"/>
      <c r="BU110" s="983"/>
      <c r="BV110" s="983">
        <v>470595437</v>
      </c>
      <c r="BW110" s="983"/>
      <c r="BX110" s="983"/>
      <c r="BY110" s="983"/>
      <c r="BZ110" s="983"/>
      <c r="CA110" s="983">
        <v>477105279</v>
      </c>
      <c r="CB110" s="983"/>
      <c r="CC110" s="983"/>
      <c r="CD110" s="983"/>
      <c r="CE110" s="983"/>
      <c r="CF110" s="997">
        <v>290.39999999999998</v>
      </c>
      <c r="CG110" s="998"/>
      <c r="CH110" s="998"/>
      <c r="CI110" s="998"/>
      <c r="CJ110" s="998"/>
      <c r="CK110" s="999" t="s">
        <v>446</v>
      </c>
      <c r="CL110" s="1000"/>
      <c r="CM110" s="979" t="s">
        <v>447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3609378</v>
      </c>
      <c r="DH110" s="983"/>
      <c r="DI110" s="983"/>
      <c r="DJ110" s="983"/>
      <c r="DK110" s="983"/>
      <c r="DL110" s="983">
        <v>3238342</v>
      </c>
      <c r="DM110" s="983"/>
      <c r="DN110" s="983"/>
      <c r="DO110" s="983"/>
      <c r="DP110" s="983"/>
      <c r="DQ110" s="983">
        <v>2909032</v>
      </c>
      <c r="DR110" s="983"/>
      <c r="DS110" s="983"/>
      <c r="DT110" s="983"/>
      <c r="DU110" s="983"/>
      <c r="DV110" s="984">
        <v>1.8</v>
      </c>
      <c r="DW110" s="984"/>
      <c r="DX110" s="984"/>
      <c r="DY110" s="984"/>
      <c r="DZ110" s="985"/>
    </row>
    <row r="111" spans="1:131" s="247" customFormat="1" ht="26.25" customHeight="1" x14ac:dyDescent="0.2">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v>38867</v>
      </c>
      <c r="AG111" s="990"/>
      <c r="AH111" s="990"/>
      <c r="AI111" s="990"/>
      <c r="AJ111" s="991"/>
      <c r="AK111" s="992">
        <v>57619</v>
      </c>
      <c r="AL111" s="990"/>
      <c r="AM111" s="990"/>
      <c r="AN111" s="990"/>
      <c r="AO111" s="991"/>
      <c r="AP111" s="993">
        <v>0</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v>5733198</v>
      </c>
      <c r="BR111" s="976"/>
      <c r="BS111" s="976"/>
      <c r="BT111" s="976"/>
      <c r="BU111" s="976"/>
      <c r="BV111" s="976">
        <v>5790254</v>
      </c>
      <c r="BW111" s="976"/>
      <c r="BX111" s="976"/>
      <c r="BY111" s="976"/>
      <c r="BZ111" s="976"/>
      <c r="CA111" s="976">
        <v>4808078</v>
      </c>
      <c r="CB111" s="976"/>
      <c r="CC111" s="976"/>
      <c r="CD111" s="976"/>
      <c r="CE111" s="976"/>
      <c r="CF111" s="970">
        <v>2.9</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451</v>
      </c>
      <c r="DM111" s="976"/>
      <c r="DN111" s="976"/>
      <c r="DO111" s="976"/>
      <c r="DP111" s="976"/>
      <c r="DQ111" s="976" t="s">
        <v>452</v>
      </c>
      <c r="DR111" s="976"/>
      <c r="DS111" s="976"/>
      <c r="DT111" s="976"/>
      <c r="DU111" s="976"/>
      <c r="DV111" s="977" t="s">
        <v>128</v>
      </c>
      <c r="DW111" s="977"/>
      <c r="DX111" s="977"/>
      <c r="DY111" s="977"/>
      <c r="DZ111" s="978"/>
    </row>
    <row r="112" spans="1:131" s="247" customFormat="1" ht="26.25" customHeight="1" x14ac:dyDescent="0.2">
      <c r="A112" s="1008" t="s">
        <v>453</v>
      </c>
      <c r="B112" s="1009"/>
      <c r="C112" s="1006" t="s">
        <v>454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7235000</v>
      </c>
      <c r="AB112" s="1015"/>
      <c r="AC112" s="1015"/>
      <c r="AD112" s="1015"/>
      <c r="AE112" s="1016"/>
      <c r="AF112" s="1017">
        <v>8035000</v>
      </c>
      <c r="AG112" s="1015"/>
      <c r="AH112" s="1015"/>
      <c r="AI112" s="1015"/>
      <c r="AJ112" s="1016"/>
      <c r="AK112" s="1017">
        <v>8868333</v>
      </c>
      <c r="AL112" s="1015"/>
      <c r="AM112" s="1015"/>
      <c r="AN112" s="1015"/>
      <c r="AO112" s="1016"/>
      <c r="AP112" s="1018">
        <v>5.4</v>
      </c>
      <c r="AQ112" s="1019"/>
      <c r="AR112" s="1019"/>
      <c r="AS112" s="1019"/>
      <c r="AT112" s="1020"/>
      <c r="AU112" s="956"/>
      <c r="AV112" s="957"/>
      <c r="AW112" s="957"/>
      <c r="AX112" s="957"/>
      <c r="AY112" s="957"/>
      <c r="AZ112" s="1005" t="s">
        <v>455</v>
      </c>
      <c r="BA112" s="1006"/>
      <c r="BB112" s="1006"/>
      <c r="BC112" s="1006"/>
      <c r="BD112" s="1006"/>
      <c r="BE112" s="1006"/>
      <c r="BF112" s="1006"/>
      <c r="BG112" s="1006"/>
      <c r="BH112" s="1006"/>
      <c r="BI112" s="1006"/>
      <c r="BJ112" s="1006"/>
      <c r="BK112" s="1006"/>
      <c r="BL112" s="1006"/>
      <c r="BM112" s="1006"/>
      <c r="BN112" s="1006"/>
      <c r="BO112" s="1006"/>
      <c r="BP112" s="1007"/>
      <c r="BQ112" s="975">
        <v>70205882</v>
      </c>
      <c r="BR112" s="976"/>
      <c r="BS112" s="976"/>
      <c r="BT112" s="976"/>
      <c r="BU112" s="976"/>
      <c r="BV112" s="976">
        <v>67786649</v>
      </c>
      <c r="BW112" s="976"/>
      <c r="BX112" s="976"/>
      <c r="BY112" s="976"/>
      <c r="BZ112" s="976"/>
      <c r="CA112" s="976">
        <v>66178298</v>
      </c>
      <c r="CB112" s="976"/>
      <c r="CC112" s="976"/>
      <c r="CD112" s="976"/>
      <c r="CE112" s="976"/>
      <c r="CF112" s="970">
        <v>40.299999999999997</v>
      </c>
      <c r="CG112" s="971"/>
      <c r="CH112" s="971"/>
      <c r="CI112" s="971"/>
      <c r="CJ112" s="971"/>
      <c r="CK112" s="1001"/>
      <c r="CL112" s="1002"/>
      <c r="CM112" s="972" t="s">
        <v>456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451</v>
      </c>
      <c r="DH112" s="976"/>
      <c r="DI112" s="976"/>
      <c r="DJ112" s="976"/>
      <c r="DK112" s="976"/>
      <c r="DL112" s="976" t="s">
        <v>451</v>
      </c>
      <c r="DM112" s="976"/>
      <c r="DN112" s="976"/>
      <c r="DO112" s="976"/>
      <c r="DP112" s="976"/>
      <c r="DQ112" s="976" t="s">
        <v>451</v>
      </c>
      <c r="DR112" s="976"/>
      <c r="DS112" s="976"/>
      <c r="DT112" s="976"/>
      <c r="DU112" s="976"/>
      <c r="DV112" s="977" t="s">
        <v>451</v>
      </c>
      <c r="DW112" s="977"/>
      <c r="DX112" s="977"/>
      <c r="DY112" s="977"/>
      <c r="DZ112" s="978"/>
    </row>
    <row r="113" spans="1:130" s="247" customFormat="1" ht="26.25" customHeight="1" x14ac:dyDescent="0.2">
      <c r="A113" s="1010"/>
      <c r="B113" s="1011"/>
      <c r="C113" s="1006" t="s">
        <v>457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6939795</v>
      </c>
      <c r="AB113" s="990"/>
      <c r="AC113" s="990"/>
      <c r="AD113" s="990"/>
      <c r="AE113" s="991"/>
      <c r="AF113" s="992">
        <v>6508586</v>
      </c>
      <c r="AG113" s="990"/>
      <c r="AH113" s="990"/>
      <c r="AI113" s="990"/>
      <c r="AJ113" s="991"/>
      <c r="AK113" s="992">
        <v>5818946</v>
      </c>
      <c r="AL113" s="990"/>
      <c r="AM113" s="990"/>
      <c r="AN113" s="990"/>
      <c r="AO113" s="991"/>
      <c r="AP113" s="993">
        <v>3.5</v>
      </c>
      <c r="AQ113" s="994"/>
      <c r="AR113" s="994"/>
      <c r="AS113" s="994"/>
      <c r="AT113" s="995"/>
      <c r="AU113" s="956"/>
      <c r="AV113" s="957"/>
      <c r="AW113" s="957"/>
      <c r="AX113" s="957"/>
      <c r="AY113" s="957"/>
      <c r="AZ113" s="1005" t="s">
        <v>458</v>
      </c>
      <c r="BA113" s="1006"/>
      <c r="BB113" s="1006"/>
      <c r="BC113" s="1006"/>
      <c r="BD113" s="1006"/>
      <c r="BE113" s="1006"/>
      <c r="BF113" s="1006"/>
      <c r="BG113" s="1006"/>
      <c r="BH113" s="1006"/>
      <c r="BI113" s="1006"/>
      <c r="BJ113" s="1006"/>
      <c r="BK113" s="1006"/>
      <c r="BL113" s="1006"/>
      <c r="BM113" s="1006"/>
      <c r="BN113" s="1006"/>
      <c r="BO113" s="1006"/>
      <c r="BP113" s="1007"/>
      <c r="BQ113" s="975">
        <v>699624</v>
      </c>
      <c r="BR113" s="976"/>
      <c r="BS113" s="976"/>
      <c r="BT113" s="976"/>
      <c r="BU113" s="976"/>
      <c r="BV113" s="976">
        <v>669126</v>
      </c>
      <c r="BW113" s="976"/>
      <c r="BX113" s="976"/>
      <c r="BY113" s="976"/>
      <c r="BZ113" s="976"/>
      <c r="CA113" s="976">
        <v>623972</v>
      </c>
      <c r="CB113" s="976"/>
      <c r="CC113" s="976"/>
      <c r="CD113" s="976"/>
      <c r="CE113" s="976"/>
      <c r="CF113" s="970">
        <v>0.4</v>
      </c>
      <c r="CG113" s="971"/>
      <c r="CH113" s="971"/>
      <c r="CI113" s="971"/>
      <c r="CJ113" s="971"/>
      <c r="CK113" s="1001"/>
      <c r="CL113" s="1002"/>
      <c r="CM113" s="972" t="s">
        <v>459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451</v>
      </c>
      <c r="DH113" s="1015"/>
      <c r="DI113" s="1015"/>
      <c r="DJ113" s="1015"/>
      <c r="DK113" s="1016"/>
      <c r="DL113" s="1017" t="s">
        <v>451</v>
      </c>
      <c r="DM113" s="1015"/>
      <c r="DN113" s="1015"/>
      <c r="DO113" s="1015"/>
      <c r="DP113" s="1016"/>
      <c r="DQ113" s="1017" t="s">
        <v>460</v>
      </c>
      <c r="DR113" s="1015"/>
      <c r="DS113" s="1015"/>
      <c r="DT113" s="1015"/>
      <c r="DU113" s="1016"/>
      <c r="DV113" s="1018" t="s">
        <v>451</v>
      </c>
      <c r="DW113" s="1019"/>
      <c r="DX113" s="1019"/>
      <c r="DY113" s="1019"/>
      <c r="DZ113" s="1020"/>
    </row>
    <row r="114" spans="1:130" s="247" customFormat="1" ht="26.25" customHeight="1" x14ac:dyDescent="0.2">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111816</v>
      </c>
      <c r="AB114" s="1015"/>
      <c r="AC114" s="1015"/>
      <c r="AD114" s="1015"/>
      <c r="AE114" s="1016"/>
      <c r="AF114" s="1017">
        <v>143009</v>
      </c>
      <c r="AG114" s="1015"/>
      <c r="AH114" s="1015"/>
      <c r="AI114" s="1015"/>
      <c r="AJ114" s="1016"/>
      <c r="AK114" s="1017">
        <v>125935</v>
      </c>
      <c r="AL114" s="1015"/>
      <c r="AM114" s="1015"/>
      <c r="AN114" s="1015"/>
      <c r="AO114" s="1016"/>
      <c r="AP114" s="1018">
        <v>0.1</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69983899</v>
      </c>
      <c r="BR114" s="976"/>
      <c r="BS114" s="976"/>
      <c r="BT114" s="976"/>
      <c r="BU114" s="976"/>
      <c r="BV114" s="976">
        <v>62331064</v>
      </c>
      <c r="BW114" s="976"/>
      <c r="BX114" s="976"/>
      <c r="BY114" s="976"/>
      <c r="BZ114" s="976"/>
      <c r="CA114" s="976">
        <v>60468057</v>
      </c>
      <c r="CB114" s="976"/>
      <c r="CC114" s="976"/>
      <c r="CD114" s="976"/>
      <c r="CE114" s="976"/>
      <c r="CF114" s="970">
        <v>36.799999999999997</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464</v>
      </c>
      <c r="DH114" s="1015"/>
      <c r="DI114" s="1015"/>
      <c r="DJ114" s="1015"/>
      <c r="DK114" s="1016"/>
      <c r="DL114" s="1017" t="s">
        <v>451</v>
      </c>
      <c r="DM114" s="1015"/>
      <c r="DN114" s="1015"/>
      <c r="DO114" s="1015"/>
      <c r="DP114" s="1016"/>
      <c r="DQ114" s="1017" t="s">
        <v>464</v>
      </c>
      <c r="DR114" s="1015"/>
      <c r="DS114" s="1015"/>
      <c r="DT114" s="1015"/>
      <c r="DU114" s="1016"/>
      <c r="DV114" s="1018" t="s">
        <v>451</v>
      </c>
      <c r="DW114" s="1019"/>
      <c r="DX114" s="1019"/>
      <c r="DY114" s="1019"/>
      <c r="DZ114" s="1020"/>
    </row>
    <row r="115" spans="1:130" s="247" customFormat="1" ht="26.25" customHeight="1" x14ac:dyDescent="0.2">
      <c r="A115" s="1010"/>
      <c r="B115" s="1011"/>
      <c r="C115" s="1006" t="s">
        <v>465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1175127</v>
      </c>
      <c r="AB115" s="990"/>
      <c r="AC115" s="990"/>
      <c r="AD115" s="990"/>
      <c r="AE115" s="991"/>
      <c r="AF115" s="992">
        <v>1375797</v>
      </c>
      <c r="AG115" s="990"/>
      <c r="AH115" s="990"/>
      <c r="AI115" s="990"/>
      <c r="AJ115" s="991"/>
      <c r="AK115" s="992">
        <v>1159662</v>
      </c>
      <c r="AL115" s="990"/>
      <c r="AM115" s="990"/>
      <c r="AN115" s="990"/>
      <c r="AO115" s="991"/>
      <c r="AP115" s="993">
        <v>0.7</v>
      </c>
      <c r="AQ115" s="994"/>
      <c r="AR115" s="994"/>
      <c r="AS115" s="994"/>
      <c r="AT115" s="995"/>
      <c r="AU115" s="956"/>
      <c r="AV115" s="957"/>
      <c r="AW115" s="957"/>
      <c r="AX115" s="957"/>
      <c r="AY115" s="957"/>
      <c r="AZ115" s="1005" t="s">
        <v>466</v>
      </c>
      <c r="BA115" s="1006"/>
      <c r="BB115" s="1006"/>
      <c r="BC115" s="1006"/>
      <c r="BD115" s="1006"/>
      <c r="BE115" s="1006"/>
      <c r="BF115" s="1006"/>
      <c r="BG115" s="1006"/>
      <c r="BH115" s="1006"/>
      <c r="BI115" s="1006"/>
      <c r="BJ115" s="1006"/>
      <c r="BK115" s="1006"/>
      <c r="BL115" s="1006"/>
      <c r="BM115" s="1006"/>
      <c r="BN115" s="1006"/>
      <c r="BO115" s="1006"/>
      <c r="BP115" s="1007"/>
      <c r="BQ115" s="975">
        <v>2158286</v>
      </c>
      <c r="BR115" s="976"/>
      <c r="BS115" s="976"/>
      <c r="BT115" s="976"/>
      <c r="BU115" s="976"/>
      <c r="BV115" s="976">
        <v>1921980</v>
      </c>
      <c r="BW115" s="976"/>
      <c r="BX115" s="976"/>
      <c r="BY115" s="976"/>
      <c r="BZ115" s="976"/>
      <c r="CA115" s="976">
        <v>1925397</v>
      </c>
      <c r="CB115" s="976"/>
      <c r="CC115" s="976"/>
      <c r="CD115" s="976"/>
      <c r="CE115" s="976"/>
      <c r="CF115" s="970">
        <v>1.2</v>
      </c>
      <c r="CG115" s="971"/>
      <c r="CH115" s="971"/>
      <c r="CI115" s="971"/>
      <c r="CJ115" s="971"/>
      <c r="CK115" s="1001"/>
      <c r="CL115" s="1002"/>
      <c r="CM115" s="1005" t="s">
        <v>467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727519</v>
      </c>
      <c r="DH115" s="1015"/>
      <c r="DI115" s="1015"/>
      <c r="DJ115" s="1015"/>
      <c r="DK115" s="1016"/>
      <c r="DL115" s="1017">
        <v>1315002</v>
      </c>
      <c r="DM115" s="1015"/>
      <c r="DN115" s="1015"/>
      <c r="DO115" s="1015"/>
      <c r="DP115" s="1016"/>
      <c r="DQ115" s="1017">
        <v>1299613</v>
      </c>
      <c r="DR115" s="1015"/>
      <c r="DS115" s="1015"/>
      <c r="DT115" s="1015"/>
      <c r="DU115" s="1016"/>
      <c r="DV115" s="1018">
        <v>0.8</v>
      </c>
      <c r="DW115" s="1019"/>
      <c r="DX115" s="1019"/>
      <c r="DY115" s="1019"/>
      <c r="DZ115" s="1020"/>
    </row>
    <row r="116" spans="1:130" s="247" customFormat="1" ht="26.25" customHeight="1" x14ac:dyDescent="0.2">
      <c r="A116" s="1012"/>
      <c r="B116" s="1013"/>
      <c r="C116" s="1021" t="s">
        <v>468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423</v>
      </c>
      <c r="AB116" s="1015"/>
      <c r="AC116" s="1015"/>
      <c r="AD116" s="1015"/>
      <c r="AE116" s="1016"/>
      <c r="AF116" s="1017" t="s">
        <v>451</v>
      </c>
      <c r="AG116" s="1015"/>
      <c r="AH116" s="1015"/>
      <c r="AI116" s="1015"/>
      <c r="AJ116" s="1016"/>
      <c r="AK116" s="1017" t="s">
        <v>451</v>
      </c>
      <c r="AL116" s="1015"/>
      <c r="AM116" s="1015"/>
      <c r="AN116" s="1015"/>
      <c r="AO116" s="1016"/>
      <c r="AP116" s="1018" t="s">
        <v>451</v>
      </c>
      <c r="AQ116" s="1019"/>
      <c r="AR116" s="1019"/>
      <c r="AS116" s="1019"/>
      <c r="AT116" s="1020"/>
      <c r="AU116" s="956"/>
      <c r="AV116" s="957"/>
      <c r="AW116" s="957"/>
      <c r="AX116" s="957"/>
      <c r="AY116" s="957"/>
      <c r="AZ116" s="1023" t="s">
        <v>469</v>
      </c>
      <c r="BA116" s="1024"/>
      <c r="BB116" s="1024"/>
      <c r="BC116" s="1024"/>
      <c r="BD116" s="1024"/>
      <c r="BE116" s="1024"/>
      <c r="BF116" s="1024"/>
      <c r="BG116" s="1024"/>
      <c r="BH116" s="1024"/>
      <c r="BI116" s="1024"/>
      <c r="BJ116" s="1024"/>
      <c r="BK116" s="1024"/>
      <c r="BL116" s="1024"/>
      <c r="BM116" s="1024"/>
      <c r="BN116" s="1024"/>
      <c r="BO116" s="1024"/>
      <c r="BP116" s="1025"/>
      <c r="BQ116" s="975" t="s">
        <v>451</v>
      </c>
      <c r="BR116" s="976"/>
      <c r="BS116" s="976"/>
      <c r="BT116" s="976"/>
      <c r="BU116" s="976"/>
      <c r="BV116" s="976" t="s">
        <v>423</v>
      </c>
      <c r="BW116" s="976"/>
      <c r="BX116" s="976"/>
      <c r="BY116" s="976"/>
      <c r="BZ116" s="976"/>
      <c r="CA116" s="976" t="s">
        <v>451</v>
      </c>
      <c r="CB116" s="976"/>
      <c r="CC116" s="976"/>
      <c r="CD116" s="976"/>
      <c r="CE116" s="976"/>
      <c r="CF116" s="970" t="s">
        <v>451</v>
      </c>
      <c r="CG116" s="971"/>
      <c r="CH116" s="971"/>
      <c r="CI116" s="971"/>
      <c r="CJ116" s="971"/>
      <c r="CK116" s="1001"/>
      <c r="CL116" s="1002"/>
      <c r="CM116" s="972" t="s">
        <v>470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55388</v>
      </c>
      <c r="DH116" s="1015"/>
      <c r="DI116" s="1015"/>
      <c r="DJ116" s="1015"/>
      <c r="DK116" s="1016"/>
      <c r="DL116" s="1017">
        <v>44310</v>
      </c>
      <c r="DM116" s="1015"/>
      <c r="DN116" s="1015"/>
      <c r="DO116" s="1015"/>
      <c r="DP116" s="1016"/>
      <c r="DQ116" s="1017">
        <v>33233</v>
      </c>
      <c r="DR116" s="1015"/>
      <c r="DS116" s="1015"/>
      <c r="DT116" s="1015"/>
      <c r="DU116" s="1016"/>
      <c r="DV116" s="1018">
        <v>0</v>
      </c>
      <c r="DW116" s="1019"/>
      <c r="DX116" s="1019"/>
      <c r="DY116" s="1019"/>
      <c r="DZ116" s="1020"/>
    </row>
    <row r="117" spans="1:130" s="247" customFormat="1" ht="26.25" customHeight="1" x14ac:dyDescent="0.2">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471</v>
      </c>
      <c r="Z117" s="942"/>
      <c r="AA117" s="1032">
        <v>46109701</v>
      </c>
      <c r="AB117" s="1033"/>
      <c r="AC117" s="1033"/>
      <c r="AD117" s="1033"/>
      <c r="AE117" s="1034"/>
      <c r="AF117" s="1035">
        <v>45710733</v>
      </c>
      <c r="AG117" s="1033"/>
      <c r="AH117" s="1033"/>
      <c r="AI117" s="1033"/>
      <c r="AJ117" s="1034"/>
      <c r="AK117" s="1035">
        <v>44921521</v>
      </c>
      <c r="AL117" s="1033"/>
      <c r="AM117" s="1033"/>
      <c r="AN117" s="1033"/>
      <c r="AO117" s="1034"/>
      <c r="AP117" s="1036"/>
      <c r="AQ117" s="1037"/>
      <c r="AR117" s="1037"/>
      <c r="AS117" s="1037"/>
      <c r="AT117" s="1038"/>
      <c r="AU117" s="956"/>
      <c r="AV117" s="957"/>
      <c r="AW117" s="957"/>
      <c r="AX117" s="957"/>
      <c r="AY117" s="957"/>
      <c r="AZ117" s="1023" t="s">
        <v>472</v>
      </c>
      <c r="BA117" s="1024"/>
      <c r="BB117" s="1024"/>
      <c r="BC117" s="1024"/>
      <c r="BD117" s="1024"/>
      <c r="BE117" s="1024"/>
      <c r="BF117" s="1024"/>
      <c r="BG117" s="1024"/>
      <c r="BH117" s="1024"/>
      <c r="BI117" s="1024"/>
      <c r="BJ117" s="1024"/>
      <c r="BK117" s="1024"/>
      <c r="BL117" s="1024"/>
      <c r="BM117" s="1024"/>
      <c r="BN117" s="1024"/>
      <c r="BO117" s="1024"/>
      <c r="BP117" s="1025"/>
      <c r="BQ117" s="975" t="s">
        <v>423</v>
      </c>
      <c r="BR117" s="976"/>
      <c r="BS117" s="976"/>
      <c r="BT117" s="976"/>
      <c r="BU117" s="976"/>
      <c r="BV117" s="976" t="s">
        <v>423</v>
      </c>
      <c r="BW117" s="976"/>
      <c r="BX117" s="976"/>
      <c r="BY117" s="976"/>
      <c r="BZ117" s="976"/>
      <c r="CA117" s="976" t="s">
        <v>423</v>
      </c>
      <c r="CB117" s="976"/>
      <c r="CC117" s="976"/>
      <c r="CD117" s="976"/>
      <c r="CE117" s="976"/>
      <c r="CF117" s="970" t="s">
        <v>423</v>
      </c>
      <c r="CG117" s="971"/>
      <c r="CH117" s="971"/>
      <c r="CI117" s="971"/>
      <c r="CJ117" s="971"/>
      <c r="CK117" s="1001"/>
      <c r="CL117" s="1002"/>
      <c r="CM117" s="972" t="s">
        <v>473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423</v>
      </c>
      <c r="DH117" s="1015"/>
      <c r="DI117" s="1015"/>
      <c r="DJ117" s="1015"/>
      <c r="DK117" s="1016"/>
      <c r="DL117" s="1017" t="s">
        <v>423</v>
      </c>
      <c r="DM117" s="1015"/>
      <c r="DN117" s="1015"/>
      <c r="DO117" s="1015"/>
      <c r="DP117" s="1016"/>
      <c r="DQ117" s="1017" t="s">
        <v>423</v>
      </c>
      <c r="DR117" s="1015"/>
      <c r="DS117" s="1015"/>
      <c r="DT117" s="1015"/>
      <c r="DU117" s="1016"/>
      <c r="DV117" s="1018" t="s">
        <v>423</v>
      </c>
      <c r="DW117" s="1019"/>
      <c r="DX117" s="1019"/>
      <c r="DY117" s="1019"/>
      <c r="DZ117" s="1020"/>
    </row>
    <row r="118" spans="1:130" s="247" customFormat="1" ht="26.25" customHeight="1" x14ac:dyDescent="0.2">
      <c r="A118" s="960" t="s">
        <v>443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441</v>
      </c>
      <c r="AB118" s="941"/>
      <c r="AC118" s="941"/>
      <c r="AD118" s="941"/>
      <c r="AE118" s="942"/>
      <c r="AF118" s="940" t="s">
        <v>302</v>
      </c>
      <c r="AG118" s="941"/>
      <c r="AH118" s="941"/>
      <c r="AI118" s="941"/>
      <c r="AJ118" s="942"/>
      <c r="AK118" s="940" t="s">
        <v>301</v>
      </c>
      <c r="AL118" s="941"/>
      <c r="AM118" s="941"/>
      <c r="AN118" s="941"/>
      <c r="AO118" s="942"/>
      <c r="AP118" s="1027" t="s">
        <v>442</v>
      </c>
      <c r="AQ118" s="1028"/>
      <c r="AR118" s="1028"/>
      <c r="AS118" s="1028"/>
      <c r="AT118" s="1029"/>
      <c r="AU118" s="956"/>
      <c r="AV118" s="957"/>
      <c r="AW118" s="957"/>
      <c r="AX118" s="957"/>
      <c r="AY118" s="957"/>
      <c r="AZ118" s="1030" t="s">
        <v>474</v>
      </c>
      <c r="BA118" s="1021"/>
      <c r="BB118" s="1021"/>
      <c r="BC118" s="1021"/>
      <c r="BD118" s="1021"/>
      <c r="BE118" s="1021"/>
      <c r="BF118" s="1021"/>
      <c r="BG118" s="1021"/>
      <c r="BH118" s="1021"/>
      <c r="BI118" s="1021"/>
      <c r="BJ118" s="1021"/>
      <c r="BK118" s="1021"/>
      <c r="BL118" s="1021"/>
      <c r="BM118" s="1021"/>
      <c r="BN118" s="1021"/>
      <c r="BO118" s="1021"/>
      <c r="BP118" s="1022"/>
      <c r="BQ118" s="1053" t="s">
        <v>475</v>
      </c>
      <c r="BR118" s="1054"/>
      <c r="BS118" s="1054"/>
      <c r="BT118" s="1054"/>
      <c r="BU118" s="1054"/>
      <c r="BV118" s="1054" t="s">
        <v>475</v>
      </c>
      <c r="BW118" s="1054"/>
      <c r="BX118" s="1054"/>
      <c r="BY118" s="1054"/>
      <c r="BZ118" s="1054"/>
      <c r="CA118" s="1054" t="s">
        <v>475</v>
      </c>
      <c r="CB118" s="1054"/>
      <c r="CC118" s="1054"/>
      <c r="CD118" s="1054"/>
      <c r="CE118" s="1054"/>
      <c r="CF118" s="970" t="s">
        <v>475</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475</v>
      </c>
      <c r="DH118" s="1015"/>
      <c r="DI118" s="1015"/>
      <c r="DJ118" s="1015"/>
      <c r="DK118" s="1016"/>
      <c r="DL118" s="1017" t="s">
        <v>475</v>
      </c>
      <c r="DM118" s="1015"/>
      <c r="DN118" s="1015"/>
      <c r="DO118" s="1015"/>
      <c r="DP118" s="1016"/>
      <c r="DQ118" s="1017" t="s">
        <v>475</v>
      </c>
      <c r="DR118" s="1015"/>
      <c r="DS118" s="1015"/>
      <c r="DT118" s="1015"/>
      <c r="DU118" s="1016"/>
      <c r="DV118" s="1018" t="s">
        <v>475</v>
      </c>
      <c r="DW118" s="1019"/>
      <c r="DX118" s="1019"/>
      <c r="DY118" s="1019"/>
      <c r="DZ118" s="1020"/>
    </row>
    <row r="119" spans="1:130" s="247" customFormat="1" ht="26.25" customHeight="1" x14ac:dyDescent="0.2">
      <c r="A119" s="1114" t="s">
        <v>446</v>
      </c>
      <c r="B119" s="1000"/>
      <c r="C119" s="979" t="s">
        <v>447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433237</v>
      </c>
      <c r="AB119" s="948"/>
      <c r="AC119" s="948"/>
      <c r="AD119" s="948"/>
      <c r="AE119" s="949"/>
      <c r="AF119" s="950">
        <v>368273</v>
      </c>
      <c r="AG119" s="948"/>
      <c r="AH119" s="948"/>
      <c r="AI119" s="948"/>
      <c r="AJ119" s="949"/>
      <c r="AK119" s="950">
        <v>364997</v>
      </c>
      <c r="AL119" s="948"/>
      <c r="AM119" s="948"/>
      <c r="AN119" s="948"/>
      <c r="AO119" s="949"/>
      <c r="AP119" s="951">
        <v>0.2</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477</v>
      </c>
      <c r="BP119" s="1062"/>
      <c r="BQ119" s="1053">
        <v>614757505</v>
      </c>
      <c r="BR119" s="1054"/>
      <c r="BS119" s="1054"/>
      <c r="BT119" s="1054"/>
      <c r="BU119" s="1054"/>
      <c r="BV119" s="1054">
        <v>609094510</v>
      </c>
      <c r="BW119" s="1054"/>
      <c r="BX119" s="1054"/>
      <c r="BY119" s="1054"/>
      <c r="BZ119" s="1054"/>
      <c r="CA119" s="1054">
        <v>611109081</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1340913</v>
      </c>
      <c r="DH119" s="1040"/>
      <c r="DI119" s="1040"/>
      <c r="DJ119" s="1040"/>
      <c r="DK119" s="1041"/>
      <c r="DL119" s="1039">
        <v>1192600</v>
      </c>
      <c r="DM119" s="1040"/>
      <c r="DN119" s="1040"/>
      <c r="DO119" s="1040"/>
      <c r="DP119" s="1041"/>
      <c r="DQ119" s="1039">
        <v>566200</v>
      </c>
      <c r="DR119" s="1040"/>
      <c r="DS119" s="1040"/>
      <c r="DT119" s="1040"/>
      <c r="DU119" s="1041"/>
      <c r="DV119" s="1042">
        <v>0.3</v>
      </c>
      <c r="DW119" s="1043"/>
      <c r="DX119" s="1043"/>
      <c r="DY119" s="1043"/>
      <c r="DZ119" s="1044"/>
    </row>
    <row r="120" spans="1:130" s="247" customFormat="1" ht="26.25" customHeight="1" x14ac:dyDescent="0.2">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475</v>
      </c>
      <c r="AB120" s="1015"/>
      <c r="AC120" s="1015"/>
      <c r="AD120" s="1015"/>
      <c r="AE120" s="1016"/>
      <c r="AF120" s="1017" t="s">
        <v>475</v>
      </c>
      <c r="AG120" s="1015"/>
      <c r="AH120" s="1015"/>
      <c r="AI120" s="1015"/>
      <c r="AJ120" s="1016"/>
      <c r="AK120" s="1017" t="s">
        <v>479</v>
      </c>
      <c r="AL120" s="1015"/>
      <c r="AM120" s="1015"/>
      <c r="AN120" s="1015"/>
      <c r="AO120" s="1016"/>
      <c r="AP120" s="1018" t="s">
        <v>451</v>
      </c>
      <c r="AQ120" s="1019"/>
      <c r="AR120" s="1019"/>
      <c r="AS120" s="1019"/>
      <c r="AT120" s="1020"/>
      <c r="AU120" s="1045" t="s">
        <v>480</v>
      </c>
      <c r="AV120" s="1046"/>
      <c r="AW120" s="1046"/>
      <c r="AX120" s="1046"/>
      <c r="AY120" s="1047"/>
      <c r="AZ120" s="996" t="s">
        <v>481</v>
      </c>
      <c r="BA120" s="945"/>
      <c r="BB120" s="945"/>
      <c r="BC120" s="945"/>
      <c r="BD120" s="945"/>
      <c r="BE120" s="945"/>
      <c r="BF120" s="945"/>
      <c r="BG120" s="945"/>
      <c r="BH120" s="945"/>
      <c r="BI120" s="945"/>
      <c r="BJ120" s="945"/>
      <c r="BK120" s="945"/>
      <c r="BL120" s="945"/>
      <c r="BM120" s="945"/>
      <c r="BN120" s="945"/>
      <c r="BO120" s="945"/>
      <c r="BP120" s="946"/>
      <c r="BQ120" s="982">
        <v>64746567</v>
      </c>
      <c r="BR120" s="983"/>
      <c r="BS120" s="983"/>
      <c r="BT120" s="983"/>
      <c r="BU120" s="983"/>
      <c r="BV120" s="983">
        <v>66578524</v>
      </c>
      <c r="BW120" s="983"/>
      <c r="BX120" s="983"/>
      <c r="BY120" s="983"/>
      <c r="BZ120" s="983"/>
      <c r="CA120" s="983">
        <v>65048053</v>
      </c>
      <c r="CB120" s="983"/>
      <c r="CC120" s="983"/>
      <c r="CD120" s="983"/>
      <c r="CE120" s="983"/>
      <c r="CF120" s="997">
        <v>39.6</v>
      </c>
      <c r="CG120" s="998"/>
      <c r="CH120" s="998"/>
      <c r="CI120" s="998"/>
      <c r="CJ120" s="998"/>
      <c r="CK120" s="1063" t="s">
        <v>482</v>
      </c>
      <c r="CL120" s="1064"/>
      <c r="CM120" s="1064"/>
      <c r="CN120" s="1064"/>
      <c r="CO120" s="1065"/>
      <c r="CP120" s="1071" t="s">
        <v>483</v>
      </c>
      <c r="CQ120" s="1072"/>
      <c r="CR120" s="1072"/>
      <c r="CS120" s="1072"/>
      <c r="CT120" s="1072"/>
      <c r="CU120" s="1072"/>
      <c r="CV120" s="1072"/>
      <c r="CW120" s="1072"/>
      <c r="CX120" s="1072"/>
      <c r="CY120" s="1072"/>
      <c r="CZ120" s="1072"/>
      <c r="DA120" s="1072"/>
      <c r="DB120" s="1072"/>
      <c r="DC120" s="1072"/>
      <c r="DD120" s="1072"/>
      <c r="DE120" s="1072"/>
      <c r="DF120" s="1073"/>
      <c r="DG120" s="982">
        <v>62759837</v>
      </c>
      <c r="DH120" s="983"/>
      <c r="DI120" s="983"/>
      <c r="DJ120" s="983"/>
      <c r="DK120" s="983"/>
      <c r="DL120" s="983">
        <v>60296038</v>
      </c>
      <c r="DM120" s="983"/>
      <c r="DN120" s="983"/>
      <c r="DO120" s="983"/>
      <c r="DP120" s="983"/>
      <c r="DQ120" s="983">
        <v>58864205</v>
      </c>
      <c r="DR120" s="983"/>
      <c r="DS120" s="983"/>
      <c r="DT120" s="983"/>
      <c r="DU120" s="983"/>
      <c r="DV120" s="984">
        <v>35.799999999999997</v>
      </c>
      <c r="DW120" s="984"/>
      <c r="DX120" s="984"/>
      <c r="DY120" s="984"/>
      <c r="DZ120" s="985"/>
    </row>
    <row r="121" spans="1:130" s="247" customFormat="1" ht="26.25" customHeight="1" x14ac:dyDescent="0.2">
      <c r="A121" s="1115"/>
      <c r="B121" s="1002"/>
      <c r="C121" s="1023" t="s">
        <v>484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475</v>
      </c>
      <c r="AB121" s="1015"/>
      <c r="AC121" s="1015"/>
      <c r="AD121" s="1015"/>
      <c r="AE121" s="1016"/>
      <c r="AF121" s="1017" t="s">
        <v>475</v>
      </c>
      <c r="AG121" s="1015"/>
      <c r="AH121" s="1015"/>
      <c r="AI121" s="1015"/>
      <c r="AJ121" s="1016"/>
      <c r="AK121" s="1017" t="s">
        <v>475</v>
      </c>
      <c r="AL121" s="1015"/>
      <c r="AM121" s="1015"/>
      <c r="AN121" s="1015"/>
      <c r="AO121" s="1016"/>
      <c r="AP121" s="1018" t="s">
        <v>128</v>
      </c>
      <c r="AQ121" s="1019"/>
      <c r="AR121" s="1019"/>
      <c r="AS121" s="1019"/>
      <c r="AT121" s="1020"/>
      <c r="AU121" s="1048"/>
      <c r="AV121" s="1049"/>
      <c r="AW121" s="1049"/>
      <c r="AX121" s="1049"/>
      <c r="AY121" s="1050"/>
      <c r="AZ121" s="1005" t="s">
        <v>485</v>
      </c>
      <c r="BA121" s="1006"/>
      <c r="BB121" s="1006"/>
      <c r="BC121" s="1006"/>
      <c r="BD121" s="1006"/>
      <c r="BE121" s="1006"/>
      <c r="BF121" s="1006"/>
      <c r="BG121" s="1006"/>
      <c r="BH121" s="1006"/>
      <c r="BI121" s="1006"/>
      <c r="BJ121" s="1006"/>
      <c r="BK121" s="1006"/>
      <c r="BL121" s="1006"/>
      <c r="BM121" s="1006"/>
      <c r="BN121" s="1006"/>
      <c r="BO121" s="1006"/>
      <c r="BP121" s="1007"/>
      <c r="BQ121" s="975">
        <v>93404329</v>
      </c>
      <c r="BR121" s="976"/>
      <c r="BS121" s="976"/>
      <c r="BT121" s="976"/>
      <c r="BU121" s="976"/>
      <c r="BV121" s="976">
        <v>88669540</v>
      </c>
      <c r="BW121" s="976"/>
      <c r="BX121" s="976"/>
      <c r="BY121" s="976"/>
      <c r="BZ121" s="976"/>
      <c r="CA121" s="976">
        <v>88008205</v>
      </c>
      <c r="CB121" s="976"/>
      <c r="CC121" s="976"/>
      <c r="CD121" s="976"/>
      <c r="CE121" s="976"/>
      <c r="CF121" s="970">
        <v>53.6</v>
      </c>
      <c r="CG121" s="971"/>
      <c r="CH121" s="971"/>
      <c r="CI121" s="971"/>
      <c r="CJ121" s="971"/>
      <c r="CK121" s="1066"/>
      <c r="CL121" s="1067"/>
      <c r="CM121" s="1067"/>
      <c r="CN121" s="1067"/>
      <c r="CO121" s="1068"/>
      <c r="CP121" s="1076" t="s">
        <v>486</v>
      </c>
      <c r="CQ121" s="1077"/>
      <c r="CR121" s="1077"/>
      <c r="CS121" s="1077"/>
      <c r="CT121" s="1077"/>
      <c r="CU121" s="1077"/>
      <c r="CV121" s="1077"/>
      <c r="CW121" s="1077"/>
      <c r="CX121" s="1077"/>
      <c r="CY121" s="1077"/>
      <c r="CZ121" s="1077"/>
      <c r="DA121" s="1077"/>
      <c r="DB121" s="1077"/>
      <c r="DC121" s="1077"/>
      <c r="DD121" s="1077"/>
      <c r="DE121" s="1077"/>
      <c r="DF121" s="1078"/>
      <c r="DG121" s="975">
        <v>3595483</v>
      </c>
      <c r="DH121" s="976"/>
      <c r="DI121" s="976"/>
      <c r="DJ121" s="976"/>
      <c r="DK121" s="976"/>
      <c r="DL121" s="976">
        <v>3256794</v>
      </c>
      <c r="DM121" s="976"/>
      <c r="DN121" s="976"/>
      <c r="DO121" s="976"/>
      <c r="DP121" s="976"/>
      <c r="DQ121" s="976">
        <v>2916703</v>
      </c>
      <c r="DR121" s="976"/>
      <c r="DS121" s="976"/>
      <c r="DT121" s="976"/>
      <c r="DU121" s="976"/>
      <c r="DV121" s="977">
        <v>1.8</v>
      </c>
      <c r="DW121" s="977"/>
      <c r="DX121" s="977"/>
      <c r="DY121" s="977"/>
      <c r="DZ121" s="978"/>
    </row>
    <row r="122" spans="1:130" s="247" customFormat="1" ht="26.25" customHeight="1" x14ac:dyDescent="0.2">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479</v>
      </c>
      <c r="AB122" s="1015"/>
      <c r="AC122" s="1015"/>
      <c r="AD122" s="1015"/>
      <c r="AE122" s="1016"/>
      <c r="AF122" s="1017" t="s">
        <v>487</v>
      </c>
      <c r="AG122" s="1015"/>
      <c r="AH122" s="1015"/>
      <c r="AI122" s="1015"/>
      <c r="AJ122" s="1016"/>
      <c r="AK122" s="1017" t="s">
        <v>423</v>
      </c>
      <c r="AL122" s="1015"/>
      <c r="AM122" s="1015"/>
      <c r="AN122" s="1015"/>
      <c r="AO122" s="1016"/>
      <c r="AP122" s="1018" t="s">
        <v>488</v>
      </c>
      <c r="AQ122" s="1019"/>
      <c r="AR122" s="1019"/>
      <c r="AS122" s="1019"/>
      <c r="AT122" s="1020"/>
      <c r="AU122" s="1048"/>
      <c r="AV122" s="1049"/>
      <c r="AW122" s="1049"/>
      <c r="AX122" s="1049"/>
      <c r="AY122" s="1050"/>
      <c r="AZ122" s="1030" t="s">
        <v>489</v>
      </c>
      <c r="BA122" s="1021"/>
      <c r="BB122" s="1021"/>
      <c r="BC122" s="1021"/>
      <c r="BD122" s="1021"/>
      <c r="BE122" s="1021"/>
      <c r="BF122" s="1021"/>
      <c r="BG122" s="1021"/>
      <c r="BH122" s="1021"/>
      <c r="BI122" s="1021"/>
      <c r="BJ122" s="1021"/>
      <c r="BK122" s="1021"/>
      <c r="BL122" s="1021"/>
      <c r="BM122" s="1021"/>
      <c r="BN122" s="1021"/>
      <c r="BO122" s="1021"/>
      <c r="BP122" s="1022"/>
      <c r="BQ122" s="1053">
        <v>364160906</v>
      </c>
      <c r="BR122" s="1054"/>
      <c r="BS122" s="1054"/>
      <c r="BT122" s="1054"/>
      <c r="BU122" s="1054"/>
      <c r="BV122" s="1054">
        <v>373689438</v>
      </c>
      <c r="BW122" s="1054"/>
      <c r="BX122" s="1054"/>
      <c r="BY122" s="1054"/>
      <c r="BZ122" s="1054"/>
      <c r="CA122" s="1054">
        <v>377603561</v>
      </c>
      <c r="CB122" s="1054"/>
      <c r="CC122" s="1054"/>
      <c r="CD122" s="1054"/>
      <c r="CE122" s="1054"/>
      <c r="CF122" s="1074">
        <v>229.8</v>
      </c>
      <c r="CG122" s="1075"/>
      <c r="CH122" s="1075"/>
      <c r="CI122" s="1075"/>
      <c r="CJ122" s="1075"/>
      <c r="CK122" s="1066"/>
      <c r="CL122" s="1067"/>
      <c r="CM122" s="1067"/>
      <c r="CN122" s="1067"/>
      <c r="CO122" s="1068"/>
      <c r="CP122" s="1076" t="s">
        <v>490</v>
      </c>
      <c r="CQ122" s="1077"/>
      <c r="CR122" s="1077"/>
      <c r="CS122" s="1077"/>
      <c r="CT122" s="1077"/>
      <c r="CU122" s="1077"/>
      <c r="CV122" s="1077"/>
      <c r="CW122" s="1077"/>
      <c r="CX122" s="1077"/>
      <c r="CY122" s="1077"/>
      <c r="CZ122" s="1077"/>
      <c r="DA122" s="1077"/>
      <c r="DB122" s="1077"/>
      <c r="DC122" s="1077"/>
      <c r="DD122" s="1077"/>
      <c r="DE122" s="1077"/>
      <c r="DF122" s="1078"/>
      <c r="DG122" s="975">
        <v>960676</v>
      </c>
      <c r="DH122" s="976"/>
      <c r="DI122" s="976"/>
      <c r="DJ122" s="976"/>
      <c r="DK122" s="976"/>
      <c r="DL122" s="976">
        <v>1468815</v>
      </c>
      <c r="DM122" s="976"/>
      <c r="DN122" s="976"/>
      <c r="DO122" s="976"/>
      <c r="DP122" s="976"/>
      <c r="DQ122" s="976">
        <v>1684029</v>
      </c>
      <c r="DR122" s="976"/>
      <c r="DS122" s="976"/>
      <c r="DT122" s="976"/>
      <c r="DU122" s="976"/>
      <c r="DV122" s="977">
        <v>1</v>
      </c>
      <c r="DW122" s="977"/>
      <c r="DX122" s="977"/>
      <c r="DY122" s="977"/>
      <c r="DZ122" s="978"/>
    </row>
    <row r="123" spans="1:130" s="247" customFormat="1" ht="26.25" customHeight="1" x14ac:dyDescent="0.2">
      <c r="A123" s="1115"/>
      <c r="B123" s="1002"/>
      <c r="C123" s="972" t="s">
        <v>470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11078</v>
      </c>
      <c r="AB123" s="1015"/>
      <c r="AC123" s="1015"/>
      <c r="AD123" s="1015"/>
      <c r="AE123" s="1016"/>
      <c r="AF123" s="1017">
        <v>11078</v>
      </c>
      <c r="AG123" s="1015"/>
      <c r="AH123" s="1015"/>
      <c r="AI123" s="1015"/>
      <c r="AJ123" s="1016"/>
      <c r="AK123" s="1017">
        <v>11078</v>
      </c>
      <c r="AL123" s="1015"/>
      <c r="AM123" s="1015"/>
      <c r="AN123" s="1015"/>
      <c r="AO123" s="1016"/>
      <c r="AP123" s="1018">
        <v>0</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491</v>
      </c>
      <c r="BP123" s="1062"/>
      <c r="BQ123" s="1121">
        <v>522311802</v>
      </c>
      <c r="BR123" s="1122"/>
      <c r="BS123" s="1122"/>
      <c r="BT123" s="1122"/>
      <c r="BU123" s="1122"/>
      <c r="BV123" s="1122">
        <v>528937502</v>
      </c>
      <c r="BW123" s="1122"/>
      <c r="BX123" s="1122"/>
      <c r="BY123" s="1122"/>
      <c r="BZ123" s="1122"/>
      <c r="CA123" s="1122">
        <v>530659819</v>
      </c>
      <c r="CB123" s="1122"/>
      <c r="CC123" s="1122"/>
      <c r="CD123" s="1122"/>
      <c r="CE123" s="1122"/>
      <c r="CF123" s="1055"/>
      <c r="CG123" s="1056"/>
      <c r="CH123" s="1056"/>
      <c r="CI123" s="1056"/>
      <c r="CJ123" s="1057"/>
      <c r="CK123" s="1066"/>
      <c r="CL123" s="1067"/>
      <c r="CM123" s="1067"/>
      <c r="CN123" s="1067"/>
      <c r="CO123" s="1068"/>
      <c r="CP123" s="1076" t="s">
        <v>492</v>
      </c>
      <c r="CQ123" s="1077"/>
      <c r="CR123" s="1077"/>
      <c r="CS123" s="1077"/>
      <c r="CT123" s="1077"/>
      <c r="CU123" s="1077"/>
      <c r="CV123" s="1077"/>
      <c r="CW123" s="1077"/>
      <c r="CX123" s="1077"/>
      <c r="CY123" s="1077"/>
      <c r="CZ123" s="1077"/>
      <c r="DA123" s="1077"/>
      <c r="DB123" s="1077"/>
      <c r="DC123" s="1077"/>
      <c r="DD123" s="1077"/>
      <c r="DE123" s="1077"/>
      <c r="DF123" s="1078"/>
      <c r="DG123" s="1014">
        <v>1808339</v>
      </c>
      <c r="DH123" s="1015"/>
      <c r="DI123" s="1015"/>
      <c r="DJ123" s="1015"/>
      <c r="DK123" s="1016"/>
      <c r="DL123" s="1017">
        <v>1746756</v>
      </c>
      <c r="DM123" s="1015"/>
      <c r="DN123" s="1015"/>
      <c r="DO123" s="1015"/>
      <c r="DP123" s="1016"/>
      <c r="DQ123" s="1017">
        <v>1679200</v>
      </c>
      <c r="DR123" s="1015"/>
      <c r="DS123" s="1015"/>
      <c r="DT123" s="1015"/>
      <c r="DU123" s="1016"/>
      <c r="DV123" s="1018">
        <v>1</v>
      </c>
      <c r="DW123" s="1019"/>
      <c r="DX123" s="1019"/>
      <c r="DY123" s="1019"/>
      <c r="DZ123" s="1020"/>
    </row>
    <row r="124" spans="1:130" s="247" customFormat="1" ht="26.25" customHeight="1" thickBot="1" x14ac:dyDescent="0.25">
      <c r="A124" s="1115"/>
      <c r="B124" s="1002"/>
      <c r="C124" s="972" t="s">
        <v>473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488</v>
      </c>
      <c r="AB124" s="1015"/>
      <c r="AC124" s="1015"/>
      <c r="AD124" s="1015"/>
      <c r="AE124" s="1016"/>
      <c r="AF124" s="1017" t="s">
        <v>423</v>
      </c>
      <c r="AG124" s="1015"/>
      <c r="AH124" s="1015"/>
      <c r="AI124" s="1015"/>
      <c r="AJ124" s="1016"/>
      <c r="AK124" s="1017" t="s">
        <v>128</v>
      </c>
      <c r="AL124" s="1015"/>
      <c r="AM124" s="1015"/>
      <c r="AN124" s="1015"/>
      <c r="AO124" s="1016"/>
      <c r="AP124" s="1018" t="s">
        <v>392</v>
      </c>
      <c r="AQ124" s="1019"/>
      <c r="AR124" s="1019"/>
      <c r="AS124" s="1019"/>
      <c r="AT124" s="1020"/>
      <c r="AU124" s="1117" t="s">
        <v>493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56.9</v>
      </c>
      <c r="BR124" s="1084"/>
      <c r="BS124" s="1084"/>
      <c r="BT124" s="1084"/>
      <c r="BU124" s="1084"/>
      <c r="BV124" s="1084">
        <v>48.8</v>
      </c>
      <c r="BW124" s="1084"/>
      <c r="BX124" s="1084"/>
      <c r="BY124" s="1084"/>
      <c r="BZ124" s="1084"/>
      <c r="CA124" s="1084">
        <v>48.9</v>
      </c>
      <c r="CB124" s="1084"/>
      <c r="CC124" s="1084"/>
      <c r="CD124" s="1084"/>
      <c r="CE124" s="1084"/>
      <c r="CF124" s="1085"/>
      <c r="CG124" s="1086"/>
      <c r="CH124" s="1086"/>
      <c r="CI124" s="1086"/>
      <c r="CJ124" s="1087"/>
      <c r="CK124" s="1069"/>
      <c r="CL124" s="1069"/>
      <c r="CM124" s="1069"/>
      <c r="CN124" s="1069"/>
      <c r="CO124" s="1070"/>
      <c r="CP124" s="1076" t="s">
        <v>494</v>
      </c>
      <c r="CQ124" s="1077"/>
      <c r="CR124" s="1077"/>
      <c r="CS124" s="1077"/>
      <c r="CT124" s="1077"/>
      <c r="CU124" s="1077"/>
      <c r="CV124" s="1077"/>
      <c r="CW124" s="1077"/>
      <c r="CX124" s="1077"/>
      <c r="CY124" s="1077"/>
      <c r="CZ124" s="1077"/>
      <c r="DA124" s="1077"/>
      <c r="DB124" s="1077"/>
      <c r="DC124" s="1077"/>
      <c r="DD124" s="1077"/>
      <c r="DE124" s="1077"/>
      <c r="DF124" s="1078"/>
      <c r="DG124" s="1061">
        <v>1081547</v>
      </c>
      <c r="DH124" s="1040"/>
      <c r="DI124" s="1040"/>
      <c r="DJ124" s="1040"/>
      <c r="DK124" s="1041"/>
      <c r="DL124" s="1039">
        <v>1018246</v>
      </c>
      <c r="DM124" s="1040"/>
      <c r="DN124" s="1040"/>
      <c r="DO124" s="1040"/>
      <c r="DP124" s="1041"/>
      <c r="DQ124" s="1039">
        <v>1034161</v>
      </c>
      <c r="DR124" s="1040"/>
      <c r="DS124" s="1040"/>
      <c r="DT124" s="1040"/>
      <c r="DU124" s="1041"/>
      <c r="DV124" s="1042">
        <v>0.6</v>
      </c>
      <c r="DW124" s="1043"/>
      <c r="DX124" s="1043"/>
      <c r="DY124" s="1043"/>
      <c r="DZ124" s="1044"/>
    </row>
    <row r="125" spans="1:130" s="247" customFormat="1" ht="26.25" customHeight="1" x14ac:dyDescent="0.2">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488</v>
      </c>
      <c r="AB125" s="1015"/>
      <c r="AC125" s="1015"/>
      <c r="AD125" s="1015"/>
      <c r="AE125" s="1016"/>
      <c r="AF125" s="1017" t="s">
        <v>392</v>
      </c>
      <c r="AG125" s="1015"/>
      <c r="AH125" s="1015"/>
      <c r="AI125" s="1015"/>
      <c r="AJ125" s="1016"/>
      <c r="AK125" s="1017" t="s">
        <v>392</v>
      </c>
      <c r="AL125" s="1015"/>
      <c r="AM125" s="1015"/>
      <c r="AN125" s="1015"/>
      <c r="AO125" s="1016"/>
      <c r="AP125" s="1018" t="s">
        <v>392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495</v>
      </c>
      <c r="CL125" s="1064"/>
      <c r="CM125" s="1064"/>
      <c r="CN125" s="1064"/>
      <c r="CO125" s="1065"/>
      <c r="CP125" s="996" t="s">
        <v>496</v>
      </c>
      <c r="CQ125" s="945"/>
      <c r="CR125" s="945"/>
      <c r="CS125" s="945"/>
      <c r="CT125" s="945"/>
      <c r="CU125" s="945"/>
      <c r="CV125" s="945"/>
      <c r="CW125" s="945"/>
      <c r="CX125" s="945"/>
      <c r="CY125" s="945"/>
      <c r="CZ125" s="945"/>
      <c r="DA125" s="945"/>
      <c r="DB125" s="945"/>
      <c r="DC125" s="945"/>
      <c r="DD125" s="945"/>
      <c r="DE125" s="945"/>
      <c r="DF125" s="946"/>
      <c r="DG125" s="982" t="s">
        <v>451</v>
      </c>
      <c r="DH125" s="983"/>
      <c r="DI125" s="983"/>
      <c r="DJ125" s="983"/>
      <c r="DK125" s="983"/>
      <c r="DL125" s="983" t="s">
        <v>487</v>
      </c>
      <c r="DM125" s="983"/>
      <c r="DN125" s="983"/>
      <c r="DO125" s="983"/>
      <c r="DP125" s="983"/>
      <c r="DQ125" s="983" t="s">
        <v>487</v>
      </c>
      <c r="DR125" s="983"/>
      <c r="DS125" s="983"/>
      <c r="DT125" s="983"/>
      <c r="DU125" s="983"/>
      <c r="DV125" s="984" t="s">
        <v>423</v>
      </c>
      <c r="DW125" s="984"/>
      <c r="DX125" s="984"/>
      <c r="DY125" s="984"/>
      <c r="DZ125" s="985"/>
    </row>
    <row r="126" spans="1:130" s="247" customFormat="1" ht="26.25" customHeight="1" thickBot="1" x14ac:dyDescent="0.25">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726835</v>
      </c>
      <c r="AB126" s="1015"/>
      <c r="AC126" s="1015"/>
      <c r="AD126" s="1015"/>
      <c r="AE126" s="1016"/>
      <c r="AF126" s="1017">
        <v>993014</v>
      </c>
      <c r="AG126" s="1015"/>
      <c r="AH126" s="1015"/>
      <c r="AI126" s="1015"/>
      <c r="AJ126" s="1016"/>
      <c r="AK126" s="1017">
        <v>782764</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497</v>
      </c>
      <c r="CQ126" s="1006"/>
      <c r="CR126" s="1006"/>
      <c r="CS126" s="1006"/>
      <c r="CT126" s="1006"/>
      <c r="CU126" s="1006"/>
      <c r="CV126" s="1006"/>
      <c r="CW126" s="1006"/>
      <c r="CX126" s="1006"/>
      <c r="CY126" s="1006"/>
      <c r="CZ126" s="1006"/>
      <c r="DA126" s="1006"/>
      <c r="DB126" s="1006"/>
      <c r="DC126" s="1006"/>
      <c r="DD126" s="1006"/>
      <c r="DE126" s="1006"/>
      <c r="DF126" s="1007"/>
      <c r="DG126" s="975">
        <v>2158286</v>
      </c>
      <c r="DH126" s="976"/>
      <c r="DI126" s="976"/>
      <c r="DJ126" s="976"/>
      <c r="DK126" s="976"/>
      <c r="DL126" s="976">
        <v>1921980</v>
      </c>
      <c r="DM126" s="976"/>
      <c r="DN126" s="976"/>
      <c r="DO126" s="976"/>
      <c r="DP126" s="976"/>
      <c r="DQ126" s="976">
        <v>1925397</v>
      </c>
      <c r="DR126" s="976"/>
      <c r="DS126" s="976"/>
      <c r="DT126" s="976"/>
      <c r="DU126" s="976"/>
      <c r="DV126" s="977">
        <v>1.2</v>
      </c>
      <c r="DW126" s="977"/>
      <c r="DX126" s="977"/>
      <c r="DY126" s="977"/>
      <c r="DZ126" s="978"/>
    </row>
    <row r="127" spans="1:130" s="247" customFormat="1" ht="26.25" customHeight="1" x14ac:dyDescent="0.2">
      <c r="A127" s="1116"/>
      <c r="B127" s="1004"/>
      <c r="C127" s="1058" t="s">
        <v>498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3977</v>
      </c>
      <c r="AB127" s="1015"/>
      <c r="AC127" s="1015"/>
      <c r="AD127" s="1015"/>
      <c r="AE127" s="1016"/>
      <c r="AF127" s="1017">
        <v>3432</v>
      </c>
      <c r="AG127" s="1015"/>
      <c r="AH127" s="1015"/>
      <c r="AI127" s="1015"/>
      <c r="AJ127" s="1016"/>
      <c r="AK127" s="1017">
        <v>823</v>
      </c>
      <c r="AL127" s="1015"/>
      <c r="AM127" s="1015"/>
      <c r="AN127" s="1015"/>
      <c r="AO127" s="1016"/>
      <c r="AP127" s="1018">
        <v>0</v>
      </c>
      <c r="AQ127" s="1019"/>
      <c r="AR127" s="1019"/>
      <c r="AS127" s="1019"/>
      <c r="AT127" s="1020"/>
      <c r="AU127" s="283"/>
      <c r="AV127" s="283"/>
      <c r="AW127" s="283"/>
      <c r="AX127" s="1088" t="s">
        <v>499</v>
      </c>
      <c r="AY127" s="1089"/>
      <c r="AZ127" s="1089"/>
      <c r="BA127" s="1089"/>
      <c r="BB127" s="1089"/>
      <c r="BC127" s="1089"/>
      <c r="BD127" s="1089"/>
      <c r="BE127" s="1090"/>
      <c r="BF127" s="1091" t="s">
        <v>500</v>
      </c>
      <c r="BG127" s="1089"/>
      <c r="BH127" s="1089"/>
      <c r="BI127" s="1089"/>
      <c r="BJ127" s="1089"/>
      <c r="BK127" s="1089"/>
      <c r="BL127" s="1090"/>
      <c r="BM127" s="1091" t="s">
        <v>501</v>
      </c>
      <c r="BN127" s="1089"/>
      <c r="BO127" s="1089"/>
      <c r="BP127" s="1089"/>
      <c r="BQ127" s="1089"/>
      <c r="BR127" s="1089"/>
      <c r="BS127" s="1090"/>
      <c r="BT127" s="1091" t="s">
        <v>502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503</v>
      </c>
      <c r="CQ127" s="1006"/>
      <c r="CR127" s="1006"/>
      <c r="CS127" s="1006"/>
      <c r="CT127" s="1006"/>
      <c r="CU127" s="1006"/>
      <c r="CV127" s="1006"/>
      <c r="CW127" s="1006"/>
      <c r="CX127" s="1006"/>
      <c r="CY127" s="1006"/>
      <c r="CZ127" s="1006"/>
      <c r="DA127" s="1006"/>
      <c r="DB127" s="1006"/>
      <c r="DC127" s="1006"/>
      <c r="DD127" s="1006"/>
      <c r="DE127" s="1006"/>
      <c r="DF127" s="1007"/>
      <c r="DG127" s="975" t="s">
        <v>392</v>
      </c>
      <c r="DH127" s="976"/>
      <c r="DI127" s="976"/>
      <c r="DJ127" s="976"/>
      <c r="DK127" s="976"/>
      <c r="DL127" s="976" t="s">
        <v>451</v>
      </c>
      <c r="DM127" s="976"/>
      <c r="DN127" s="976"/>
      <c r="DO127" s="976"/>
      <c r="DP127" s="976"/>
      <c r="DQ127" s="976" t="s">
        <v>423</v>
      </c>
      <c r="DR127" s="976"/>
      <c r="DS127" s="976"/>
      <c r="DT127" s="976"/>
      <c r="DU127" s="976"/>
      <c r="DV127" s="977" t="s">
        <v>423</v>
      </c>
      <c r="DW127" s="977"/>
      <c r="DX127" s="977"/>
      <c r="DY127" s="977"/>
      <c r="DZ127" s="978"/>
    </row>
    <row r="128" spans="1:130" s="247" customFormat="1" ht="26.25" customHeight="1" thickBot="1" x14ac:dyDescent="0.25">
      <c r="A128" s="1099" t="s">
        <v>504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505</v>
      </c>
      <c r="X128" s="1101"/>
      <c r="Y128" s="1101"/>
      <c r="Z128" s="1102"/>
      <c r="AA128" s="1103">
        <v>11349622</v>
      </c>
      <c r="AB128" s="1104"/>
      <c r="AC128" s="1104"/>
      <c r="AD128" s="1104"/>
      <c r="AE128" s="1105"/>
      <c r="AF128" s="1106">
        <v>10757242</v>
      </c>
      <c r="AG128" s="1104"/>
      <c r="AH128" s="1104"/>
      <c r="AI128" s="1104"/>
      <c r="AJ128" s="1105"/>
      <c r="AK128" s="1106">
        <v>11102354</v>
      </c>
      <c r="AL128" s="1104"/>
      <c r="AM128" s="1104"/>
      <c r="AN128" s="1104"/>
      <c r="AO128" s="1105"/>
      <c r="AP128" s="1107"/>
      <c r="AQ128" s="1108"/>
      <c r="AR128" s="1108"/>
      <c r="AS128" s="1108"/>
      <c r="AT128" s="1109"/>
      <c r="AU128" s="283"/>
      <c r="AV128" s="283"/>
      <c r="AW128" s="283"/>
      <c r="AX128" s="944" t="s">
        <v>506</v>
      </c>
      <c r="AY128" s="945"/>
      <c r="AZ128" s="945"/>
      <c r="BA128" s="945"/>
      <c r="BB128" s="945"/>
      <c r="BC128" s="945"/>
      <c r="BD128" s="945"/>
      <c r="BE128" s="946"/>
      <c r="BF128" s="1110" t="s">
        <v>488</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507</v>
      </c>
      <c r="CQ128" s="1093"/>
      <c r="CR128" s="1093"/>
      <c r="CS128" s="1093"/>
      <c r="CT128" s="1093"/>
      <c r="CU128" s="1093"/>
      <c r="CV128" s="1093"/>
      <c r="CW128" s="1093"/>
      <c r="CX128" s="1093"/>
      <c r="CY128" s="1093"/>
      <c r="CZ128" s="1093"/>
      <c r="DA128" s="1093"/>
      <c r="DB128" s="1093"/>
      <c r="DC128" s="1093"/>
      <c r="DD128" s="1093"/>
      <c r="DE128" s="1093"/>
      <c r="DF128" s="1094"/>
      <c r="DG128" s="1095" t="s">
        <v>451</v>
      </c>
      <c r="DH128" s="1096"/>
      <c r="DI128" s="1096"/>
      <c r="DJ128" s="1096"/>
      <c r="DK128" s="1096"/>
      <c r="DL128" s="1096" t="s">
        <v>128</v>
      </c>
      <c r="DM128" s="1096"/>
      <c r="DN128" s="1096"/>
      <c r="DO128" s="1096"/>
      <c r="DP128" s="1096"/>
      <c r="DQ128" s="1096" t="s">
        <v>128</v>
      </c>
      <c r="DR128" s="1096"/>
      <c r="DS128" s="1096"/>
      <c r="DT128" s="1096"/>
      <c r="DU128" s="1096"/>
      <c r="DV128" s="1097" t="s">
        <v>392</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508</v>
      </c>
      <c r="X129" s="1130"/>
      <c r="Y129" s="1130"/>
      <c r="Z129" s="1131"/>
      <c r="AA129" s="1014">
        <v>186500513</v>
      </c>
      <c r="AB129" s="1015"/>
      <c r="AC129" s="1015"/>
      <c r="AD129" s="1015"/>
      <c r="AE129" s="1016"/>
      <c r="AF129" s="1017">
        <v>188209181</v>
      </c>
      <c r="AG129" s="1015"/>
      <c r="AH129" s="1015"/>
      <c r="AI129" s="1015"/>
      <c r="AJ129" s="1016"/>
      <c r="AK129" s="1017">
        <v>187789105</v>
      </c>
      <c r="AL129" s="1015"/>
      <c r="AM129" s="1015"/>
      <c r="AN129" s="1015"/>
      <c r="AO129" s="1016"/>
      <c r="AP129" s="1132"/>
      <c r="AQ129" s="1133"/>
      <c r="AR129" s="1133"/>
      <c r="AS129" s="1133"/>
      <c r="AT129" s="1134"/>
      <c r="AU129" s="285"/>
      <c r="AV129" s="285"/>
      <c r="AW129" s="285"/>
      <c r="AX129" s="1123" t="s">
        <v>509</v>
      </c>
      <c r="AY129" s="1006"/>
      <c r="AZ129" s="1006"/>
      <c r="BA129" s="1006"/>
      <c r="BB129" s="1006"/>
      <c r="BC129" s="1006"/>
      <c r="BD129" s="1006"/>
      <c r="BE129" s="1007"/>
      <c r="BF129" s="1124" t="s">
        <v>510</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512</v>
      </c>
      <c r="X130" s="1130"/>
      <c r="Y130" s="1130"/>
      <c r="Z130" s="1131"/>
      <c r="AA130" s="1014">
        <v>24279774</v>
      </c>
      <c r="AB130" s="1015"/>
      <c r="AC130" s="1015"/>
      <c r="AD130" s="1015"/>
      <c r="AE130" s="1016"/>
      <c r="AF130" s="1017">
        <v>24261701</v>
      </c>
      <c r="AG130" s="1015"/>
      <c r="AH130" s="1015"/>
      <c r="AI130" s="1015"/>
      <c r="AJ130" s="1016"/>
      <c r="AK130" s="1017">
        <v>23488065</v>
      </c>
      <c r="AL130" s="1015"/>
      <c r="AM130" s="1015"/>
      <c r="AN130" s="1015"/>
      <c r="AO130" s="1016"/>
      <c r="AP130" s="1132"/>
      <c r="AQ130" s="1133"/>
      <c r="AR130" s="1133"/>
      <c r="AS130" s="1133"/>
      <c r="AT130" s="1134"/>
      <c r="AU130" s="285"/>
      <c r="AV130" s="285"/>
      <c r="AW130" s="285"/>
      <c r="AX130" s="1123" t="s">
        <v>513</v>
      </c>
      <c r="AY130" s="1006"/>
      <c r="AZ130" s="1006"/>
      <c r="BA130" s="1006"/>
      <c r="BB130" s="1006"/>
      <c r="BC130" s="1006"/>
      <c r="BD130" s="1006"/>
      <c r="BE130" s="1007"/>
      <c r="BF130" s="1160">
        <v>6.4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514</v>
      </c>
      <c r="X131" s="1168"/>
      <c r="Y131" s="1168"/>
      <c r="Z131" s="1169"/>
      <c r="AA131" s="1061">
        <v>162220739</v>
      </c>
      <c r="AB131" s="1040"/>
      <c r="AC131" s="1040"/>
      <c r="AD131" s="1040"/>
      <c r="AE131" s="1041"/>
      <c r="AF131" s="1039">
        <v>163947480</v>
      </c>
      <c r="AG131" s="1040"/>
      <c r="AH131" s="1040"/>
      <c r="AI131" s="1040"/>
      <c r="AJ131" s="1041"/>
      <c r="AK131" s="1039">
        <v>164301040</v>
      </c>
      <c r="AL131" s="1040"/>
      <c r="AM131" s="1040"/>
      <c r="AN131" s="1040"/>
      <c r="AO131" s="1041"/>
      <c r="AP131" s="1170"/>
      <c r="AQ131" s="1171"/>
      <c r="AR131" s="1171"/>
      <c r="AS131" s="1171"/>
      <c r="AT131" s="1172"/>
      <c r="AU131" s="285"/>
      <c r="AV131" s="285"/>
      <c r="AW131" s="285"/>
      <c r="AX131" s="1142" t="s">
        <v>515</v>
      </c>
      <c r="AY131" s="1093"/>
      <c r="AZ131" s="1093"/>
      <c r="BA131" s="1093"/>
      <c r="BB131" s="1093"/>
      <c r="BC131" s="1093"/>
      <c r="BD131" s="1093"/>
      <c r="BE131" s="1094"/>
      <c r="BF131" s="1143">
        <v>48.9</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516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517</v>
      </c>
      <c r="W132" s="1153"/>
      <c r="X132" s="1153"/>
      <c r="Y132" s="1153"/>
      <c r="Z132" s="1154"/>
      <c r="AA132" s="1155">
        <v>6.4605210560000002</v>
      </c>
      <c r="AB132" s="1156"/>
      <c r="AC132" s="1156"/>
      <c r="AD132" s="1156"/>
      <c r="AE132" s="1157"/>
      <c r="AF132" s="1158">
        <v>6.5214726079999998</v>
      </c>
      <c r="AG132" s="1156"/>
      <c r="AH132" s="1156"/>
      <c r="AI132" s="1156"/>
      <c r="AJ132" s="1157"/>
      <c r="AK132" s="1158">
        <v>6.2879102900000001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518</v>
      </c>
      <c r="W133" s="1136"/>
      <c r="X133" s="1136"/>
      <c r="Y133" s="1136"/>
      <c r="Z133" s="1137"/>
      <c r="AA133" s="1138">
        <v>7.3</v>
      </c>
      <c r="AB133" s="1139"/>
      <c r="AC133" s="1139"/>
      <c r="AD133" s="1139"/>
      <c r="AE133" s="1140"/>
      <c r="AF133" s="1138">
        <v>6.7</v>
      </c>
      <c r="AG133" s="1139"/>
      <c r="AH133" s="1139"/>
      <c r="AI133" s="1139"/>
      <c r="AJ133" s="1140"/>
      <c r="AK133" s="1138">
        <v>6.4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5ion9Us+NpWIX25zRgsqUszsFyZYMJwaqHGTq2mG+ar71svAbAEv5E5i8Nh3zDOhOu8tc+2dVMcOiCvWF1Fmuw==" saltValue="deKZBg19XszBk0q8vWyW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rdGcxHkCLKQzhfALJlpYCHejO+INgYB1kDtMPmNrlWwarT2GW4LIKPyUCYemkBf7L8BHxKXKHgrJu2K/WCoaA==" saltValue="LtlXOELW2wPX1nypMr5b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2QNu0q4I38MX+z2yFQNV1nb4LltmCHNHVL6xS5GwG5UoBSvODgOzqmpNrjSyNIrRbPNpzo4MjAhGqom8jxEeA==" saltValue="Wq/4YYzLzHrwSGBKwmKl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522</v>
      </c>
      <c r="AP7" s="304"/>
      <c r="AQ7" s="305" t="s">
        <v>523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524</v>
      </c>
      <c r="AQ8" s="311" t="s">
        <v>525</v>
      </c>
      <c r="AR8" s="312" t="s">
        <v>526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527</v>
      </c>
      <c r="AL9" s="1179"/>
      <c r="AM9" s="1179"/>
      <c r="AN9" s="1180"/>
      <c r="AO9" s="313">
        <v>73911419</v>
      </c>
      <c r="AP9" s="313">
        <v>105849</v>
      </c>
      <c r="AQ9" s="314">
        <v>103263</v>
      </c>
      <c r="AR9" s="315">
        <v>2.5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528</v>
      </c>
      <c r="AL10" s="1179"/>
      <c r="AM10" s="1179"/>
      <c r="AN10" s="1180"/>
      <c r="AO10" s="316">
        <v>778513</v>
      </c>
      <c r="AP10" s="316">
        <v>1115</v>
      </c>
      <c r="AQ10" s="317">
        <v>1458</v>
      </c>
      <c r="AR10" s="318">
        <v>-23.5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529</v>
      </c>
      <c r="AL11" s="1179"/>
      <c r="AM11" s="1179"/>
      <c r="AN11" s="1180"/>
      <c r="AO11" s="316">
        <v>14761</v>
      </c>
      <c r="AP11" s="316">
        <v>21</v>
      </c>
      <c r="AQ11" s="317">
        <v>119</v>
      </c>
      <c r="AR11" s="318">
        <v>-82.4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530</v>
      </c>
      <c r="AL12" s="1179"/>
      <c r="AM12" s="1179"/>
      <c r="AN12" s="1180"/>
      <c r="AO12" s="316">
        <v>2879406</v>
      </c>
      <c r="AP12" s="316">
        <v>4124</v>
      </c>
      <c r="AQ12" s="317">
        <v>1204</v>
      </c>
      <c r="AR12" s="318">
        <v>242.5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531</v>
      </c>
      <c r="AL13" s="1179"/>
      <c r="AM13" s="1179"/>
      <c r="AN13" s="1180"/>
      <c r="AO13" s="316" t="s">
        <v>532</v>
      </c>
      <c r="AP13" s="316" t="s">
        <v>532</v>
      </c>
      <c r="AQ13" s="317">
        <v>5</v>
      </c>
      <c r="AR13" s="318" t="s">
        <v>532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533</v>
      </c>
      <c r="AL14" s="1179"/>
      <c r="AM14" s="1179"/>
      <c r="AN14" s="1180"/>
      <c r="AO14" s="316">
        <v>1694931</v>
      </c>
      <c r="AP14" s="316">
        <v>2427</v>
      </c>
      <c r="AQ14" s="317">
        <v>1915</v>
      </c>
      <c r="AR14" s="318">
        <v>26.7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534</v>
      </c>
      <c r="AL15" s="1179"/>
      <c r="AM15" s="1179"/>
      <c r="AN15" s="1180"/>
      <c r="AO15" s="316">
        <v>1349672</v>
      </c>
      <c r="AP15" s="316">
        <v>1933</v>
      </c>
      <c r="AQ15" s="317">
        <v>1236</v>
      </c>
      <c r="AR15" s="318">
        <v>56.4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535</v>
      </c>
      <c r="AL16" s="1182"/>
      <c r="AM16" s="1182"/>
      <c r="AN16" s="1183"/>
      <c r="AO16" s="316">
        <v>-7065149</v>
      </c>
      <c r="AP16" s="316">
        <v>-10118</v>
      </c>
      <c r="AQ16" s="317">
        <v>-7821</v>
      </c>
      <c r="AR16" s="318">
        <v>29.4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73563553</v>
      </c>
      <c r="AP17" s="316">
        <v>105350</v>
      </c>
      <c r="AQ17" s="317">
        <v>101379</v>
      </c>
      <c r="AR17" s="318">
        <v>3.9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540</v>
      </c>
      <c r="AL21" s="1174"/>
      <c r="AM21" s="1174"/>
      <c r="AN21" s="1175"/>
      <c r="AO21" s="328">
        <v>10.9</v>
      </c>
      <c r="AP21" s="329">
        <v>10.89</v>
      </c>
      <c r="AQ21" s="330">
        <v>0.01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541</v>
      </c>
      <c r="AL22" s="1174"/>
      <c r="AM22" s="1174"/>
      <c r="AN22" s="1175"/>
      <c r="AO22" s="333">
        <v>102.5</v>
      </c>
      <c r="AP22" s="334">
        <v>99.9</v>
      </c>
      <c r="AQ22" s="335">
        <v>2.6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522</v>
      </c>
      <c r="AP30" s="304"/>
      <c r="AQ30" s="305" t="s">
        <v>523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524</v>
      </c>
      <c r="AQ31" s="311" t="s">
        <v>525</v>
      </c>
      <c r="AR31" s="312" t="s">
        <v>526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28891026</v>
      </c>
      <c r="AP32" s="343">
        <v>41375</v>
      </c>
      <c r="AQ32" s="344">
        <v>32340</v>
      </c>
      <c r="AR32" s="345">
        <v>27.9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v>57619</v>
      </c>
      <c r="AP33" s="343">
        <v>83</v>
      </c>
      <c r="AQ33" s="344">
        <v>3070</v>
      </c>
      <c r="AR33" s="345">
        <v>-97.3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v>8868333</v>
      </c>
      <c r="AP34" s="343">
        <v>12700</v>
      </c>
      <c r="AQ34" s="344">
        <v>20684</v>
      </c>
      <c r="AR34" s="345">
        <v>-38.6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5818946</v>
      </c>
      <c r="AP35" s="343">
        <v>8333</v>
      </c>
      <c r="AQ35" s="344">
        <v>10383</v>
      </c>
      <c r="AR35" s="345">
        <v>-19.7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v>125935</v>
      </c>
      <c r="AP36" s="343">
        <v>180</v>
      </c>
      <c r="AQ36" s="344">
        <v>181</v>
      </c>
      <c r="AR36" s="345">
        <v>-0.6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1159662</v>
      </c>
      <c r="AP37" s="343">
        <v>1661</v>
      </c>
      <c r="AQ37" s="344">
        <v>1161</v>
      </c>
      <c r="AR37" s="345">
        <v>43.1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t="s">
        <v>532</v>
      </c>
      <c r="AP38" s="346" t="s">
        <v>532</v>
      </c>
      <c r="AQ38" s="347">
        <v>0</v>
      </c>
      <c r="AR38" s="335" t="s">
        <v>532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-11102354</v>
      </c>
      <c r="AP39" s="343">
        <v>-15900</v>
      </c>
      <c r="AQ39" s="344">
        <v>-17790</v>
      </c>
      <c r="AR39" s="345">
        <v>-10.6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-23488065</v>
      </c>
      <c r="AP40" s="343">
        <v>-33637</v>
      </c>
      <c r="AQ40" s="344">
        <v>-32769</v>
      </c>
      <c r="AR40" s="345">
        <v>2.6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10331102</v>
      </c>
      <c r="AP41" s="343">
        <v>14795</v>
      </c>
      <c r="AQ41" s="344">
        <v>17259</v>
      </c>
      <c r="AR41" s="345">
        <v>-14.3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522</v>
      </c>
      <c r="AN49" s="1186" t="s">
        <v>557</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558</v>
      </c>
      <c r="AO50" s="360" t="s">
        <v>559</v>
      </c>
      <c r="AP50" s="361" t="s">
        <v>560</v>
      </c>
      <c r="AQ50" s="362" t="s">
        <v>561</v>
      </c>
      <c r="AR50" s="363" t="s">
        <v>562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42058805</v>
      </c>
      <c r="AN51" s="365">
        <v>59056</v>
      </c>
      <c r="AO51" s="366">
        <v>-2.2999999999999998</v>
      </c>
      <c r="AP51" s="367">
        <v>51898</v>
      </c>
      <c r="AQ51" s="368">
        <v>-3.1</v>
      </c>
      <c r="AR51" s="369">
        <v>0.8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20967678</v>
      </c>
      <c r="AN52" s="373">
        <v>29441</v>
      </c>
      <c r="AO52" s="374">
        <v>-3.4</v>
      </c>
      <c r="AP52" s="375">
        <v>25986</v>
      </c>
      <c r="AQ52" s="376">
        <v>2.9</v>
      </c>
      <c r="AR52" s="377">
        <v>-6.3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43373688</v>
      </c>
      <c r="AN53" s="365">
        <v>61172</v>
      </c>
      <c r="AO53" s="366">
        <v>3.6</v>
      </c>
      <c r="AP53" s="367">
        <v>51684</v>
      </c>
      <c r="AQ53" s="368">
        <v>-0.4</v>
      </c>
      <c r="AR53" s="369">
        <v>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20395929</v>
      </c>
      <c r="AN54" s="373">
        <v>28766</v>
      </c>
      <c r="AO54" s="374">
        <v>-2.2999999999999998</v>
      </c>
      <c r="AP54" s="375">
        <v>26671</v>
      </c>
      <c r="AQ54" s="376">
        <v>2.6</v>
      </c>
      <c r="AR54" s="377">
        <v>-4.9000000000000004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43346921</v>
      </c>
      <c r="AN55" s="365">
        <v>61373</v>
      </c>
      <c r="AO55" s="366">
        <v>0.3</v>
      </c>
      <c r="AP55" s="367">
        <v>52897</v>
      </c>
      <c r="AQ55" s="368">
        <v>2.2999999999999998</v>
      </c>
      <c r="AR55" s="369">
        <v>-2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18495090</v>
      </c>
      <c r="AN56" s="373">
        <v>26186</v>
      </c>
      <c r="AO56" s="374">
        <v>-9</v>
      </c>
      <c r="AP56" s="375">
        <v>27013</v>
      </c>
      <c r="AQ56" s="376">
        <v>1.3</v>
      </c>
      <c r="AR56" s="377">
        <v>-10.3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37368165</v>
      </c>
      <c r="AN57" s="365">
        <v>53201</v>
      </c>
      <c r="AO57" s="366">
        <v>-13.3</v>
      </c>
      <c r="AP57" s="367">
        <v>54945</v>
      </c>
      <c r="AQ57" s="368">
        <v>3.9</v>
      </c>
      <c r="AR57" s="369">
        <v>-17.2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16897284</v>
      </c>
      <c r="AN58" s="373">
        <v>24057</v>
      </c>
      <c r="AO58" s="374">
        <v>-8.1</v>
      </c>
      <c r="AP58" s="375">
        <v>29293</v>
      </c>
      <c r="AQ58" s="376">
        <v>8.4</v>
      </c>
      <c r="AR58" s="377">
        <v>-16.5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39263134</v>
      </c>
      <c r="AN59" s="365">
        <v>56229</v>
      </c>
      <c r="AO59" s="366">
        <v>5.7</v>
      </c>
      <c r="AP59" s="367">
        <v>57132</v>
      </c>
      <c r="AQ59" s="368">
        <v>4</v>
      </c>
      <c r="AR59" s="369">
        <v>1.7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19373731</v>
      </c>
      <c r="AN60" s="373">
        <v>27745</v>
      </c>
      <c r="AO60" s="374">
        <v>15.3</v>
      </c>
      <c r="AP60" s="375">
        <v>30126</v>
      </c>
      <c r="AQ60" s="376">
        <v>2.8</v>
      </c>
      <c r="AR60" s="377">
        <v>12.5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41082143</v>
      </c>
      <c r="AN61" s="380">
        <v>58206</v>
      </c>
      <c r="AO61" s="381">
        <v>-1.2</v>
      </c>
      <c r="AP61" s="382">
        <v>53711</v>
      </c>
      <c r="AQ61" s="383">
        <v>1.3</v>
      </c>
      <c r="AR61" s="369">
        <v>-2.5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19225942</v>
      </c>
      <c r="AN62" s="373">
        <v>27239</v>
      </c>
      <c r="AO62" s="374">
        <v>-1.5</v>
      </c>
      <c r="AP62" s="375">
        <v>27818</v>
      </c>
      <c r="AQ62" s="376">
        <v>3.6</v>
      </c>
      <c r="AR62" s="377">
        <v>-5.0999999999999996</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vDGzRyQEmYx6BixyoL2qYuyrqWzW9R/nkdjEdRUYVpYm+s5btkPt2pq/rC5NQQFk9cuEUNGvvaTEjAknqm2rWQ==" saltValue="9wyUz2BBWg13Fcp3pPCf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571</v>
      </c>
    </row>
    <row r="120" spans="125:125" ht="13.5" hidden="1" customHeight="1" x14ac:dyDescent="0.2"/>
    <row r="121" spans="125:125" ht="13.5" hidden="1" customHeight="1" x14ac:dyDescent="0.2">
      <c r="DU121" s="291"/>
    </row>
  </sheetData>
  <sheetProtection algorithmName="SHA-512" hashValue="Frq9Z7r8fC1aeR4kr9hKoi5WTgzBfA1v37oKE7nnr1l0XM1uKVFIZhMnhJY4Syd5UuBS0LBCRwSuGPcIEg+Ngg==" saltValue="ecUm/bEhZzQI8liQ4SeQ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sheetData>
  <sheetProtection algorithmName="SHA-512" hashValue="lPFgVyhtrV5zprSk4HCMadT85PZ1qwBm8DOreoaFKggHHW9Gf903XSsS9wxrpLawsaSFql7CmNgc3DRBoQPpQA==" saltValue="pvwZdw3rHCGPGmte6Kx7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98" t="s">
        <v>3</v>
      </c>
      <c r="D47" s="1198"/>
      <c r="E47" s="1199"/>
      <c r="F47" s="11">
        <v>5.2</v>
      </c>
      <c r="G47" s="12">
        <v>5.25</v>
      </c>
      <c r="H47" s="12">
        <v>4.6100000000000003</v>
      </c>
      <c r="I47" s="12">
        <v>4.55</v>
      </c>
      <c r="J47" s="13">
        <v>4.58</v>
      </c>
    </row>
    <row r="48" spans="2:10" ht="57.75" customHeight="1" x14ac:dyDescent="0.2">
      <c r="B48" s="14"/>
      <c r="C48" s="1200" t="s">
        <v>4</v>
      </c>
      <c r="D48" s="1200"/>
      <c r="E48" s="1201"/>
      <c r="F48" s="15">
        <v>2.5499999999999998</v>
      </c>
      <c r="G48" s="16">
        <v>2.08</v>
      </c>
      <c r="H48" s="16">
        <v>2.4500000000000002</v>
      </c>
      <c r="I48" s="16">
        <v>2.84</v>
      </c>
      <c r="J48" s="17">
        <v>2.72</v>
      </c>
    </row>
    <row r="49" spans="2:10" ht="57.75" customHeight="1" thickBot="1" x14ac:dyDescent="0.25">
      <c r="B49" s="18"/>
      <c r="C49" s="1202" t="s">
        <v>5</v>
      </c>
      <c r="D49" s="1202"/>
      <c r="E49" s="1203"/>
      <c r="F49" s="19">
        <v>0.14000000000000001</v>
      </c>
      <c r="G49" s="20" t="s">
        <v>578</v>
      </c>
      <c r="H49" s="20">
        <v>0.63</v>
      </c>
      <c r="I49" s="20">
        <v>0.4</v>
      </c>
      <c r="J49" s="21" t="s">
        <v>579</v>
      </c>
    </row>
    <row r="50" spans="2:10" ht="13.5" customHeight="1" x14ac:dyDescent="0.2"/>
  </sheetData>
  <sheetProtection algorithmName="SHA-512" hashValue="2o+qBEZLClUKl1pITHHlAshWKVQTxzxlBTdqRDwgYsJ7ilImvniDSCn8GWQXcmtedUb2eJSDqEjd8+hViRLTJg==" saltValue="VBOT+mI4nhwLcIm0Fx73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2021-03-03T00:39:14Z</cp:lastPrinted>
  <dcterms:created xsi:type="dcterms:W3CDTF">2021-02-05T02:49:42Z</dcterms:created>
  <dcterms:modified xsi:type="dcterms:W3CDTF">2021-10-29T02:55:42Z</dcterms:modified>
  <cp:category/>
</cp:coreProperties>
</file>