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User\016610\Desktop\"/>
    </mc:Choice>
  </mc:AlternateContent>
  <xr:revisionPtr revIDLastSave="0" documentId="13_ncr:1_{E43DCCAA-0D99-438E-BD9E-1C1ACC186F4A}" xr6:coauthVersionLast="36" xr6:coauthVersionMax="36" xr10:uidLastSave="{00000000-0000-0000-0000-000000000000}"/>
  <bookViews>
    <workbookView xWindow="0" yWindow="0" windowWidth="2049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BE37" i="10"/>
  <c r="AM37" i="10"/>
  <c r="U37" i="10"/>
  <c r="BE36" i="10"/>
  <c r="AM36" i="10"/>
  <c r="BE35" i="10"/>
  <c r="C35" i="10"/>
  <c r="C36" i="10" s="1"/>
  <c r="BE34" i="10"/>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<sst xmlns="http://schemas.openxmlformats.org/spreadsheetml/2006/main" count="1087" uniqueCount="612">
  <si>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</si>
  <si>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</si>
  <si>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</si>
  <si>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</si>
  <si>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</si>
  <si>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</si>
  <si>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</si>
  <si>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</si>
  <si>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</si>
  <si>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</si>
  <si>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</si>
  <si>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</si>
  <si>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</si>
  <si>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</si>
  <si>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</si>
  <si>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</si>
  <si>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</si>
  <si>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</si>
  <si>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</si>
  <si>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</si>
  <si>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</si>
  <si>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</si>
  <si>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</si>
  <si>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</si>
  <si>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</si>
  <si>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</si>
  <si>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</si>
  <si>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</si>
  <si>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</si>
  <si>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</si>
  <si>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</si>
  <si>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</si>
  <si>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</si>
  <si>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</si>
  <si>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</si>
  <si>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</si>
  <si>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</si>
  <si>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</si>
  <si>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</si>
  <si>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</si>
  <si>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</si>
  <si>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</si>
  <si>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</si>
  <si>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</si>
  <si>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</si>
  <si>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</si>
  <si>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</si>
  <si>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</si>
  <si>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</si>
  <si>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</si>
  <si>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</si>
  <si>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</si>
  <si>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</si>
  <si>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</si>
  <si>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</si>
  <si>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</si>
  <si>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</si>
  <si>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</si>
  <si>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</si>
  <si>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</si>
  <si>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</si>
  <si>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</si>
  <si>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</si>
  <si>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</si>
  <si>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</si>
  <si>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</si>
  <si>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</si>
  <si>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</si>
  <si>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</si>
  <si>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</si>
  <si>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</si>
  <si>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</si>
  <si>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</si>
  <si>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</si>
  <si>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</si>
  <si>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</si>
  <si>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</si>
  <si>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</si>
  <si>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</si>
  <si>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</si>
  <si>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</si>
  <si>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</si>
  <si>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</si>
  <si>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</si>
  <si>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</si>
  <si>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</si>
  <si>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</si>
  <si>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</si>
  <si>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</si>
  <si>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</si>
  <si>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</si>
  <si>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</si>
  <si>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</si>
  <si>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</si>
  <si>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</si>
  <si>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</si>
  <si>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</si>
  <si>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</si>
  <si>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</si>
  <si>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</si>
  <si>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</si>
  <si>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</si>
  <si>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</si>
  <si>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</si>
  <si>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</si>
  <si>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</si>
  <si>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</si>
  <si>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</si>
  <si>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</si>
  <si>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</si>
  <si>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</si>
  <si>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</si>
  <si>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</si>
  <si>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</si>
  <si>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</si>
  <si>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</si>
  <si>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</si>
  <si>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</si>
  <si>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</si>
  <si>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</si>
  <si>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</si>
  <si>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</si>
  <si>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</si>
  <si>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</si>
  <si>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</si>
  <si>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</si>
  <si>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</si>
  <si>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</si>
  <si>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</si>
  <si>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</si>
  <si>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</si>
  <si>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</si>
  <si>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</si>
  <si>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</si>
  <si>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</si>
  <si>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</si>
  <si>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</si>
  <si>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</si>
  <si>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</si>
  <si>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</si>
  <si>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</si>
  <si>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</si>
  <si>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</si>
  <si>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</si>
  <si>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</si>
  <si>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</si>
  <si>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</si>
  <si>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</si>
  <si>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</si>
  <si>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</si>
  <si>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</si>
  <si>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</si>
  <si>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</si>
  <si>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</si>
  <si>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</si>
  <si>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</si>
  <si>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</si>
  <si>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</si>
  <si>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</si>
  <si>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</si>
  <si>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</si>
  <si>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</si>
  <si>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</si>
  <si>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</si>
  <si>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</si>
  <si>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</si>
  <si>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</si>
  <si>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</si>
  <si>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</si>
  <si>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</si>
  <si>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</si>
  <si>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</si>
  <si>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</si>
  <si>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</si>
  <si>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</si>
  <si>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</si>
  <si>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</si>
  <si>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</si>
  <si>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</si>
  <si>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</si>
  <si>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</si>
  <si>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</si>
  <si>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</si>
  <si>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</si>
  <si>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</si>
  <si>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</si>
  <si>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</si>
  <si>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</si>
  <si>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</si>
  <si>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</si>
  <si>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</si>
  <si>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</si>
  <si>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</si>
  <si>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</si>
  <si>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</si>
  <si>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</si>
  <si>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</si>
  <si>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</si>
  <si>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</si>
  <si>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</si>
  <si>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</si>
  <si>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</si>
  <si>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</si>
  <si>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</si>
  <si>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</si>
  <si>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</si>
  <si>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</si>
  <si>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</si>
  <si>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</si>
  <si>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</si>
  <si>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</si>
  <si>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</si>
  <si>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</si>
  <si>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</si>
  <si>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</si>
  <si>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</si>
  <si>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</si>
  <si>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</si>
  <si>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</si>
  <si>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</si>
  <si>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</si>
  <si>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</si>
  <si>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</si>
  <si>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</si>
  <si>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</si>
  <si>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</si>
  <si>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</si>
  <si>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</si>
  <si>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</si>
  <si>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</si>
  <si>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</si>
  <si>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</si>
  <si>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</si>
  <si>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</si>
  <si>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</si>
  <si>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</si>
  <si>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</si>
  <si>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</si>
  <si>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</si>
  <si>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</si>
  <si>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</si>
  <si>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</si>
  <si>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</si>
  <si>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</si>
  <si>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</si>
  <si>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</si>
  <si>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</si>
  <si>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</si>
  <si>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</si>
  <si>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</si>
  <si>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</si>
  <si>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</si>
  <si>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</si>
  <si>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</si>
  <si>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</si>
  <si>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</si>
  <si>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</si>
  <si>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</si>
  <si>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</si>
  <si>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</si>
  <si>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</si>
  <si>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</si>
  <si>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</si>
  <si>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</si>
  <si>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</si>
  <si>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</si>
  <si>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</si>
  <si>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</si>
  <si>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</si>
  <si>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</si>
  <si>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</si>
  <si>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</si>
  <si>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</si>
  <si>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</si>
  <si>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</si>
  <si>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</si>
  <si>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</si>
  <si>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</si>
  <si>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</si>
  <si>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</si>
  <si>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</si>
  <si>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</si>
  <si>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</si>
  <si>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</si>
  <si>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</si>
  <si>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</si>
  <si>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</si>
  <si>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</si>
  <si>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</si>
  <si>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</si>
  <si>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</si>
  <si>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</si>
  <si>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</si>
  <si>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</si>
  <si>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</si>
  <si>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</si>
  <si>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</si>
  <si>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</si>
  <si>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</si>
  <si>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</si>
  <si>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</si>
  <si>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</si>
  <si>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</si>
  <si>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</si>
  <si>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</si>
  <si>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</si>
  <si>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</si>
  <si>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</si>
  <si>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</si>
  <si>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</si>
  <si>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</si>
  <si>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</si>
  <si>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</si>
  <si>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</si>
  <si>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</si>
  <si>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</si>
  <si>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</si>
  <si>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</si>
  <si>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</si>
  <si>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</si>
  <si>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</si>
  <si>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</si>
  <si>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</si>
  <si>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</si>
  <si>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</si>
  <si>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</si>
  <si>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</si>
  <si>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</si>
  <si>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</si>
  <si>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</si>
  <si>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</si>
  <si>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</si>
  <si>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</si>
  <si>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</si>
  <si>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</si>
  <si>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</si>
  <si>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</si>
  <si>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</si>
  <si>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</si>
  <si>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</si>
  <si>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</si>
  <si>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</si>
  <si>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</si>
  <si>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</si>
  <si>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</si>
  <si>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</si>
  <si>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</si>
  <si>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</si>
  <si>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</si>
  <si>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</si>
  <si>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</si>
  <si>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</si>
  <si>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</si>
  <si>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</si>
  <si>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</si>
  <si>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</si>
  <si>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</si>
  <si>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</si>
  <si>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</si>
  <si>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</si>
  <si>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</si>
  <si>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</si>
  <si>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</si>
  <si>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</si>
  <si>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</si>
  <si>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</si>
  <si>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</si>
  <si>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</si>
  <si>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</si>
  <si>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</si>
  <si>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</si>
  <si>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</si>
  <si>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</si>
  <si>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</si>
  <si>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</si>
  <si>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</si>
  <si>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</si>
  <si>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</si>
  <si>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</si>
  <si>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</si>
  <si>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</si>
  <si>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</si>
  <si>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</si>
  <si>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</si>
  <si>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</si>
  <si>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</si>
  <si>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</si>
  <si>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</si>
  <si>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</si>
  <si>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</si>
  <si>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</si>
  <si>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</si>
  <si>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</si>
  <si>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</si>
  <si>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</si>
  <si>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</si>
  <si>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</si>
  <si>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</si>
  <si>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</si>
  <si>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</si>
  <si>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</si>
  <si>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</si>
  <si>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</si>
  <si>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</si>
  <si>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</si>
  <si>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</si>
  <si>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</si>
  <si>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</si>
  <si>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</si>
  <si>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</si>
  <si>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</si>
  <si>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</si>
  <si>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</si>
  <si>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</si>
  <si>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</si>
  <si>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</si>
  <si>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</si>
  <si>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</si>
  <si>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</si>
  <si>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</si>
  <si>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</si>
  <si>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</si>
  <si>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</si>
  <si>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</si>
  <si>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</si>
  <si>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</si>
  <si>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</si>
  <si>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</si>
  <si>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</si>
  <si>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</si>
  <si>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</si>
  <si>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</si>
  <si>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</si>
  <si>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</si>
  <si>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</si>
  <si>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</si>
  <si>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</si>
  <si>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</si>
  <si>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</si>
  <si>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</si>
  <si>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</si>
  <si>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</si>
  <si>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</si>
  <si>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</si>
  <si>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</si>
  <si>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</si>
  <si>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</si>
  <si>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</si>
  <si>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</si>
  <si>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</si>
  <si>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</si>
  <si>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</si>
  <si>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</si>
  <si>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</si>
  <si>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</si>
  <si>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</si>
  <si>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</si>
  <si>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</si>
  <si>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</si>
  <si>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</si>
  <si>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</si>
  <si>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</si>
  <si>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</si>
  <si>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</si>
  <si>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</si>
  <si>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</si>
  <si>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</si>
  <si>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</si>
  <si>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</si>
  <si>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</si>
  <si>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</si>
  <si>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</si>
  <si>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</si>
  <si>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</si>
  <si>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</si>
  <si>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</si>
  <si>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</si>
  <si>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</si>
  <si>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</si>
  <si>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</si>
  <si>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</si>
  <si>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</si>
  <si>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</si>
  <si>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</si>
  <si>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</si>
  <si>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</si>
  <si>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</si>
  <si>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</si>
  <si>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</si>
  <si>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</si>
  <si>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</si>
  <si>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</si>
  <si>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</si>
  <si>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</si>
  <si>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</si>
  <si>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</si>
  <si>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</si>
  <si>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</si>
  <si>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</si>
  <si>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</si>
  <si>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</si>
  <si>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</si>
  <si>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</si>
  <si>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</si>
  <si>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</si>
  <si>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</si>
  <si>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</si>
  <si>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</si>
  <si>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</si>
  <si>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</si>
  <si>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</si>
  <si>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</si>
  <si>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</si>
  <si>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</si>
  <si>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</si>
  <si>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</si>
  <si>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</si>
  <si>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</si>
  <si>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</si>
  <si>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</si>
  <si>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</si>
  <si>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</si>
  <si>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</si>
  <si>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</si>
  <si>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</si>
  <si>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</si>
  <si>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</si>
  <si>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</si>
  <si>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</si>
  <si>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</si>
  <si>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</si>
  <si>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</si>
  <si>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</si>
  <si>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</si>
  <si>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</si>
  <si>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</si>
  <si>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</si>
  <si>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</si>
  <si>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</si>
  <si>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</si>
  <si>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</si>
  <si>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</si>
  <si>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</si>
  <si>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</si>
  <si>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</si>
  <si>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</si>
  <si>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</si>
  <si>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</si>
  <si>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</si>
  <si>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</si>
  <si>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</si>
  <si>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</si>
  <si>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</si>
  <si>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</si>
  <si>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</si>
  <si>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</si>
  <si>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</si>
  <si>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</si>
  <si>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</si>
  <si>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</si>
  <si>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</si>
  <si>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</si>
  <si>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</si>
  <si>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</si>
  <si>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</si>
  <si>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</si>
  <si>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</si>
  <si>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</si>
  <si>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</si>
  <si>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</si>
  <si>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</si>
  <si>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</si>
  <si>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</si>
  <si>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</si>
  <si>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</si>
  <si>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t>
    <rPh sb="7" eb="9">
      <t>キギョウ</t>
    </rPh>
    <rPh sb="9" eb="10">
      <t>ダン</t>
    </rPh>
    <phoneticPr fontId="2"/>
  </si>
  <si>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</si>
  <si>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</si>
  <si>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</si>
  <si>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</si>
  <si>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関西広域連合</t>
  </si>
  <si>
    <t>公共施設等特別整備基金</t>
    <rPh sb="0" eb="2">
      <t>コウキョウ</t>
    </rPh>
    <rPh sb="2" eb="4">
      <t>シセツ</t>
    </rPh>
    <rPh sb="4" eb="5">
      <t>トウ</t>
    </rPh>
    <rPh sb="5" eb="7">
      <t>トクベツ</t>
    </rPh>
    <rPh sb="7" eb="9">
      <t>セイビ</t>
    </rPh>
    <rPh sb="9" eb="11">
      <t>キキン</t>
    </rPh>
    <phoneticPr fontId="5"/>
  </si>
  <si>
    <t>鉄道軌道整備基金</t>
    <rPh sb="0" eb="2">
      <t>テツドウ</t>
    </rPh>
    <rPh sb="2" eb="4">
      <t>キドウ</t>
    </rPh>
    <rPh sb="4" eb="6">
      <t>セイビ</t>
    </rPh>
    <rPh sb="6" eb="8">
      <t>キキン</t>
    </rPh>
    <phoneticPr fontId="5"/>
  </si>
  <si>
    <t>泉北丘陵地区整備基金</t>
    <rPh sb="0" eb="2">
      <t>センボク</t>
    </rPh>
    <rPh sb="2" eb="4">
      <t>キュウリョウ</t>
    </rPh>
    <rPh sb="4" eb="6">
      <t>チク</t>
    </rPh>
    <rPh sb="6" eb="8">
      <t>セイビ</t>
    </rPh>
    <rPh sb="8" eb="10">
      <t>キキン</t>
    </rPh>
    <phoneticPr fontId="5"/>
  </si>
  <si>
    <t>地域福祉推進基金</t>
    <rPh sb="0" eb="2">
      <t>チイキ</t>
    </rPh>
    <rPh sb="2" eb="4">
      <t>フクシ</t>
    </rPh>
    <rPh sb="4" eb="6">
      <t>スイシン</t>
    </rPh>
    <rPh sb="6" eb="8">
      <t>キキン</t>
    </rPh>
    <phoneticPr fontId="5"/>
  </si>
  <si>
    <t>産業活性化基金</t>
    <rPh sb="0" eb="2">
      <t>サンギョウ</t>
    </rPh>
    <rPh sb="2" eb="5">
      <t>カッセイカ</t>
    </rPh>
    <rPh sb="5" eb="7">
      <t>キキン</t>
    </rPh>
    <phoneticPr fontId="5"/>
  </si>
  <si>
    <t>（公財）堺都市政策研究所</t>
    <rPh sb="1" eb="2">
      <t>コウ</t>
    </rPh>
    <phoneticPr fontId="5"/>
  </si>
  <si>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</si>
  <si>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</si>
  <si>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</si>
  <si>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</si>
  <si>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</si>
  <si>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</si>
  <si>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</si>
  <si>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</si>
  <si>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7">
      <t>サカイシリツ</t>
    </rPh>
    <rPh sb="7" eb="9">
      <t>ビョウイン</t>
    </rPh>
    <rPh sb="9" eb="11">
      <t>キコウ</t>
    </rPh>
    <phoneticPr fontId="2"/>
  </si>
  <si>
    <t>▲2</t>
  </si>
  <si>
    <t>▲20</t>
  </si>
  <si>
    <t>▲23</t>
  </si>
  <si>
    <t>▲15</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</si>
  <si>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</si>
  <si>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</si>
  <si>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</si>
  <si>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</si>
  <si>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</si>
  <si>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将来負担比率及び実質公債費比率は、類似団体平均を大きく下回っている。
　将来負担比率は、前年度と比較して令和元年度減少となったが、主な要因として企業会計の市債残高の減少や充当可能基金の増加があげられる。
　実質公債費比率は過去3ヵ年の平均で算定されており、平成29年度から府費負担教職員に係る人件費の財源措置により分母となる標準財政規模が増加しているものの、令和元年度から
　借入金の返済が開始される大規模事業の影響により分子となる返済額も増加し、前年度から増減なしとなった。
　今後は、短期的には普通建設事業の集中により、公債費等が増加する見込みであるが、両比率とも良好な値で推移するものと見込んでいる。</t>
    <rPh sb="45" eb="48">
      <t>ゼンネンド</t>
    </rPh>
    <rPh sb="49" eb="51">
      <t>ヒカク</t>
    </rPh>
    <rPh sb="53" eb="55">
      <t>レイワ</t>
    </rPh>
    <rPh sb="55" eb="56">
      <t>ガン</t>
    </rPh>
    <rPh sb="86" eb="88">
      <t>ジュウトウ</t>
    </rPh>
    <rPh sb="88" eb="90">
      <t>カノウ</t>
    </rPh>
    <rPh sb="90" eb="92">
      <t>キキン</t>
    </rPh>
    <rPh sb="93" eb="95">
      <t>ゾウカ</t>
    </rPh>
    <rPh sb="180" eb="182">
      <t>レイワ</t>
    </rPh>
    <rPh sb="182" eb="184">
      <t>ガンネン</t>
    </rPh>
    <rPh sb="184" eb="185">
      <t>ド</t>
    </rPh>
    <rPh sb="189" eb="191">
      <t>カリイレ</t>
    </rPh>
    <rPh sb="191" eb="192">
      <t>キン</t>
    </rPh>
    <rPh sb="193" eb="195">
      <t>ヘンサイ</t>
    </rPh>
    <rPh sb="196" eb="198">
      <t>カイシ</t>
    </rPh>
    <rPh sb="201" eb="204">
      <t>ダイキボ</t>
    </rPh>
    <rPh sb="204" eb="206">
      <t>ジギョウ</t>
    </rPh>
    <rPh sb="207" eb="209">
      <t>エイキョウ</t>
    </rPh>
    <rPh sb="212" eb="214">
      <t>ブンシ</t>
    </rPh>
    <rPh sb="217" eb="219">
      <t>ヘンサイ</t>
    </rPh>
    <rPh sb="219" eb="220">
      <t>ガク</t>
    </rPh>
    <rPh sb="221" eb="223">
      <t>ゾウカ</t>
    </rPh>
    <rPh sb="225" eb="227">
      <t>ゼンネン</t>
    </rPh>
    <rPh sb="227" eb="228">
      <t>ド</t>
    </rPh>
    <rPh sb="230" eb="232">
      <t>ゾウゲン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</si>
  <si>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</si>
  <si>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</si>
  <si>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</si>
  <si>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将来負担比率は類似団体平均を大きく下回っている一方で、有形固定資産減価償却率は、阪神高速大和川線の完成により令和元年度に減少したものの、類似団体平均より高い水準にある。
　今後、公共施設等総合管理計画に基づき、老朽化対策に積極的に取り組んでいくとともに、将来負担比率については、類似団体平均を大きく下回っているため、現在の水準維持に努める。</t>
    <rPh sb="12" eb="14">
      <t>ヘイキン</t>
    </rPh>
    <rPh sb="41" eb="43">
      <t>ハンシン</t>
    </rPh>
    <rPh sb="43" eb="45">
      <t>コウソク</t>
    </rPh>
    <rPh sb="45" eb="49">
      <t>ヤマトガワセン</t>
    </rPh>
    <rPh sb="50" eb="52">
      <t>カンセイ</t>
    </rPh>
    <rPh sb="55" eb="60">
      <t>レイワガンネンド</t>
    </rPh>
    <rPh sb="61" eb="63">
      <t>ゲンショウ</t>
    </rPh>
    <rPh sb="73" eb="75">
      <t>ヘイキン</t>
    </rPh>
    <rPh sb="79" eb="81">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</si>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</sst>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9FFD76-9E05-42BF-99FC-07A440760B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B9A2-4CEB-844C-7A0EC2100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51595</c:v>
                </c:pt>
                <c:pt idx="1">
                  <c:v>49591</c:v>
                </c:pt>
                <c:pt idx="2">
                  <c:v>55820</c:v>
                </c:pt>
                <c:pt idx="3">
                  <c:v>55480</c:v>
                </c:pt>
                <c:pt idx="4">
                  <c:v>58875</c:v>
                </c:pt>
              </c:numCache>
            </c:numRef>
          </c:val>
          <c:smooth val="0"/>
          <c:extLst>
            <c:ext xmlns:c16="http://schemas.microsoft.com/office/drawing/2014/chart" uri="{C3380CC4-5D6E-409C-BE32-E72D297353CC}">
              <c16:uniqueId val="{00000001-B9A2-4CEB-844C-7A0EC2100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1.1299999999999999</c:v>
                </c:pt>
                <c:pt idx="1">
                  <c:v>1.27</c:v>
                </c:pt>
                <c:pt idx="2">
                  <c:v>1.1599999999999999</c:v>
                </c:pt>
                <c:pt idx="3">
                  <c:v>0.8</c:v>
                </c:pt>
                <c:pt idx="4">
                  <c:v>0.65</c:v>
                </c:pt>
              </c:numCache>
            </c:numRef>
          </c:val>
          <c:extLst>
            <c:ext xmlns:c16="http://schemas.microsoft.com/office/drawing/2014/chart" uri="{C3380CC4-5D6E-409C-BE32-E72D297353CC}">
              <c16:uniqueId val="{00000000-D7A9-4427-9701-EB00FA464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0.97</c:v>
                </c:pt>
                <c:pt idx="1">
                  <c:v>0.97</c:v>
                </c:pt>
                <c:pt idx="2">
                  <c:v>0.83</c:v>
                </c:pt>
                <c:pt idx="3">
                  <c:v>0.83</c:v>
                </c:pt>
                <c:pt idx="4">
                  <c:v>1.1299999999999999</c:v>
                </c:pt>
              </c:numCache>
            </c:numRef>
          </c:val>
          <c:extLst>
            <c:ext xmlns:c16="http://schemas.microsoft.com/office/drawing/2014/chart" uri="{C3380CC4-5D6E-409C-BE32-E72D297353CC}">
              <c16:uniqueId val="{00000001-D7A9-4427-9701-EB00FA464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0.91</c:v>
                </c:pt>
                <c:pt idx="1">
                  <c:v>0.15</c:v>
                </c:pt>
                <c:pt idx="2">
                  <c:v>7.0000000000000007E-2</c:v>
                </c:pt>
                <c:pt idx="3">
                  <c:v>-0.36</c:v>
                </c:pt>
                <c:pt idx="4">
                  <c:v>0.17</c:v>
                </c:pt>
              </c:numCache>
            </c:numRef>
          </c:val>
          <c:smooth val="0"/>
          <c:extLst>
            <c:ext xmlns:c16="http://schemas.microsoft.com/office/drawing/2014/chart" uri="{C3380CC4-5D6E-409C-BE32-E72D297353CC}">
              <c16:uniqueId val="{00000002-D7A9-4427-9701-EB00FA464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786-4CD3-A8A5-EB9015245A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86-4CD3-A8A5-EB9015245A82}"/>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86-4CD3-A8A5-EB9015245A82}"/>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0.08</c:v>
                </c:pt>
                <c:pt idx="4">
                  <c:v>#N/A</c:v>
                </c:pt>
                <c:pt idx="5">
                  <c:v>0.12</c:v>
                </c:pt>
                <c:pt idx="6">
                  <c:v>#N/A</c:v>
                </c:pt>
                <c:pt idx="7">
                  <c:v>0.17</c:v>
                </c:pt>
                <c:pt idx="8">
                  <c:v>#N/A</c:v>
                </c:pt>
                <c:pt idx="9">
                  <c:v>0.04</c:v>
                </c:pt>
              </c:numCache>
            </c:numRef>
          </c:val>
          <c:extLst>
            <c:ext xmlns:c16="http://schemas.microsoft.com/office/drawing/2014/chart" uri="{C3380CC4-5D6E-409C-BE32-E72D297353CC}">
              <c16:uniqueId val="{00000003-D786-4CD3-A8A5-EB9015245A8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0.19</c:v>
                </c:pt>
                <c:pt idx="8">
                  <c:v>#N/A</c:v>
                </c:pt>
                <c:pt idx="9">
                  <c:v>0.19</c:v>
                </c:pt>
              </c:numCache>
            </c:numRef>
          </c:val>
          <c:extLst>
            <c:ext xmlns:c16="http://schemas.microsoft.com/office/drawing/2014/chart" uri="{C3380CC4-5D6E-409C-BE32-E72D297353CC}">
              <c16:uniqueId val="{00000004-D786-4CD3-A8A5-EB9015245A8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0.46</c:v>
                </c:pt>
                <c:pt idx="4">
                  <c:v>#N/A</c:v>
                </c:pt>
                <c:pt idx="5">
                  <c:v>0.6</c:v>
                </c:pt>
                <c:pt idx="6">
                  <c:v>#N/A</c:v>
                </c:pt>
                <c:pt idx="7">
                  <c:v>0.61</c:v>
                </c:pt>
                <c:pt idx="8">
                  <c:v>#N/A</c:v>
                </c:pt>
                <c:pt idx="9">
                  <c:v>0.26</c:v>
                </c:pt>
              </c:numCache>
            </c:numRef>
          </c:val>
          <c:extLst>
            <c:ext xmlns:c16="http://schemas.microsoft.com/office/drawing/2014/chart" uri="{C3380CC4-5D6E-409C-BE32-E72D297353CC}">
              <c16:uniqueId val="{00000005-D786-4CD3-A8A5-EB9015245A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1.18</c:v>
                </c:pt>
                <c:pt idx="4">
                  <c:v>#N/A</c:v>
                </c:pt>
                <c:pt idx="5">
                  <c:v>1.03</c:v>
                </c:pt>
                <c:pt idx="6">
                  <c:v>#N/A</c:v>
                </c:pt>
                <c:pt idx="7">
                  <c:v>0.61</c:v>
                </c:pt>
                <c:pt idx="8">
                  <c:v>#N/A</c:v>
                </c:pt>
                <c:pt idx="9">
                  <c:v>0.6</c:v>
                </c:pt>
              </c:numCache>
            </c:numRef>
          </c:val>
          <c:extLst>
            <c:ext xmlns:c16="http://schemas.microsoft.com/office/drawing/2014/chart" uri="{C3380CC4-5D6E-409C-BE32-E72D297353CC}">
              <c16:uniqueId val="{00000006-D786-4CD3-A8A5-EB9015245A8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1.01</c:v>
                </c:pt>
                <c:pt idx="4">
                  <c:v>#N/A</c:v>
                </c:pt>
                <c:pt idx="5">
                  <c:v>1.42</c:v>
                </c:pt>
                <c:pt idx="6">
                  <c:v>#N/A</c:v>
                </c:pt>
                <c:pt idx="7">
                  <c:v>0.64</c:v>
                </c:pt>
                <c:pt idx="8">
                  <c:v>#N/A</c:v>
                </c:pt>
                <c:pt idx="9">
                  <c:v>0.99</c:v>
                </c:pt>
              </c:numCache>
            </c:numRef>
          </c:val>
          <c:extLst>
            <c:ext xmlns:c16="http://schemas.microsoft.com/office/drawing/2014/chart" uri="{C3380CC4-5D6E-409C-BE32-E72D297353CC}">
              <c16:uniqueId val="{00000007-D786-4CD3-A8A5-EB9015245A82}"/>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0.74</c:v>
                </c:pt>
                <c:pt idx="2">
                  <c:v>#N/A</c:v>
                </c:pt>
                <c:pt idx="3">
                  <c:v>1.42</c:v>
                </c:pt>
                <c:pt idx="4">
                  <c:v>#N/A</c:v>
                </c:pt>
                <c:pt idx="5">
                  <c:v>1.56</c:v>
                </c:pt>
                <c:pt idx="6">
                  <c:v>#N/A</c:v>
                </c:pt>
                <c:pt idx="7">
                  <c:v>1.85</c:v>
                </c:pt>
                <c:pt idx="8">
                  <c:v>#N/A</c:v>
                </c:pt>
                <c:pt idx="9">
                  <c:v>2.92</c:v>
                </c:pt>
              </c:numCache>
            </c:numRef>
          </c:val>
          <c:extLst>
            <c:ext xmlns:c16="http://schemas.microsoft.com/office/drawing/2014/chart" uri="{C3380CC4-5D6E-409C-BE32-E72D297353CC}">
              <c16:uniqueId val="{00000008-D786-4CD3-A8A5-EB9015245A82}"/>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5.26</c:v>
                </c:pt>
                <c:pt idx="2">
                  <c:v>#N/A</c:v>
                </c:pt>
                <c:pt idx="3">
                  <c:v>5.03</c:v>
                </c:pt>
                <c:pt idx="4">
                  <c:v>#N/A</c:v>
                </c:pt>
                <c:pt idx="5">
                  <c:v>3.92</c:v>
                </c:pt>
                <c:pt idx="6">
                  <c:v>#N/A</c:v>
                </c:pt>
                <c:pt idx="7">
                  <c:v>3.97</c:v>
                </c:pt>
                <c:pt idx="8">
                  <c:v>#N/A</c:v>
                </c:pt>
                <c:pt idx="9">
                  <c:v>3.68</c:v>
                </c:pt>
              </c:numCache>
            </c:numRef>
          </c:val>
          <c:extLst>
            <c:ext xmlns:c16="http://schemas.microsoft.com/office/drawing/2014/chart" uri="{C3380CC4-5D6E-409C-BE32-E72D297353CC}">
              <c16:uniqueId val="{00000009-D786-4CD3-A8A5-EB9015245A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31534</c:v>
                </c:pt>
                <c:pt idx="5">
                  <c:v>32234</c:v>
                </c:pt>
                <c:pt idx="8">
                  <c:v>32674</c:v>
                </c:pt>
                <c:pt idx="11">
                  <c:v>32868</c:v>
                </c:pt>
                <c:pt idx="14">
                  <c:v>33205</c:v>
                </c:pt>
              </c:numCache>
            </c:numRef>
          </c:val>
          <c:extLst>
            <c:ext xmlns:c16="http://schemas.microsoft.com/office/drawing/2014/chart" uri="{C3380CC4-5D6E-409C-BE32-E72D297353CC}">
              <c16:uniqueId val="{00000000-80B7-427B-873A-6B2BF9469F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B7-427B-873A-6B2BF9469F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176</c:v>
                </c:pt>
                <c:pt idx="6">
                  <c:v>104</c:v>
                </c:pt>
                <c:pt idx="9">
                  <c:v>62</c:v>
                </c:pt>
                <c:pt idx="12">
                  <c:v>62</c:v>
                </c:pt>
              </c:numCache>
            </c:numRef>
          </c:val>
          <c:extLst>
            <c:ext xmlns:c16="http://schemas.microsoft.com/office/drawing/2014/chart" uri="{C3380CC4-5D6E-409C-BE32-E72D297353CC}">
              <c16:uniqueId val="{00000002-80B7-427B-873A-6B2BF9469F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7-427B-873A-6B2BF9469F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6602</c:v>
                </c:pt>
                <c:pt idx="3">
                  <c:v>6869</c:v>
                </c:pt>
                <c:pt idx="6">
                  <c:v>6453</c:v>
                </c:pt>
                <c:pt idx="9">
                  <c:v>6424</c:v>
                </c:pt>
                <c:pt idx="12">
                  <c:v>6206</c:v>
                </c:pt>
              </c:numCache>
            </c:numRef>
          </c:val>
          <c:extLst>
            <c:ext xmlns:c16="http://schemas.microsoft.com/office/drawing/2014/chart" uri="{C3380CC4-5D6E-409C-BE32-E72D297353CC}">
              <c16:uniqueId val="{00000004-80B7-427B-873A-6B2BF9469F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5808</c:v>
                </c:pt>
                <c:pt idx="3">
                  <c:v>6475</c:v>
                </c:pt>
                <c:pt idx="6">
                  <c:v>6964</c:v>
                </c:pt>
                <c:pt idx="9">
                  <c:v>7343</c:v>
                </c:pt>
                <c:pt idx="12">
                  <c:v>7614</c:v>
                </c:pt>
              </c:numCache>
            </c:numRef>
          </c:val>
          <c:extLst>
            <c:ext xmlns:c16="http://schemas.microsoft.com/office/drawing/2014/chart" uri="{C3380CC4-5D6E-409C-BE32-E72D297353CC}">
              <c16:uniqueId val="{00000005-80B7-427B-873A-6B2BF9469F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B7-427B-873A-6B2BF9469F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28830</c:v>
                </c:pt>
                <c:pt idx="3">
                  <c:v>28617</c:v>
                </c:pt>
                <c:pt idx="6">
                  <c:v>29295</c:v>
                </c:pt>
                <c:pt idx="9">
                  <c:v>28810</c:v>
                </c:pt>
                <c:pt idx="12">
                  <c:v>30984</c:v>
                </c:pt>
              </c:numCache>
            </c:numRef>
          </c:val>
          <c:extLst>
            <c:ext xmlns:c16="http://schemas.microsoft.com/office/drawing/2014/chart" uri="{C3380CC4-5D6E-409C-BE32-E72D297353CC}">
              <c16:uniqueId val="{00000007-80B7-427B-873A-6B2BF9469F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9751</c:v>
                </c:pt>
                <c:pt idx="2">
                  <c:v>#N/A</c:v>
                </c:pt>
                <c:pt idx="3">
                  <c:v>#N/A</c:v>
                </c:pt>
                <c:pt idx="4">
                  <c:v>9903</c:v>
                </c:pt>
                <c:pt idx="5">
                  <c:v>#N/A</c:v>
                </c:pt>
                <c:pt idx="6">
                  <c:v>#N/A</c:v>
                </c:pt>
                <c:pt idx="7">
                  <c:v>10142</c:v>
                </c:pt>
                <c:pt idx="8">
                  <c:v>#N/A</c:v>
                </c:pt>
                <c:pt idx="9">
                  <c:v>#N/A</c:v>
                </c:pt>
                <c:pt idx="10">
                  <c:v>9771</c:v>
                </c:pt>
                <c:pt idx="11">
                  <c:v>#N/A</c:v>
                </c:pt>
                <c:pt idx="12">
                  <c:v>#N/A</c:v>
                </c:pt>
                <c:pt idx="13">
                  <c:v>11661</c:v>
                </c:pt>
                <c:pt idx="14">
                  <c:v>#N/A</c:v>
                </c:pt>
              </c:numCache>
            </c:numRef>
          </c:val>
          <c:smooth val="0"/>
          <c:extLst>
            <c:ext xmlns:c16="http://schemas.microsoft.com/office/drawing/2014/chart" uri="{C3380CC4-5D6E-409C-BE32-E72D297353CC}">
              <c16:uniqueId val="{00000008-80B7-427B-873A-6B2BF9469F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364919</c:v>
                </c:pt>
                <c:pt idx="5">
                  <c:v>375606</c:v>
                </c:pt>
                <c:pt idx="8">
                  <c:v>391030</c:v>
                </c:pt>
                <c:pt idx="11">
                  <c:v>405207</c:v>
                </c:pt>
                <c:pt idx="14">
                  <c:v>421910</c:v>
                </c:pt>
              </c:numCache>
            </c:numRef>
          </c:val>
          <c:extLst>
            <c:ext xmlns:c16="http://schemas.microsoft.com/office/drawing/2014/chart" uri="{C3380CC4-5D6E-409C-BE32-E72D297353CC}">
              <c16:uniqueId val="{00000000-89DE-42F6-902E-E57D9D93F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133346</c:v>
                </c:pt>
                <c:pt idx="5">
                  <c:v>132213</c:v>
                </c:pt>
                <c:pt idx="8">
                  <c:v>144246</c:v>
                </c:pt>
                <c:pt idx="11">
                  <c:v>152298</c:v>
                </c:pt>
                <c:pt idx="14">
                  <c:v>161221</c:v>
                </c:pt>
              </c:numCache>
            </c:numRef>
          </c:val>
          <c:extLst>
            <c:ext xmlns:c16="http://schemas.microsoft.com/office/drawing/2014/chart" uri="{C3380CC4-5D6E-409C-BE32-E72D297353CC}">
              <c16:uniqueId val="{00000001-89DE-42F6-902E-E57D9D93F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67089</c:v>
                </c:pt>
                <c:pt idx="5">
                  <c:v>69003</c:v>
                </c:pt>
                <c:pt idx="8">
                  <c:v>70554</c:v>
                </c:pt>
                <c:pt idx="11">
                  <c:v>71350</c:v>
                </c:pt>
                <c:pt idx="14">
                  <c:v>76287</c:v>
                </c:pt>
              </c:numCache>
            </c:numRef>
          </c:val>
          <c:extLst>
            <c:ext xmlns:c16="http://schemas.microsoft.com/office/drawing/2014/chart" uri="{C3380CC4-5D6E-409C-BE32-E72D297353CC}">
              <c16:uniqueId val="{00000002-89DE-42F6-902E-E57D9D93F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DE-42F6-902E-E57D9D93F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DE-42F6-902E-E57D9D93F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1212</c:v>
                </c:pt>
                <c:pt idx="3">
                  <c:v>1956</c:v>
                </c:pt>
                <c:pt idx="6">
                  <c:v>2020</c:v>
                </c:pt>
                <c:pt idx="9">
                  <c:v>2059</c:v>
                </c:pt>
                <c:pt idx="12">
                  <c:v>2133</c:v>
                </c:pt>
              </c:numCache>
            </c:numRef>
          </c:val>
          <c:extLst>
            <c:ext xmlns:c16="http://schemas.microsoft.com/office/drawing/2014/chart" uri="{C3380CC4-5D6E-409C-BE32-E72D297353CC}">
              <c16:uniqueId val="{00000005-89DE-42F6-902E-E57D9D93F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35069</c:v>
                </c:pt>
                <c:pt idx="3">
                  <c:v>35139</c:v>
                </c:pt>
                <c:pt idx="6">
                  <c:v>49858</c:v>
                </c:pt>
                <c:pt idx="9">
                  <c:v>46731</c:v>
                </c:pt>
                <c:pt idx="12">
                  <c:v>45974</c:v>
                </c:pt>
              </c:numCache>
            </c:numRef>
          </c:val>
          <c:extLst>
            <c:ext xmlns:c16="http://schemas.microsoft.com/office/drawing/2014/chart" uri="{C3380CC4-5D6E-409C-BE32-E72D297353CC}">
              <c16:uniqueId val="{00000006-89DE-42F6-902E-E57D9D93F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c:v>
                </c:pt>
                <c:pt idx="3">
                  <c:v>10</c:v>
                </c:pt>
                <c:pt idx="6">
                  <c:v>0</c:v>
                </c:pt>
                <c:pt idx="9">
                  <c:v>0</c:v>
                </c:pt>
                <c:pt idx="12">
                  <c:v>0</c:v>
                </c:pt>
              </c:numCache>
            </c:numRef>
          </c:val>
          <c:extLst>
            <c:ext xmlns:c16="http://schemas.microsoft.com/office/drawing/2014/chart" uri="{C3380CC4-5D6E-409C-BE32-E72D297353CC}">
              <c16:uniqueId val="{00000007-89DE-42F6-902E-E57D9D93F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108519</c:v>
                </c:pt>
                <c:pt idx="3">
                  <c:v>108117</c:v>
                </c:pt>
                <c:pt idx="6">
                  <c:v>105713</c:v>
                </c:pt>
                <c:pt idx="9">
                  <c:v>103307</c:v>
                </c:pt>
                <c:pt idx="12">
                  <c:v>99006</c:v>
                </c:pt>
              </c:numCache>
            </c:numRef>
          </c:val>
          <c:extLst>
            <c:ext xmlns:c16="http://schemas.microsoft.com/office/drawing/2014/chart" uri="{C3380CC4-5D6E-409C-BE32-E72D297353CC}">
              <c16:uniqueId val="{00000008-89DE-42F6-902E-E57D9D93F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850</c:v>
                </c:pt>
                <c:pt idx="3">
                  <c:v>785</c:v>
                </c:pt>
                <c:pt idx="6">
                  <c:v>11209</c:v>
                </c:pt>
                <c:pt idx="9">
                  <c:v>10059</c:v>
                </c:pt>
                <c:pt idx="12">
                  <c:v>7473</c:v>
                </c:pt>
              </c:numCache>
            </c:numRef>
          </c:val>
          <c:extLst>
            <c:ext xmlns:c16="http://schemas.microsoft.com/office/drawing/2014/chart" uri="{C3380CC4-5D6E-409C-BE32-E72D297353CC}">
              <c16:uniqueId val="{00000009-89DE-42F6-902E-E57D9D93F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445591</c:v>
                </c:pt>
                <c:pt idx="3">
                  <c:v>459973</c:v>
                </c:pt>
                <c:pt idx="6">
                  <c:v>482143</c:v>
                </c:pt>
                <c:pt idx="9">
                  <c:v>506757</c:v>
                </c:pt>
                <c:pt idx="12">
                  <c:v>523491</c:v>
                </c:pt>
              </c:numCache>
            </c:numRef>
          </c:val>
          <c:extLst>
            <c:ext xmlns:c16="http://schemas.microsoft.com/office/drawing/2014/chart" uri="{C3380CC4-5D6E-409C-BE32-E72D297353CC}">
              <c16:uniqueId val="{0000000A-89DE-42F6-902E-E57D9D93FD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25918</c:v>
                </c:pt>
                <c:pt idx="2">
                  <c:v>#N/A</c:v>
                </c:pt>
                <c:pt idx="3">
                  <c:v>#N/A</c:v>
                </c:pt>
                <c:pt idx="4">
                  <c:v>29157</c:v>
                </c:pt>
                <c:pt idx="5">
                  <c:v>#N/A</c:v>
                </c:pt>
                <c:pt idx="6">
                  <c:v>#N/A</c:v>
                </c:pt>
                <c:pt idx="7">
                  <c:v>45115</c:v>
                </c:pt>
                <c:pt idx="8">
                  <c:v>#N/A</c:v>
                </c:pt>
                <c:pt idx="9">
                  <c:v>#N/A</c:v>
                </c:pt>
                <c:pt idx="10">
                  <c:v>40058</c:v>
                </c:pt>
                <c:pt idx="11">
                  <c:v>#N/A</c:v>
                </c:pt>
                <c:pt idx="12">
                  <c:v>#N/A</c:v>
                </c:pt>
                <c:pt idx="13">
                  <c:v>18659</c:v>
                </c:pt>
                <c:pt idx="14">
                  <c:v>#N/A</c:v>
                </c:pt>
              </c:numCache>
            </c:numRef>
          </c:val>
          <c:smooth val="0"/>
          <c:extLst>
            <c:ext xmlns:c16="http://schemas.microsoft.com/office/drawing/2014/chart" uri="{C3380CC4-5D6E-409C-BE32-E72D297353CC}">
              <c16:uniqueId val="{0000000B-89DE-42F6-902E-E57D9D93FD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1819</c:v>
                </c:pt>
                <c:pt idx="1">
                  <c:v>1820</c:v>
                </c:pt>
                <c:pt idx="2">
                  <c:v>2500</c:v>
                </c:pt>
              </c:numCache>
            </c:numRef>
          </c:val>
          <c:extLst>
            <c:ext xmlns:c16="http://schemas.microsoft.com/office/drawing/2014/chart" uri="{C3380CC4-5D6E-409C-BE32-E72D297353CC}">
              <c16:uniqueId val="{00000000-F1DF-4131-B08D-8791E6A14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3822</c:v>
                </c:pt>
                <c:pt idx="1">
                  <c:v>3858</c:v>
                </c:pt>
                <c:pt idx="2">
                  <c:v>2377</c:v>
                </c:pt>
              </c:numCache>
            </c:numRef>
          </c:val>
          <c:extLst>
            <c:ext xmlns:c16="http://schemas.microsoft.com/office/drawing/2014/chart" uri="{C3380CC4-5D6E-409C-BE32-E72D297353CC}">
              <c16:uniqueId val="{00000001-F1DF-4131-B08D-8791E6A14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37529</c:v>
                </c:pt>
                <c:pt idx="1">
                  <c:v>34109</c:v>
                </c:pt>
                <c:pt idx="2">
                  <c:v>36262</c:v>
                </c:pt>
              </c:numCache>
            </c:numRef>
          </c:val>
          <c:extLst>
            <c:ext xmlns:c16="http://schemas.microsoft.com/office/drawing/2014/chart" uri="{C3380CC4-5D6E-409C-BE32-E72D297353CC}">
              <c16:uniqueId val="{00000002-F1DF-4131-B08D-8791E6A14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{3EEA7E73-1E4B-4CCB-8663-B51C7045A7CE}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67-40F0-8FDC-B4FECEDE4F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{6C50BD58-82CE-4BC1-AB88-5AA19EFAB783}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7-40F0-8FDC-B4FECEDE4F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{016AD12B-8D2E-45F8-B96E-8EEE379D44F7}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7-40F0-8FDC-B4FECEDE4F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{FBC21621-05F6-4C13-B647-FD0BCBBF70D6}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7-40F0-8FDC-B4FECEDE4F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{7A0E7B35-3F62-48B8-9F2F-5A1165CF04D0}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7-40F0-8FDC-B4FECEDE4F33}"/>
                </c:ext>
              </c:extLst>
            </c:dLbl>
            <c:dLbl>
              <c:idx val="8"/>
              <c:layout>
                <c:manualLayout>
                  <c:x val="-2.179190876015613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{EA42DE2C-7B16-4420-869C-A27EDD74CEEC}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67-40F0-8FDC-B4FECEDE4F33}"/>
                </c:ext>
              </c:extLst>
            </c:dLbl>
            <c:dLbl>
              <c:idx val="16"/>
              <c:layout>
                <c:manualLayout>
                  <c:x val="-4.24984921789884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{9621C836-BB48-4E78-B372-AF3B811C50D2}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67-40F0-8FDC-B4FECEDE4F3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{CEEADC74-4324-4CD2-BCDA-10DB3BED5774}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67-40F0-8FDC-B4FECEDE4F3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{D13B26D7-B250-497E-AB6A-A5C4719D158A}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67-40F0-8FDC-B4FECEDE4F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67.900000000000006</c:v>
                </c:pt>
                <c:pt idx="16">
                  <c:v>67.8</c:v>
                </c:pt>
                <c:pt idx="24">
                  <c:v>69.400000000000006</c:v>
                </c:pt>
                <c:pt idx="32">
                  <c:v>64.7</c:v>
                </c:pt>
              </c:numCache>
            </c:numRef>
          </c:xVal>
          <c:yVal>
            <c:numRef>
              <c:f>公会計指標分析・財政指標組合せ分析表!$BP$51:$DC$51</c:f>
              <c:numCache>
                <c:formatCode>#,##0.0;"▲ "#,##0.0</c:formatCode>
                <c:ptCount val="40"/>
                <c:pt idx="0">
                  <c:v>15.6</c:v>
                </c:pt>
                <c:pt idx="8">
                  <c:v>17.5</c:v>
                </c:pt>
                <c:pt idx="16">
                  <c:v>22.9</c:v>
                </c:pt>
                <c:pt idx="24">
                  <c:v>20.3</c:v>
                </c:pt>
                <c:pt idx="32">
                  <c:v>9.4</c:v>
                </c:pt>
              </c:numCache>
            </c:numRef>
          </c:yVal>
          <c:smooth val="0"/>
          <c:extLst>
            <c:ext xmlns:c16="http://schemas.microsoft.com/office/drawing/2014/chart" uri="{C3380CC4-5D6E-409C-BE32-E72D297353CC}">
              <c16:uniqueId val="{00000009-6567-40F0-8FDC-B4FECEDE4F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{1C8FFBAC-C671-4817-BD5C-6F0282A9CACC}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67-40F0-8FDC-B4FECEDE4F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{2B6DA279-BD79-4748-986B-691001EB811E}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7-40F0-8FDC-B4FECEDE4F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{43D4612B-75FB-4F0F-89CD-7588B731F6E2}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7-40F0-8FDC-B4FECEDE4F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{478A7139-86B7-4AB8-96B1-1760B384CA62}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7-40F0-8FDC-B4FECEDE4F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{8DA3CAE4-3ED4-4031-956B-851A916319EC}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7-40F0-8FDC-B4FECEDE4F3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{0AF81121-3969-4924-89AA-9C42721C27A8}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67-40F0-8FDC-B4FECEDE4F3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{6F258782-889E-4041-91B7-557C960C303E}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67-40F0-8FDC-B4FECEDE4F33}"/>
                </c:ext>
              </c:extLst>
            </c:dLbl>
            <c:dLbl>
              <c:idx val="24"/>
              <c:layout>
                <c:manualLayout>
                  <c:x val="-3.253653499091237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{D6A77275-90A8-41D7-BE8D-A393D15C7914}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67-40F0-8FDC-B4FECEDE4F33}"/>
                </c:ext>
              </c:extLst>
            </c:dLbl>
            <c:dLbl>
              <c:idx val="32"/>
              <c:layout>
                <c:manualLayout>
                  <c:x val="-3.162441612889423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{83C1D0BE-2774-40CF-AF04-15BD31E606CB}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67-40F0-8FDC-B4FECEDE4F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567-40F0-8FDC-B4FECEDE4F33}"/>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21358057875922E-2"/>
                  <c:y val="-4.905877566173743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{717B98C8-5D38-4A9B-97DB-3204E640FD38}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82E-451D-AE93-C62D68EFF1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{4DAB3373-918F-4772-9221-066D276D06E8}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2E-451D-AE93-C62D68EFF1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{F9715D54-EEEA-43AE-B9E9-3F157B8820AC}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2E-451D-AE93-C62D68EFF1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{BE3F487E-020C-4062-89FF-134E9B0B2161}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2E-451D-AE93-C62D68EFF1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{8C69763C-5B85-4820-AB9A-3C26CB8B0A60}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2E-451D-AE93-C62D68EFF17E}"/>
                </c:ext>
              </c:extLst>
            </c:dLbl>
            <c:dLbl>
              <c:idx val="8"/>
              <c:layout>
                <c:manualLayout>
                  <c:x val="-3.1274625180345378E-2"/>
                  <c:y val="-7.037503073825936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{58ACF9FC-BED9-485A-AFEC-6C63A781B463}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82E-451D-AE93-C62D68EFF17E}"/>
                </c:ext>
              </c:extLst>
            </c:dLbl>
            <c:dLbl>
              <c:idx val="16"/>
              <c:layout>
                <c:manualLayout>
                  <c:x val="-3.1697991619110633E-2"/>
                  <c:y val="-8.192028670319410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{7EB38CB5-547D-442A-9F12-322E2DC3EFA0}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82E-451D-AE93-C62D68EFF17E}"/>
                </c:ext>
              </c:extLst>
            </c:dLbl>
            <c:dLbl>
              <c:idx val="24"/>
              <c:layout>
                <c:manualLayout>
                  <c:x val="-3.1697991619110633E-2"/>
                  <c:y val="-6.932034026825004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{1CED007A-69E1-4D16-8730-0D02479E7291}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82E-451D-AE93-C62D68EFF17E}"/>
                </c:ext>
              </c:extLst>
            </c:dLbl>
            <c:dLbl>
              <c:idx val="32"/>
              <c:layout>
                <c:manualLayout>
                  <c:x val="-3.1570342725075584E-2"/>
                  <c:y val="-4.140897331131374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{B59326FA-3EB4-4270-9C4D-72B48B28CC86}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82E-451D-AE93-C62D68EFF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5.7</c:v>
                </c:pt>
                <c:pt idx="16">
                  <c:v>5.6</c:v>
                </c:pt>
                <c:pt idx="24">
                  <c:v>5.3</c:v>
                </c:pt>
                <c:pt idx="32">
                  <c:v>5.3</c:v>
                </c:pt>
              </c:numCache>
            </c:numRef>
          </c:xVal>
          <c:yVal>
            <c:numRef>
              <c:f>公会計指標分析・財政指標組合せ分析表!$BP$73:$DC$73</c:f>
              <c:numCache>
                <c:formatCode>#,##0.0;"▲ "#,##0.0</c:formatCode>
                <c:ptCount val="40"/>
                <c:pt idx="0">
                  <c:v>15.6</c:v>
                </c:pt>
                <c:pt idx="8">
                  <c:v>17.5</c:v>
                </c:pt>
                <c:pt idx="16">
                  <c:v>22.9</c:v>
                </c:pt>
                <c:pt idx="24">
                  <c:v>20.3</c:v>
                </c:pt>
                <c:pt idx="32">
                  <c:v>9.4</c:v>
                </c:pt>
              </c:numCache>
            </c:numRef>
          </c:yVal>
          <c:smooth val="0"/>
          <c:extLst>
            <c:ext xmlns:c16="http://schemas.microsoft.com/office/drawing/2014/chart" uri="{C3380CC4-5D6E-409C-BE32-E72D297353CC}">
              <c16:uniqueId val="{00000009-082E-451D-AE93-C62D68EFF1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{EB8C1516-4C18-4F45-B967-7D4B77E071EE}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82E-451D-AE93-C62D68EFF1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{FC1FC8FE-34F0-4030-9414-C5F5F3E46DBA}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2E-451D-AE93-C62D68EFF1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{FB822428-AD1B-4C29-8EDC-AC90902FB696}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2E-451D-AE93-C62D68EFF1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{43FCED32-C769-4A5E-90C8-3921CCD9E257}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2E-451D-AE93-C62D68EFF1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{AF61C2E7-4AAC-427F-8674-AA1E5DEECE83}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2E-451D-AE93-C62D68EFF17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{B12B36AC-1A7A-4340-A749-D11F18981D9B}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82E-451D-AE93-C62D68EFF17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{848B55D5-E697-462A-A244-681AF3E99E43}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82E-451D-AE93-C62D68EFF17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{0269E148-5757-436F-BAC4-9EA10169211F}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82E-451D-AE93-C62D68EFF17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{8BA76827-60CC-4CE2-8831-8899E8001A93}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82E-451D-AE93-C62D68EFF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82E-451D-AE93-C62D68EFF17E}"/>
            </c:ext>
          </c:extLst>
        </c:ser>
        <c:dLbls>
          <c:showLegendKey val="0"/>
          <c:showVal val="1"/>
          <c:showCatName val="0"/>
          <c:showSerName val="0"/>
          <c:showPercent val="0"/>
          <c:showBubbleSize val="0"/>
        </c:dLbls>
        <c:axId val="84219776"/>
        <c:axId val="84234240"/>
      </c:scatterChart>
      <c:valAx>
        <c:axId val="84219776"/>
        <c:scaling>
          <c:orientation val="minMax"/>
          <c:max val="11.4"/>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年度に実施された府費負担教職員の権限移譲により、基準財政需要額の規模が大きく拡大したのに対し、基準財政収入額の規模は需要ほど拡大していないため、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60">
              <a:latin typeface="ＭＳ Ｐゴシック" panose="020B0600070205080204" pitchFamily="50" charset="-128"/>
              <a:ea typeface="ＭＳ Ｐゴシック" panose="020B0600070205080204" pitchFamily="50" charset="-128"/>
            </a:rPr>
            <a:t>　経常収支比率は、社会保障関係費の増加などを要因とし、年々上昇傾向にある。令和元年度は、個人市民税や固定資産税の増収等により、歳入経常一般財源が増加した。一方、堺市民芸術文化ホール開館に伴う施設管理費の増加、社会保障関係費や公債費の増加等により歳出経常一般財源が増加し、歳出増額が歳入増額を上回ったため、経常収支比率は前年度から</a:t>
          </a:r>
          <a:r>
            <a:rPr kumimoji="1" lang="en-US" altLang="ja-JP" sz="1260">
              <a:latin typeface="ＭＳ Ｐゴシック" panose="020B0600070205080204" pitchFamily="50" charset="-128"/>
              <a:ea typeface="ＭＳ Ｐゴシック" panose="020B0600070205080204" pitchFamily="50" charset="-128"/>
            </a:rPr>
            <a:t>1.2</a:t>
          </a:r>
          <a:r>
            <a:rPr kumimoji="1" lang="ja-JP" altLang="en-US" sz="1260">
              <a:latin typeface="ＭＳ Ｐゴシック" panose="020B0600070205080204" pitchFamily="50" charset="-128"/>
              <a:ea typeface="ＭＳ Ｐゴシック" panose="020B0600070205080204" pitchFamily="50" charset="-128"/>
            </a:rPr>
            <a:t>ポイント上昇した。</a:t>
          </a:r>
          <a:endParaRPr kumimoji="1" lang="en-US" altLang="ja-JP" sz="1260">
            <a:latin typeface="ＭＳ Ｐゴシック" panose="020B0600070205080204" pitchFamily="50" charset="-128"/>
            <a:ea typeface="ＭＳ Ｐゴシック" panose="020B0600070205080204" pitchFamily="50" charset="-128"/>
          </a:endParaRPr>
        </a:p>
        <a:p>
          <a:r>
            <a:rPr kumimoji="1" lang="ja-JP" altLang="en-US" sz="1260">
              <a:latin typeface="ＭＳ Ｐゴシック" panose="020B0600070205080204" pitchFamily="50" charset="-128"/>
              <a:ea typeface="ＭＳ Ｐゴシック" panose="020B0600070205080204" pitchFamily="50" charset="-128"/>
            </a:rPr>
            <a:t>　社会保障関係費の適正化に資する施策を実施するとともに、市税の徴収強化等による歳入の確保や、行財政改革を一層推進し、指数の改善を図る。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119945</xdr:rowOff>
    </xdr:from>
    <xdr:to>
      <xdr:col>23</xdr:col>
      <xdr:colOff>133350</xdr:colOff>
      <xdr:row>66</xdr:row>
      <xdr:rowOff>109361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641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65</xdr:row>
      <xdr:rowOff>119945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22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50095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9878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58561</xdr:rowOff>
    </xdr:from>
    <xdr:to>
      <xdr:col>23</xdr:col>
      <xdr:colOff>184150</xdr:colOff>
      <xdr:row>66</xdr:row>
      <xdr:rowOff>160161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125888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7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69145</xdr:rowOff>
    </xdr:from>
    <xdr:to>
      <xdr:col>19</xdr:col>
      <xdr:colOff>184150</xdr:colOff>
      <xdr:row>65</xdr:row>
      <xdr:rowOff>170745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155522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130528</xdr:rowOff>
    </xdr:from>
    <xdr:to>
      <xdr:col>11</xdr:col>
      <xdr:colOff>82550</xdr:colOff>
      <xdr:row>64</xdr:row>
      <xdr:rowOff>60678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年度、府費負担教職員に係る権限移譲によって、前年度から大幅に増加した。令和元年度は定年退職者数の減少により微減した。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物件費は、堺市民芸術文化ホール開館に伴う管理運営費の増加や堺市長選挙の実施等により増加した。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維持補修費は、令和元年度はほぼ横ばいに推移している。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人件費の減少額よりも物件費の増加額が大きく、全体としては増加した。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90480</xdr:rowOff>
    </xdr:from>
    <xdr:to>
      <xdr:col>23</xdr:col>
      <xdr:colOff>133350</xdr:colOff>
      <xdr:row>87</xdr:row>
      <xdr:rowOff>8573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35180"/>
          <a:ext cx="8382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33472</xdr:rowOff>
    </xdr:from>
    <xdr:to>
      <xdr:col>19</xdr:col>
      <xdr:colOff>133350</xdr:colOff>
      <xdr:row>86</xdr:row>
      <xdr:rowOff>90480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8172"/>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59303</xdr:rowOff>
    </xdr:from>
    <xdr:to>
      <xdr:col>15</xdr:col>
      <xdr:colOff>82550</xdr:colOff>
      <xdr:row>86</xdr:row>
      <xdr:rowOff>33472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6753"/>
          <a:ext cx="889000" cy="8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54981</xdr:rowOff>
    </xdr:from>
    <xdr:to>
      <xdr:col>11</xdr:col>
      <xdr:colOff>31750</xdr:colOff>
      <xdr:row>81</xdr:row>
      <xdr:rowOff>59303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2431"/>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129223</xdr:rowOff>
    </xdr:from>
    <xdr:to>
      <xdr:col>23</xdr:col>
      <xdr:colOff>184150</xdr:colOff>
      <xdr:row>87</xdr:row>
      <xdr:rowOff>59373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101300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39680</xdr:rowOff>
    </xdr:from>
    <xdr:to>
      <xdr:col>19</xdr:col>
      <xdr:colOff>184150</xdr:colOff>
      <xdr:row>86</xdr:row>
      <xdr:rowOff>141280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126057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154122</xdr:rowOff>
    </xdr:from>
    <xdr:to>
      <xdr:col>15</xdr:col>
      <xdr:colOff>133350</xdr:colOff>
      <xdr:row>86</xdr:row>
      <xdr:rowOff>84272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94449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8503</xdr:rowOff>
    </xdr:from>
    <xdr:to>
      <xdr:col>11</xdr:col>
      <xdr:colOff>82550</xdr:colOff>
      <xdr:row>81</xdr:row>
      <xdr:rowOff>110103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120280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4181</xdr:rowOff>
    </xdr:from>
    <xdr:to>
      <xdr:col>7</xdr:col>
      <xdr:colOff>31750</xdr:colOff>
      <xdr:row>81</xdr:row>
      <xdr:rowOff>105781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115958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歳を超える職員の昇給停止時期が国家公務員と異なっていることにより、ラスパイレス指数が前年度と同水準となった。</a:t>
          </a:r>
        </a:p>
        <a:p>
          <a:r>
            <a:rPr kumimoji="1" lang="ja-JP" altLang="en-US" sz="1300">
              <a:latin typeface="ＭＳ Ｐゴシック" panose="020B0600070205080204" pitchFamily="50" charset="-128"/>
              <a:ea typeface="ＭＳ Ｐゴシック" panose="020B0600070205080204" pitchFamily="50" charset="-128"/>
            </a:rPr>
            <a:t>（経過措置として、平成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日まで従前のとおり標準の勤務成績で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号給昇給している。）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は府費負担教職員の権限移譲があり、本市で給与を負担する教職員数が増加したことに伴い、職員数が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人と大幅に増加し、前年度から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令和元年度については、臨時職員の任用形態を変更（年度替わりの任用時に日を空けない）したこと等に伴い、基準日である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日時点の職員数が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人増加し前年度から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今後の定員管理については、定年延長制度の内容、開始時期が要員管理方針に与える影響を踏まえる必要があるため、その動向に注視しつつ、それまでの間は、平成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日時点の職員数を基準とし、社会情勢の変化への対応を適宜とっていく。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66</xdr:row>
      <xdr:rowOff>19812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44885"/>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152781</xdr:rowOff>
    </xdr:from>
    <xdr:to>
      <xdr:col>77</xdr:col>
      <xdr:colOff>44450</xdr:colOff>
      <xdr:row>65</xdr:row>
      <xdr:rowOff>635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255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138303</xdr:rowOff>
    </xdr:from>
    <xdr:to>
      <xdr:col>72</xdr:col>
      <xdr:colOff>203200</xdr:colOff>
      <xdr:row>64</xdr:row>
      <xdr:rowOff>152781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1110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71501</xdr:rowOff>
    </xdr:from>
    <xdr:to>
      <xdr:col>68</xdr:col>
      <xdr:colOff>152400</xdr:colOff>
      <xdr:row>64</xdr:row>
      <xdr:rowOff>138303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15601"/>
          <a:ext cx="8890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140462</xdr:rowOff>
    </xdr:from>
    <xdr:to>
      <xdr:col>81</xdr:col>
      <xdr:colOff>95250</xdr:colOff>
      <xdr:row>66</xdr:row>
      <xdr:rowOff>70612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112539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61612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101981</xdr:rowOff>
    </xdr:from>
    <xdr:to>
      <xdr:col>73</xdr:col>
      <xdr:colOff>44450</xdr:colOff>
      <xdr:row>65</xdr:row>
      <xdr:rowOff>32131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42308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87503</xdr:rowOff>
    </xdr:from>
    <xdr:to>
      <xdr:col>68</xdr:col>
      <xdr:colOff>203200</xdr:colOff>
      <xdr:row>65</xdr:row>
      <xdr:rowOff>17653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27830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20701</xdr:rowOff>
    </xdr:from>
    <xdr:to>
      <xdr:col>64</xdr:col>
      <xdr:colOff>152400</xdr:colOff>
      <xdr:row>58</xdr:row>
      <xdr:rowOff>122301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 </a:t>
          </a:r>
          <a:r>
            <a:rPr kumimoji="1" lang="ja-JP" altLang="en-US" sz="1300">
              <a:latin typeface="ＭＳ Ｐゴシック" panose="020B0600070205080204" pitchFamily="50" charset="-128"/>
              <a:ea typeface="ＭＳ Ｐゴシック" panose="020B0600070205080204" pitchFamily="50" charset="-128"/>
            </a:rPr>
            <a:t>年度から、府費負担教職員に係る人件費の財源措置により分母となる標準財政規模が増加しているものの、令和元年度から借入金の返済が開始される大規模事業の影響により分子となる返済額も増加し、市債償還</a:t>
          </a:r>
          <a:r>
            <a:rPr kumimoji="1" lang="en-US" altLang="ja-JP" sz="1300">
              <a:latin typeface="ＭＳ Ｐゴシック" panose="020B0600070205080204" pitchFamily="50" charset="-128"/>
              <a:ea typeface="ＭＳ Ｐゴシック" panose="020B0600070205080204" pitchFamily="50" charset="-128"/>
            </a:rPr>
            <a:t>3 </a:t>
          </a:r>
          <a:r>
            <a:rPr kumimoji="1" lang="ja-JP" altLang="en-US" sz="1300">
              <a:latin typeface="ＭＳ Ｐゴシック" panose="020B0600070205080204" pitchFamily="50" charset="-128"/>
              <a:ea typeface="ＭＳ Ｐゴシック" panose="020B0600070205080204" pitchFamily="50" charset="-128"/>
            </a:rPr>
            <a:t>ヵ年平均で算定される同比率は前年度から増減なしの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37</xdr:row>
      <xdr:rowOff>145345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8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14111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8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705</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121355</xdr:rowOff>
    </xdr:from>
    <xdr:to>
      <xdr:col>64</xdr:col>
      <xdr:colOff>152400</xdr:colOff>
      <xdr:row>38</xdr:row>
      <xdr:rowOff>51505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61682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年度は、公共事業の進捗に伴う市債残高の増加等により、平成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年度は、原山公園再整備などのＰＦＩ事業に係る将来負担額の増加等により、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年度は、退職手当負担見込額や企業会計の市債残高が減少し、前年度より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令和元年度は、企業会計の市債残高の減や充当可能基金の増、都市計画税充当見込み額の増等により前年度より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45974</xdr:rowOff>
    </xdr:from>
    <xdr:to>
      <xdr:col>81</xdr:col>
      <xdr:colOff>44450</xdr:colOff>
      <xdr:row>14</xdr:row>
      <xdr:rowOff>133646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46274"/>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133646</xdr:rowOff>
    </xdr:from>
    <xdr:to>
      <xdr:col>77</xdr:col>
      <xdr:colOff>44450</xdr:colOff>
      <xdr:row>14</xdr:row>
      <xdr:rowOff>154559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3394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14</xdr:row>
      <xdr:rowOff>154559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114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95843</xdr:rowOff>
    </xdr:from>
    <xdr:to>
      <xdr:col>68</xdr:col>
      <xdr:colOff>152400</xdr:colOff>
      <xdr:row>14</xdr:row>
      <xdr:rowOff>111125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961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82846</xdr:rowOff>
    </xdr:from>
    <xdr:to>
      <xdr:col>77</xdr:col>
      <xdr:colOff>95250</xdr:colOff>
      <xdr:row>15</xdr:row>
      <xdr:rowOff>12996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23173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103759</xdr:rowOff>
    </xdr:from>
    <xdr:to>
      <xdr:col>73</xdr:col>
      <xdr:colOff>44450</xdr:colOff>
      <xdr:row>15</xdr:row>
      <xdr:rowOff>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44086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45043</xdr:rowOff>
    </xdr:from>
    <xdr:to>
      <xdr:col>64</xdr:col>
      <xdr:colOff>152400</xdr:colOff>
      <xdr:row>14</xdr:row>
      <xdr:rowOff>146643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令和元年度は、定年退職者数の減少による退職手当の減により、相対的に人件費の経常収支比率が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39</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3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51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50800</xdr:rowOff>
    </xdr:from>
    <xdr:to>
      <xdr:col>15</xdr:col>
      <xdr:colOff>98425</xdr:colOff>
      <xdr:row>38</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372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53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127000</xdr:rowOff>
    </xdr:from>
    <xdr:to>
      <xdr:col>20</xdr:col>
      <xdr:colOff>38100</xdr:colOff>
      <xdr:row>39</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40">
              <a:latin typeface="ＭＳ Ｐゴシック" panose="020B0600070205080204" pitchFamily="50" charset="-128"/>
              <a:ea typeface="ＭＳ Ｐゴシック" panose="020B0600070205080204" pitchFamily="50" charset="-128"/>
            </a:rPr>
            <a:t>　平成</a:t>
          </a:r>
          <a:r>
            <a:rPr kumimoji="1" lang="en-US" altLang="ja-JP" sz="1240">
              <a:latin typeface="ＭＳ Ｐゴシック" panose="020B0600070205080204" pitchFamily="50" charset="-128"/>
              <a:ea typeface="ＭＳ Ｐゴシック" panose="020B0600070205080204" pitchFamily="50" charset="-128"/>
            </a:rPr>
            <a:t>29</a:t>
          </a:r>
          <a:r>
            <a:rPr kumimoji="1" lang="ja-JP" altLang="en-US" sz="1240">
              <a:latin typeface="ＭＳ Ｐゴシック" panose="020B0600070205080204" pitchFamily="50" charset="-128"/>
              <a:ea typeface="ＭＳ Ｐゴシック" panose="020B0600070205080204" pitchFamily="50" charset="-128"/>
            </a:rPr>
            <a:t>年度は府費負担教職員制度の見直しの影響により人件費の経常収支比率が大幅に上昇したため、相対的に物件費の経常収支比率は低下した。</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令和元年度は、堺市民芸術文化ホール開館に伴う施設管理費、学校教育ＩＣＴ化推進に係る経費等の増加により物件費の経常収支比率は上昇した。</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類似団体平均と比べると、依然として高い水準で推移しているため、事務事業の見直し等により、指数の改善を図る。</a:t>
          </a:r>
          <a:endParaRPr kumimoji="1" lang="en-US" altLang="ja-JP" sz="124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8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7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年度は、扶助費の経常一般財源が前年度より</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ポイント増加したものの、府費負担教職員制度の見直しの影響により人件費の経常収支比率が大幅に上昇したため、相対的に扶助費の経常収支比率は低下した。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令和元年度は、対象者の増により障害者自立支援給付費が増加したこと、対象を中学生から高校生世代まで拡大し子ども医療費が増加したことなどにより、相対的に扶助費の経常収支比率が上昇した。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類似団体と比較して依然として高い水準であるため、社会保障関係費の適正化に資する施策を実施することで、指数の改善を図る。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34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61</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64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a:latin typeface="ＭＳ Ｐゴシック" panose="020B0600070205080204" pitchFamily="50" charset="-128"/>
              <a:ea typeface="ＭＳ Ｐゴシック" panose="020B0600070205080204" pitchFamily="50" charset="-128"/>
            </a:rPr>
            <a:t>　平成</a:t>
          </a:r>
          <a:r>
            <a:rPr kumimoji="1" lang="en-US" altLang="ja-JP" sz="1180">
              <a:latin typeface="ＭＳ Ｐゴシック" panose="020B0600070205080204" pitchFamily="50" charset="-128"/>
              <a:ea typeface="ＭＳ Ｐゴシック" panose="020B0600070205080204" pitchFamily="50" charset="-128"/>
            </a:rPr>
            <a:t>29</a:t>
          </a:r>
          <a:r>
            <a:rPr kumimoji="1" lang="ja-JP" altLang="en-US" sz="1180">
              <a:latin typeface="ＭＳ Ｐゴシック" panose="020B0600070205080204" pitchFamily="50" charset="-128"/>
              <a:ea typeface="ＭＳ Ｐゴシック" panose="020B0600070205080204" pitchFamily="50" charset="-128"/>
            </a:rPr>
            <a:t>年度は繰出し額が増加したものの、府費負担教職員制度の見直しの影響により人件費の経常収支比率が大幅に上昇したため、相対的にその他の経常収支比率は低下した。</a:t>
          </a:r>
          <a:endParaRPr kumimoji="1" lang="en-US" altLang="ja-JP" sz="1180">
            <a:latin typeface="ＭＳ Ｐゴシック" panose="020B0600070205080204" pitchFamily="50" charset="-128"/>
            <a:ea typeface="ＭＳ Ｐゴシック" panose="020B0600070205080204" pitchFamily="50" charset="-128"/>
          </a:endParaRPr>
        </a:p>
        <a:p>
          <a:r>
            <a:rPr kumimoji="1" lang="ja-JP" altLang="en-US" sz="1180">
              <a:latin typeface="ＭＳ Ｐゴシック" panose="020B0600070205080204" pitchFamily="50" charset="-128"/>
              <a:ea typeface="ＭＳ Ｐゴシック" panose="020B0600070205080204" pitchFamily="50" charset="-128"/>
            </a:rPr>
            <a:t>　平成</a:t>
          </a:r>
          <a:r>
            <a:rPr kumimoji="1" lang="en-US" altLang="ja-JP" sz="1180">
              <a:latin typeface="ＭＳ Ｐゴシック" panose="020B0600070205080204" pitchFamily="50" charset="-128"/>
              <a:ea typeface="ＭＳ Ｐゴシック" panose="020B0600070205080204" pitchFamily="50" charset="-128"/>
            </a:rPr>
            <a:t>30</a:t>
          </a:r>
          <a:r>
            <a:rPr kumimoji="1" lang="ja-JP" altLang="en-US" sz="1180">
              <a:latin typeface="ＭＳ Ｐゴシック" panose="020B0600070205080204" pitchFamily="50" charset="-128"/>
              <a:ea typeface="ＭＳ Ｐゴシック" panose="020B0600070205080204" pitchFamily="50" charset="-128"/>
            </a:rPr>
            <a:t>年度は総務省から示された決算の計上方法の明確化に伴い、普通建設事業費の委託料等を維持補修費へ振り替えたこと等による影響から、相対的に経常収支比率が</a:t>
          </a:r>
          <a:r>
            <a:rPr kumimoji="1" lang="en-US" altLang="ja-JP" sz="1180">
              <a:latin typeface="ＭＳ Ｐゴシック" panose="020B0600070205080204" pitchFamily="50" charset="-128"/>
              <a:ea typeface="ＭＳ Ｐゴシック" panose="020B0600070205080204" pitchFamily="50" charset="-128"/>
            </a:rPr>
            <a:t>1.6</a:t>
          </a:r>
          <a:r>
            <a:rPr kumimoji="1" lang="ja-JP" altLang="en-US" sz="1180">
              <a:latin typeface="ＭＳ Ｐゴシック" panose="020B0600070205080204" pitchFamily="50" charset="-128"/>
              <a:ea typeface="ＭＳ Ｐゴシック" panose="020B0600070205080204" pitchFamily="50" charset="-128"/>
            </a:rPr>
            <a:t>ポイント上昇した。</a:t>
          </a:r>
          <a:endParaRPr kumimoji="1" lang="en-US" altLang="ja-JP" sz="1180">
            <a:latin typeface="ＭＳ Ｐゴシック" panose="020B0600070205080204" pitchFamily="50" charset="-128"/>
            <a:ea typeface="ＭＳ Ｐゴシック" panose="020B0600070205080204" pitchFamily="50" charset="-128"/>
          </a:endParaRPr>
        </a:p>
        <a:p>
          <a:r>
            <a:rPr kumimoji="1" lang="ja-JP" altLang="en-US" sz="1180">
              <a:latin typeface="ＭＳ Ｐゴシック" panose="020B0600070205080204" pitchFamily="50" charset="-128"/>
              <a:ea typeface="ＭＳ Ｐゴシック" panose="020B0600070205080204" pitchFamily="50" charset="-128"/>
            </a:rPr>
            <a:t>　令和元年度は、国民健康保険事業、介護保険事業の各特別会計への繰出金の増加により、</a:t>
          </a:r>
          <a:r>
            <a:rPr kumimoji="1" lang="en-US" altLang="ja-JP" sz="1180">
              <a:latin typeface="ＭＳ Ｐゴシック" panose="020B0600070205080204" pitchFamily="50" charset="-128"/>
              <a:ea typeface="ＭＳ Ｐゴシック" panose="020B0600070205080204" pitchFamily="50" charset="-128"/>
            </a:rPr>
            <a:t>0.3</a:t>
          </a:r>
          <a:r>
            <a:rPr kumimoji="1" lang="ja-JP" altLang="en-US" sz="118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58</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58</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年度は補助費等の経常一般財源が前年度と同程度であるものの、府費負担教職員制度の見直しの影響により人件費の経常収支比率が大幅に上昇したため、相対的に補助費等の経常収支比率は低下した。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令和元年度は、補助費等の経常一般財源が前年度と同程度となっており、経常収支比率もほぼ横ばいで推移している。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8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年度は、公債費の経常一般財源は前年度と同程度であるが、府費負担教職員制度の見直しの影響により人件費の経常収支比率が大幅に上昇したため、相対的に公債費の経常収支比率は低下した。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令和元年度は、臨時財政対策債や大規模な投資的事業等の償還が増加したことで上昇した。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57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77</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77</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0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年度は、府費負担教職員制度の見直しの影響により比率が大幅に上昇した。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年度は、決算の計上方法を明確化したことに伴い、普通建設事業費の委託料等を維持補修費へ振り替えたこと等による影響から、比率が上昇した。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令和元年度は、定年退職者の減により退職手当が減少したが、堺市民芸術文化ホールの開館や障害者自立支援給付費の増などにより比率が上昇した。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引き続き、社会保障関係費の適正化に資する施策を実施するとともに、市税の徴収強化等による歳入の確保や、行財政改革を一層推進し、指数の改善に努める。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67129</xdr:rowOff>
    </xdr:from>
    <xdr:to>
      <xdr:col>82</xdr:col>
      <xdr:colOff>107950</xdr:colOff>
      <xdr:row>80</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783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42636</xdr:rowOff>
    </xdr:from>
    <xdr:to>
      <xdr:col>78</xdr:col>
      <xdr:colOff>69850</xdr:colOff>
      <xdr:row>80</xdr:row>
      <xdr:rowOff>67129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5871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79</xdr:row>
      <xdr:rowOff>42636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932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102507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93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59871</xdr:rowOff>
    </xdr:from>
    <xdr:to>
      <xdr:col>82</xdr:col>
      <xdr:colOff>158750</xdr:colOff>
      <xdr:row>80</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139898</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163286</xdr:rowOff>
    </xdr:from>
    <xdr:to>
      <xdr:col>74</xdr:col>
      <xdr:colOff>31750</xdr:colOff>
      <xdr:row>79</xdr:row>
      <xdr:rowOff>93436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113795</xdr:rowOff>
    </xdr:from>
    <xdr:to>
      <xdr:col>29</xdr:col>
      <xdr:colOff>127000</xdr:colOff>
      <xdr:row>14</xdr:row>
      <xdr:rowOff>114549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1720"/>
          <a:ext cx="6477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114549</xdr:rowOff>
    </xdr:from>
    <xdr:to>
      <xdr:col>26</xdr:col>
      <xdr:colOff>50800</xdr:colOff>
      <xdr:row>14</xdr:row>
      <xdr:rowOff>123990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2474"/>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123990</xdr:rowOff>
    </xdr:from>
    <xdr:to>
      <xdr:col>22</xdr:col>
      <xdr:colOff>114300</xdr:colOff>
      <xdr:row>20</xdr:row>
      <xdr:rowOff>12982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1915"/>
          <a:ext cx="6985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165458</xdr:rowOff>
    </xdr:from>
    <xdr:to>
      <xdr:col>18</xdr:col>
      <xdr:colOff>177800</xdr:colOff>
      <xdr:row>20</xdr:row>
      <xdr:rowOff>12982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7063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62995</xdr:rowOff>
    </xdr:from>
    <xdr:to>
      <xdr:col>29</xdr:col>
      <xdr:colOff>177800</xdr:colOff>
      <xdr:row>14</xdr:row>
      <xdr:rowOff>164595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35072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63749</xdr:rowOff>
    </xdr:from>
    <xdr:to>
      <xdr:col>26</xdr:col>
      <xdr:colOff>101600</xdr:colOff>
      <xdr:row>14</xdr:row>
      <xdr:rowOff>165349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73190</xdr:rowOff>
    </xdr:from>
    <xdr:to>
      <xdr:col>22</xdr:col>
      <xdr:colOff>165100</xdr:colOff>
      <xdr:row>15</xdr:row>
      <xdr:rowOff>3340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159567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133632</xdr:rowOff>
    </xdr:from>
    <xdr:to>
      <xdr:col>19</xdr:col>
      <xdr:colOff>38100</xdr:colOff>
      <xdr:row>20</xdr:row>
      <xdr:rowOff>63782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48559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114658</xdr:rowOff>
    </xdr:from>
    <xdr:to>
      <xdr:col>15</xdr:col>
      <xdr:colOff>101600</xdr:colOff>
      <xdr:row>20</xdr:row>
      <xdr:rowOff>44808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231333</xdr:rowOff>
    </xdr:from>
    <xdr:to>
      <xdr:col>29</xdr:col>
      <xdr:colOff>127000</xdr:colOff>
      <xdr:row>35</xdr:row>
      <xdr:rowOff>336763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1683"/>
          <a:ext cx="6477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318338</xdr:rowOff>
    </xdr:from>
    <xdr:to>
      <xdr:col>26</xdr:col>
      <xdr:colOff>50800</xdr:colOff>
      <xdr:row>35</xdr:row>
      <xdr:rowOff>336763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2868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318338</xdr:rowOff>
    </xdr:from>
    <xdr:to>
      <xdr:col>22</xdr:col>
      <xdr:colOff>114300</xdr:colOff>
      <xdr:row>35</xdr:row>
      <xdr:rowOff>333563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28688"/>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333563</xdr:rowOff>
    </xdr:from>
    <xdr:to>
      <xdr:col>18</xdr:col>
      <xdr:colOff>177800</xdr:colOff>
      <xdr:row>35</xdr:row>
      <xdr:rowOff>342890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3913"/>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180533</xdr:rowOff>
    </xdr:from>
    <xdr:to>
      <xdr:col>29</xdr:col>
      <xdr:colOff>177800</xdr:colOff>
      <xdr:row>35</xdr:row>
      <xdr:rowOff>282133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152610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285963</xdr:rowOff>
    </xdr:from>
    <xdr:to>
      <xdr:col>26</xdr:col>
      <xdr:colOff>101600</xdr:colOff>
      <xdr:row>36</xdr:row>
      <xdr:rowOff>44663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29440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267538</xdr:rowOff>
    </xdr:from>
    <xdr:to>
      <xdr:col>22</xdr:col>
      <xdr:colOff>165100</xdr:colOff>
      <xdr:row>36</xdr:row>
      <xdr:rowOff>26238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282763</xdr:rowOff>
    </xdr:from>
    <xdr:to>
      <xdr:col>19</xdr:col>
      <xdr:colOff>38100</xdr:colOff>
      <xdr:row>36</xdr:row>
      <xdr:rowOff>41463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26240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292090</xdr:rowOff>
    </xdr:from>
    <xdr:to>
      <xdr:col>15</xdr:col>
      <xdr:colOff>101600</xdr:colOff>
      <xdr:row>36</xdr:row>
      <xdr:rowOff>50790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35567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75121</xdr:rowOff>
    </xdr:from>
    <xdr:to>
      <xdr:col>24</xdr:col>
      <xdr:colOff>63500</xdr:colOff>
      <xdr:row>33</xdr:row>
      <xdr:rowOff>100243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32971"/>
          <a:ext cx="8382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75121</xdr:rowOff>
    </xdr:from>
    <xdr:to>
      <xdr:col>19</xdr:col>
      <xdr:colOff>177800</xdr:colOff>
      <xdr:row>33</xdr:row>
      <xdr:rowOff>82116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3297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82116</xdr:rowOff>
    </xdr:from>
    <xdr:to>
      <xdr:col>15</xdr:col>
      <xdr:colOff>50800</xdr:colOff>
      <xdr:row>39</xdr:row>
      <xdr:rowOff>40556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39966"/>
          <a:ext cx="8890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134945</xdr:rowOff>
    </xdr:from>
    <xdr:to>
      <xdr:col>10</xdr:col>
      <xdr:colOff>114300</xdr:colOff>
      <xdr:row>39</xdr:row>
      <xdr:rowOff>40556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50045"/>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49443</xdr:rowOff>
    </xdr:from>
    <xdr:to>
      <xdr:col>24</xdr:col>
      <xdr:colOff>114300</xdr:colOff>
      <xdr:row>33</xdr:row>
      <xdr:rowOff>151043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27870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24321</xdr:rowOff>
    </xdr:from>
    <xdr:to>
      <xdr:col>20</xdr:col>
      <xdr:colOff>38100</xdr:colOff>
      <xdr:row>33</xdr:row>
      <xdr:rowOff>125921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117048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31316</xdr:rowOff>
    </xdr:from>
    <xdr:to>
      <xdr:col>15</xdr:col>
      <xdr:colOff>101600</xdr:colOff>
      <xdr:row>33</xdr:row>
      <xdr:rowOff>132916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124043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8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161206</xdr:rowOff>
    </xdr:from>
    <xdr:to>
      <xdr:col>10</xdr:col>
      <xdr:colOff>165100</xdr:colOff>
      <xdr:row>39</xdr:row>
      <xdr:rowOff>91356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84145</xdr:rowOff>
    </xdr:from>
    <xdr:to>
      <xdr:col>6</xdr:col>
      <xdr:colOff>38100</xdr:colOff>
      <xdr:row>39</xdr:row>
      <xdr:rowOff>14295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156693</xdr:rowOff>
    </xdr:from>
    <xdr:to>
      <xdr:col>24</xdr:col>
      <xdr:colOff>63500</xdr:colOff>
      <xdr:row>54</xdr:row>
      <xdr:rowOff>138785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2093"/>
          <a:ext cx="838200" cy="3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127813</xdr:rowOff>
    </xdr:from>
    <xdr:to>
      <xdr:col>19</xdr:col>
      <xdr:colOff>177800</xdr:colOff>
      <xdr:row>54</xdr:row>
      <xdr:rowOff>138785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14663"/>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127813</xdr:rowOff>
    </xdr:from>
    <xdr:to>
      <xdr:col>15</xdr:col>
      <xdr:colOff>50800</xdr:colOff>
      <xdr:row>54</xdr:row>
      <xdr:rowOff>53442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14663"/>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53442</xdr:rowOff>
    </xdr:from>
    <xdr:to>
      <xdr:col>10</xdr:col>
      <xdr:colOff>114300</xdr:colOff>
      <xdr:row>54</xdr:row>
      <xdr:rowOff>100457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11742"/>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105893</xdr:rowOff>
    </xdr:from>
    <xdr:to>
      <xdr:col>24</xdr:col>
      <xdr:colOff>114300</xdr:colOff>
      <xdr:row>53</xdr:row>
      <xdr:rowOff>36043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128770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87985</xdr:rowOff>
    </xdr:from>
    <xdr:to>
      <xdr:col>20</xdr:col>
      <xdr:colOff>38100</xdr:colOff>
      <xdr:row>55</xdr:row>
      <xdr:rowOff>18135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34662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77013</xdr:rowOff>
    </xdr:from>
    <xdr:to>
      <xdr:col>15</xdr:col>
      <xdr:colOff>101600</xdr:colOff>
      <xdr:row>54</xdr:row>
      <xdr:rowOff>7163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2642</xdr:rowOff>
    </xdr:from>
    <xdr:to>
      <xdr:col>10</xdr:col>
      <xdr:colOff>165100</xdr:colOff>
      <xdr:row>54</xdr:row>
      <xdr:rowOff>104242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120769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49657</xdr:rowOff>
    </xdr:from>
    <xdr:to>
      <xdr:col>6</xdr:col>
      <xdr:colOff>38100</xdr:colOff>
      <xdr:row>54</xdr:row>
      <xdr:rowOff>151257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167784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6241</xdr:rowOff>
    </xdr:from>
    <xdr:to>
      <xdr:col>24</xdr:col>
      <xdr:colOff>63500</xdr:colOff>
      <xdr:row>75</xdr:row>
      <xdr:rowOff>12446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6499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124803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12446</xdr:rowOff>
    </xdr:from>
    <xdr:to>
      <xdr:col>19</xdr:col>
      <xdr:colOff>177800</xdr:colOff>
      <xdr:row>78</xdr:row>
      <xdr:rowOff>27687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71196"/>
          <a:ext cx="889000" cy="5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55462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27687</xdr:rowOff>
    </xdr:from>
    <xdr:to>
      <xdr:col>15</xdr:col>
      <xdr:colOff>50800</xdr:colOff>
      <xdr:row>78</xdr:row>
      <xdr:rowOff>34544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07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37919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64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126891</xdr:rowOff>
    </xdr:from>
    <xdr:to>
      <xdr:col>24</xdr:col>
      <xdr:colOff>114300</xdr:colOff>
      <xdr:row>75</xdr:row>
      <xdr:rowOff>57041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149768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133096</xdr:rowOff>
    </xdr:from>
    <xdr:to>
      <xdr:col>20</xdr:col>
      <xdr:colOff>38100</xdr:colOff>
      <xdr:row>75</xdr:row>
      <xdr:rowOff>63246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79773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9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148337</xdr:rowOff>
    </xdr:from>
    <xdr:to>
      <xdr:col>15</xdr:col>
      <xdr:colOff>101600</xdr:colOff>
      <xdr:row>78</xdr:row>
      <xdr:rowOff>78487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155194</xdr:rowOff>
    </xdr:from>
    <xdr:to>
      <xdr:col>10</xdr:col>
      <xdr:colOff>165100</xdr:colOff>
      <xdr:row>78</xdr:row>
      <xdr:rowOff>85344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76471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158569</xdr:rowOff>
    </xdr:from>
    <xdr:to>
      <xdr:col>6</xdr:col>
      <xdr:colOff>38100</xdr:colOff>
      <xdr:row>78</xdr:row>
      <xdr:rowOff>88719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79846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62661</xdr:rowOff>
    </xdr:from>
    <xdr:to>
      <xdr:col>24</xdr:col>
      <xdr:colOff>63500</xdr:colOff>
      <xdr:row>94</xdr:row>
      <xdr:rowOff>160274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8961"/>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160274</xdr:rowOff>
    </xdr:from>
    <xdr:to>
      <xdr:col>19</xdr:col>
      <xdr:colOff>177800</xdr:colOff>
      <xdr:row>94</xdr:row>
      <xdr:rowOff>163970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76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163970</xdr:rowOff>
    </xdr:from>
    <xdr:to>
      <xdr:col>15</xdr:col>
      <xdr:colOff>50800</xdr:colOff>
      <xdr:row>95</xdr:row>
      <xdr:rowOff>62345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80270"/>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62345</xdr:rowOff>
    </xdr:from>
    <xdr:to>
      <xdr:col>10</xdr:col>
      <xdr:colOff>114300</xdr:colOff>
      <xdr:row>95</xdr:row>
      <xdr:rowOff>137477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0095"/>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11861</xdr:rowOff>
    </xdr:from>
    <xdr:to>
      <xdr:col>24</xdr:col>
      <xdr:colOff>114300</xdr:colOff>
      <xdr:row>94</xdr:row>
      <xdr:rowOff>113461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34738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109474</xdr:rowOff>
    </xdr:from>
    <xdr:to>
      <xdr:col>20</xdr:col>
      <xdr:colOff>38100</xdr:colOff>
      <xdr:row>95</xdr:row>
      <xdr:rowOff>39624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56151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113170</xdr:rowOff>
    </xdr:from>
    <xdr:to>
      <xdr:col>15</xdr:col>
      <xdr:colOff>101600</xdr:colOff>
      <xdr:row>95</xdr:row>
      <xdr:rowOff>43320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59847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11545</xdr:rowOff>
    </xdr:from>
    <xdr:to>
      <xdr:col>10</xdr:col>
      <xdr:colOff>165100</xdr:colOff>
      <xdr:row>95</xdr:row>
      <xdr:rowOff>113145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86677</xdr:rowOff>
    </xdr:from>
    <xdr:to>
      <xdr:col>6</xdr:col>
      <xdr:colOff>38100</xdr:colOff>
      <xdr:row>96</xdr:row>
      <xdr:rowOff>16827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33354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4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69901</xdr:rowOff>
    </xdr:from>
    <xdr:to>
      <xdr:col>55</xdr:col>
      <xdr:colOff>0</xdr:colOff>
      <xdr:row>37</xdr:row>
      <xdr:rowOff>85712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13551"/>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3188</xdr:rowOff>
    </xdr:from>
    <xdr:to>
      <xdr:col>50</xdr:col>
      <xdr:colOff>114300</xdr:colOff>
      <xdr:row>37</xdr:row>
      <xdr:rowOff>69901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46838"/>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3188</xdr:rowOff>
    </xdr:from>
    <xdr:to>
      <xdr:col>45</xdr:col>
      <xdr:colOff>177800</xdr:colOff>
      <xdr:row>37</xdr:row>
      <xdr:rowOff>15913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4683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121031</xdr:rowOff>
    </xdr:from>
    <xdr:to>
      <xdr:col>41</xdr:col>
      <xdr:colOff>50800</xdr:colOff>
      <xdr:row>37</xdr:row>
      <xdr:rowOff>15913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93231"/>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34912</xdr:rowOff>
    </xdr:from>
    <xdr:to>
      <xdr:col>55</xdr:col>
      <xdr:colOff>50800</xdr:colOff>
      <xdr:row>37</xdr:row>
      <xdr:rowOff>136512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19101</xdr:rowOff>
    </xdr:from>
    <xdr:to>
      <xdr:col>50</xdr:col>
      <xdr:colOff>165100</xdr:colOff>
      <xdr:row>37</xdr:row>
      <xdr:rowOff>120701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111828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123838</xdr:rowOff>
    </xdr:from>
    <xdr:to>
      <xdr:col>46</xdr:col>
      <xdr:colOff>38100</xdr:colOff>
      <xdr:row>37</xdr:row>
      <xdr:rowOff>53988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45115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136563</xdr:rowOff>
    </xdr:from>
    <xdr:to>
      <xdr:col>41</xdr:col>
      <xdr:colOff>101600</xdr:colOff>
      <xdr:row>37</xdr:row>
      <xdr:rowOff>66713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57840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70231</xdr:rowOff>
    </xdr:from>
    <xdr:to>
      <xdr:col>36</xdr:col>
      <xdr:colOff>165100</xdr:colOff>
      <xdr:row>37</xdr:row>
      <xdr:rowOff>381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162958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161131</xdr:rowOff>
    </xdr:from>
    <xdr:to>
      <xdr:col>55</xdr:col>
      <xdr:colOff>0</xdr:colOff>
      <xdr:row>55</xdr:row>
      <xdr:rowOff>54356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19431"/>
          <a:ext cx="8382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47879</xdr:rowOff>
    </xdr:from>
    <xdr:to>
      <xdr:col>50</xdr:col>
      <xdr:colOff>114300</xdr:colOff>
      <xdr:row>55</xdr:row>
      <xdr:rowOff>54356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7762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47879</xdr:rowOff>
    </xdr:from>
    <xdr:to>
      <xdr:col>45</xdr:col>
      <xdr:colOff>177800</xdr:colOff>
      <xdr:row>55</xdr:row>
      <xdr:rowOff>166542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77629"/>
          <a:ext cx="889000" cy="1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128365</xdr:rowOff>
    </xdr:from>
    <xdr:to>
      <xdr:col>41</xdr:col>
      <xdr:colOff>50800</xdr:colOff>
      <xdr:row>55</xdr:row>
      <xdr:rowOff>166542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58115"/>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110331</xdr:rowOff>
    </xdr:from>
    <xdr:to>
      <xdr:col>55</xdr:col>
      <xdr:colOff>50800</xdr:colOff>
      <xdr:row>55</xdr:row>
      <xdr:rowOff>40481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133208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3556</xdr:rowOff>
    </xdr:from>
    <xdr:to>
      <xdr:col>50</xdr:col>
      <xdr:colOff>165100</xdr:colOff>
      <xdr:row>55</xdr:row>
      <xdr:rowOff>105156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121683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168529</xdr:rowOff>
    </xdr:from>
    <xdr:to>
      <xdr:col>46</xdr:col>
      <xdr:colOff>38100</xdr:colOff>
      <xdr:row>55</xdr:row>
      <xdr:rowOff>98679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115742</xdr:rowOff>
    </xdr:from>
    <xdr:to>
      <xdr:col>41</xdr:col>
      <xdr:colOff>101600</xdr:colOff>
      <xdr:row>56</xdr:row>
      <xdr:rowOff>45892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37019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77565</xdr:rowOff>
    </xdr:from>
    <xdr:to>
      <xdr:col>36</xdr:col>
      <xdr:colOff>165100</xdr:colOff>
      <xdr:row>56</xdr:row>
      <xdr:rowOff>7715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170292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151489</xdr:rowOff>
    </xdr:from>
    <xdr:to>
      <xdr:col>55</xdr:col>
      <xdr:colOff>0</xdr:colOff>
      <xdr:row>76</xdr:row>
      <xdr:rowOff>8810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38789"/>
          <a:ext cx="838200" cy="20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151489</xdr:rowOff>
    </xdr:from>
    <xdr:to>
      <xdr:col>50</xdr:col>
      <xdr:colOff>114300</xdr:colOff>
      <xdr:row>75</xdr:row>
      <xdr:rowOff>11815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38789"/>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11815</xdr:rowOff>
    </xdr:from>
    <xdr:to>
      <xdr:col>45</xdr:col>
      <xdr:colOff>177800</xdr:colOff>
      <xdr:row>75</xdr:row>
      <xdr:rowOff>54204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70565"/>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123339</xdr:rowOff>
    </xdr:from>
    <xdr:to>
      <xdr:col>41</xdr:col>
      <xdr:colOff>50800</xdr:colOff>
      <xdr:row>75</xdr:row>
      <xdr:rowOff>54204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10639"/>
          <a:ext cx="8890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129460</xdr:rowOff>
    </xdr:from>
    <xdr:to>
      <xdr:col>55</xdr:col>
      <xdr:colOff>50800</xdr:colOff>
      <xdr:row>76</xdr:row>
      <xdr:rowOff>59610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152337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100689</xdr:rowOff>
    </xdr:from>
    <xdr:to>
      <xdr:col>50</xdr:col>
      <xdr:colOff>165100</xdr:colOff>
      <xdr:row>75</xdr:row>
      <xdr:rowOff>30839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47366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132465</xdr:rowOff>
    </xdr:from>
    <xdr:to>
      <xdr:col>46</xdr:col>
      <xdr:colOff>38100</xdr:colOff>
      <xdr:row>75</xdr:row>
      <xdr:rowOff>62615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79142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3404</xdr:rowOff>
    </xdr:from>
    <xdr:to>
      <xdr:col>41</xdr:col>
      <xdr:colOff>101600</xdr:colOff>
      <xdr:row>75</xdr:row>
      <xdr:rowOff>105004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121531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72539</xdr:rowOff>
    </xdr:from>
    <xdr:to>
      <xdr:col>36</xdr:col>
      <xdr:colOff>165100</xdr:colOff>
      <xdr:row>75</xdr:row>
      <xdr:rowOff>2689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19216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45213</xdr:rowOff>
    </xdr:from>
    <xdr:to>
      <xdr:col>55</xdr:col>
      <xdr:colOff>0</xdr:colOff>
      <xdr:row>96</xdr:row>
      <xdr:rowOff>41363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32963"/>
          <a:ext cx="838200" cy="1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145644</xdr:rowOff>
    </xdr:from>
    <xdr:to>
      <xdr:col>50</xdr:col>
      <xdr:colOff>114300</xdr:colOff>
      <xdr:row>96</xdr:row>
      <xdr:rowOff>41363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33394"/>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145644</xdr:rowOff>
    </xdr:from>
    <xdr:to>
      <xdr:col>45</xdr:col>
      <xdr:colOff>177800</xdr:colOff>
      <xdr:row>97</xdr:row>
      <xdr:rowOff>16370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33394"/>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7607</xdr:rowOff>
    </xdr:from>
    <xdr:to>
      <xdr:col>41</xdr:col>
      <xdr:colOff>50800</xdr:colOff>
      <xdr:row>97</xdr:row>
      <xdr:rowOff>16370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6382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165863</xdr:rowOff>
    </xdr:from>
    <xdr:to>
      <xdr:col>55</xdr:col>
      <xdr:colOff>50800</xdr:colOff>
      <xdr:row>95</xdr:row>
      <xdr:rowOff>96013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144290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162013</xdr:rowOff>
    </xdr:from>
    <xdr:to>
      <xdr:col>50</xdr:col>
      <xdr:colOff>165100</xdr:colOff>
      <xdr:row>96</xdr:row>
      <xdr:rowOff>92163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83290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94844</xdr:rowOff>
    </xdr:from>
    <xdr:to>
      <xdr:col>46</xdr:col>
      <xdr:colOff>38100</xdr:colOff>
      <xdr:row>96</xdr:row>
      <xdr:rowOff>24994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137020</xdr:rowOff>
    </xdr:from>
    <xdr:to>
      <xdr:col>41</xdr:col>
      <xdr:colOff>101600</xdr:colOff>
      <xdr:row>97</xdr:row>
      <xdr:rowOff>67170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58297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128257</xdr:rowOff>
    </xdr:from>
    <xdr:to>
      <xdr:col>36</xdr:col>
      <xdr:colOff>165100</xdr:colOff>
      <xdr:row>97</xdr:row>
      <xdr:rowOff>58407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74934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31369</xdr:rowOff>
    </xdr:from>
    <xdr:to>
      <xdr:col>85</xdr:col>
      <xdr:colOff>127000</xdr:colOff>
      <xdr:row>38</xdr:row>
      <xdr:rowOff>74930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46469"/>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31369</xdr:rowOff>
    </xdr:from>
    <xdr:to>
      <xdr:col>81</xdr:col>
      <xdr:colOff>50800</xdr:colOff>
      <xdr:row>39</xdr:row>
      <xdr:rowOff>28321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46469"/>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487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24130</xdr:rowOff>
    </xdr:from>
    <xdr:to>
      <xdr:col>85</xdr:col>
      <xdr:colOff>177800</xdr:colOff>
      <xdr:row>38</xdr:row>
      <xdr:rowOff>125730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2557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152019</xdr:rowOff>
    </xdr:from>
    <xdr:to>
      <xdr:col>81</xdr:col>
      <xdr:colOff>101600</xdr:colOff>
      <xdr:row>38</xdr:row>
      <xdr:rowOff>82169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98696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148971</xdr:rowOff>
    </xdr:from>
    <xdr:to>
      <xdr:col>76</xdr:col>
      <xdr:colOff>165100</xdr:colOff>
      <xdr:row>39</xdr:row>
      <xdr:rowOff>79121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70248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68796</xdr:rowOff>
    </xdr:from>
    <xdr:to>
      <xdr:col>85</xdr:col>
      <xdr:colOff>127000</xdr:colOff>
      <xdr:row>79</xdr:row>
      <xdr:rowOff>12522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41896"/>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18084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570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18084</xdr:rowOff>
    </xdr:from>
    <xdr:to>
      <xdr:col>76</xdr:col>
      <xdr:colOff>114300</xdr:colOff>
      <xdr:row>79</xdr:row>
      <xdr:rowOff>40984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62634"/>
          <a:ext cx="889000" cy="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254</xdr:rowOff>
    </xdr:from>
    <xdr:to>
      <xdr:col>71</xdr:col>
      <xdr:colOff>177800</xdr:colOff>
      <xdr:row>79</xdr:row>
      <xdr:rowOff>40984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544804"/>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17996</xdr:rowOff>
    </xdr:from>
    <xdr:to>
      <xdr:col>85</xdr:col>
      <xdr:colOff>177800</xdr:colOff>
      <xdr:row>78</xdr:row>
      <xdr:rowOff>119596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167873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133172</xdr:rowOff>
    </xdr:from>
    <xdr:to>
      <xdr:col>81</xdr:col>
      <xdr:colOff>101600</xdr:colOff>
      <xdr:row>79</xdr:row>
      <xdr:rowOff>63322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138734</xdr:rowOff>
    </xdr:from>
    <xdr:to>
      <xdr:col>76</xdr:col>
      <xdr:colOff>165100</xdr:colOff>
      <xdr:row>79</xdr:row>
      <xdr:rowOff>68884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60011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161634</xdr:rowOff>
    </xdr:from>
    <xdr:to>
      <xdr:col>72</xdr:col>
      <xdr:colOff>38100</xdr:colOff>
      <xdr:row>79</xdr:row>
      <xdr:rowOff>91784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82911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120904</xdr:rowOff>
    </xdr:from>
    <xdr:to>
      <xdr:col>67</xdr:col>
      <xdr:colOff>101600</xdr:colOff>
      <xdr:row>79</xdr:row>
      <xdr:rowOff>51054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42181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67005</xdr:rowOff>
    </xdr:from>
    <xdr:to>
      <xdr:col>85</xdr:col>
      <xdr:colOff>127000</xdr:colOff>
      <xdr:row>96</xdr:row>
      <xdr:rowOff>84379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54755"/>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84379</xdr:rowOff>
    </xdr:from>
    <xdr:to>
      <xdr:col>81</xdr:col>
      <xdr:colOff>50800</xdr:colOff>
      <xdr:row>96</xdr:row>
      <xdr:rowOff>143587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435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143587</xdr:rowOff>
    </xdr:from>
    <xdr:to>
      <xdr:col>76</xdr:col>
      <xdr:colOff>114300</xdr:colOff>
      <xdr:row>96</xdr:row>
      <xdr:rowOff>149988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0278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104611</xdr:rowOff>
    </xdr:from>
    <xdr:to>
      <xdr:col>71</xdr:col>
      <xdr:colOff>177800</xdr:colOff>
      <xdr:row>96</xdr:row>
      <xdr:rowOff>149988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20911"/>
          <a:ext cx="889000" cy="3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137050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16205</xdr:rowOff>
    </xdr:from>
    <xdr:to>
      <xdr:col>85</xdr:col>
      <xdr:colOff>177800</xdr:colOff>
      <xdr:row>95</xdr:row>
      <xdr:rowOff>117805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39082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5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33579</xdr:rowOff>
    </xdr:from>
    <xdr:to>
      <xdr:col>81</xdr:col>
      <xdr:colOff>101600</xdr:colOff>
      <xdr:row>96</xdr:row>
      <xdr:rowOff>135179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151706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26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92787</xdr:rowOff>
    </xdr:from>
    <xdr:to>
      <xdr:col>76</xdr:col>
      <xdr:colOff>165100</xdr:colOff>
      <xdr:row>97</xdr:row>
      <xdr:rowOff>22937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14064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6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99188</xdr:rowOff>
    </xdr:from>
    <xdr:to>
      <xdr:col>72</xdr:col>
      <xdr:colOff>38100</xdr:colOff>
      <xdr:row>97</xdr:row>
      <xdr:rowOff>29338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20465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6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53811</xdr:rowOff>
    </xdr:from>
    <xdr:to>
      <xdr:col>67</xdr:col>
      <xdr:colOff>101600</xdr:colOff>
      <xdr:row>94</xdr:row>
      <xdr:rowOff>155411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9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70467</xdr:rowOff>
    </xdr:from>
    <xdr:to>
      <xdr:col>116</xdr:col>
      <xdr:colOff>63500</xdr:colOff>
      <xdr:row>38</xdr:row>
      <xdr:rowOff>82224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8556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43035</xdr:rowOff>
    </xdr:from>
    <xdr:to>
      <xdr:col>111</xdr:col>
      <xdr:colOff>177800</xdr:colOff>
      <xdr:row>38</xdr:row>
      <xdr:rowOff>70467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5813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20501</xdr:rowOff>
    </xdr:from>
    <xdr:to>
      <xdr:col>107</xdr:col>
      <xdr:colOff>50800</xdr:colOff>
      <xdr:row>38</xdr:row>
      <xdr:rowOff>43035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3560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76998</xdr:rowOff>
    </xdr:from>
    <xdr:to>
      <xdr:col>102</xdr:col>
      <xdr:colOff>114300</xdr:colOff>
      <xdr:row>38</xdr:row>
      <xdr:rowOff>20501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77748"/>
          <a:ext cx="889000" cy="4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31424</xdr:rowOff>
    </xdr:from>
    <xdr:to>
      <xdr:col>116</xdr:col>
      <xdr:colOff>114300</xdr:colOff>
      <xdr:row>38</xdr:row>
      <xdr:rowOff>133024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9851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2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19667</xdr:rowOff>
    </xdr:from>
    <xdr:to>
      <xdr:col>112</xdr:col>
      <xdr:colOff>38100</xdr:colOff>
      <xdr:row>38</xdr:row>
      <xdr:rowOff>121267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112394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163685</xdr:rowOff>
    </xdr:from>
    <xdr:to>
      <xdr:col>107</xdr:col>
      <xdr:colOff>101600</xdr:colOff>
      <xdr:row>38</xdr:row>
      <xdr:rowOff>93835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84962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141151</xdr:rowOff>
    </xdr:from>
    <xdr:to>
      <xdr:col>102</xdr:col>
      <xdr:colOff>165100</xdr:colOff>
      <xdr:row>38</xdr:row>
      <xdr:rowOff>71301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62428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26198</xdr:rowOff>
    </xdr:from>
    <xdr:to>
      <xdr:col>98</xdr:col>
      <xdr:colOff>38100</xdr:colOff>
      <xdr:row>35</xdr:row>
      <xdr:rowOff>127798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118925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42872</xdr:rowOff>
    </xdr:from>
    <xdr:to>
      <xdr:col>116</xdr:col>
      <xdr:colOff>63500</xdr:colOff>
      <xdr:row>59</xdr:row>
      <xdr:rowOff>50873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4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28273</xdr:rowOff>
    </xdr:from>
    <xdr:to>
      <xdr:col>111</xdr:col>
      <xdr:colOff>177800</xdr:colOff>
      <xdr:row>59</xdr:row>
      <xdr:rowOff>42872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3823"/>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19293</xdr:rowOff>
    </xdr:from>
    <xdr:to>
      <xdr:col>107</xdr:col>
      <xdr:colOff>50800</xdr:colOff>
      <xdr:row>59</xdr:row>
      <xdr:rowOff>28273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4843"/>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3879</xdr:rowOff>
    </xdr:from>
    <xdr:to>
      <xdr:col>102</xdr:col>
      <xdr:colOff>114300</xdr:colOff>
      <xdr:row>59</xdr:row>
      <xdr:rowOff>19293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942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xdr:rowOff>
    </xdr:from>
    <xdr:to>
      <xdr:col>116</xdr:col>
      <xdr:colOff>114300</xdr:colOff>
      <xdr:row>59</xdr:row>
      <xdr:rowOff>101673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86450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3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163522</xdr:rowOff>
    </xdr:from>
    <xdr:to>
      <xdr:col>112</xdr:col>
      <xdr:colOff>38100</xdr:colOff>
      <xdr:row>59</xdr:row>
      <xdr:rowOff>93672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84799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148923</xdr:rowOff>
    </xdr:from>
    <xdr:to>
      <xdr:col>107</xdr:col>
      <xdr:colOff>101600</xdr:colOff>
      <xdr:row>59</xdr:row>
      <xdr:rowOff>79073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70200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8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139943</xdr:rowOff>
    </xdr:from>
    <xdr:to>
      <xdr:col>102</xdr:col>
      <xdr:colOff>165100</xdr:colOff>
      <xdr:row>59</xdr:row>
      <xdr:rowOff>70093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124529</xdr:rowOff>
    </xdr:from>
    <xdr:to>
      <xdr:col>98</xdr:col>
      <xdr:colOff>38100</xdr:colOff>
      <xdr:row>59</xdr:row>
      <xdr:rowOff>54679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45806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170142</xdr:rowOff>
    </xdr:from>
    <xdr:to>
      <xdr:col>116</xdr:col>
      <xdr:colOff>63500</xdr:colOff>
      <xdr:row>75</xdr:row>
      <xdr:rowOff>77559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57442"/>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77559</xdr:rowOff>
    </xdr:from>
    <xdr:to>
      <xdr:col>111</xdr:col>
      <xdr:colOff>177800</xdr:colOff>
      <xdr:row>75</xdr:row>
      <xdr:rowOff>102286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3630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102286</xdr:rowOff>
    </xdr:from>
    <xdr:to>
      <xdr:col>107</xdr:col>
      <xdr:colOff>50800</xdr:colOff>
      <xdr:row>75</xdr:row>
      <xdr:rowOff>144805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6103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135624</xdr:rowOff>
    </xdr:from>
    <xdr:to>
      <xdr:col>102</xdr:col>
      <xdr:colOff>114300</xdr:colOff>
      <xdr:row>75</xdr:row>
      <xdr:rowOff>144805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94374"/>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119342</xdr:rowOff>
    </xdr:from>
    <xdr:to>
      <xdr:col>116</xdr:col>
      <xdr:colOff>114300</xdr:colOff>
      <xdr:row>75</xdr:row>
      <xdr:rowOff>49492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142219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26759</xdr:rowOff>
    </xdr:from>
    <xdr:to>
      <xdr:col>112</xdr:col>
      <xdr:colOff>38100</xdr:colOff>
      <xdr:row>75</xdr:row>
      <xdr:rowOff>128359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144886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51486</xdr:rowOff>
    </xdr:from>
    <xdr:to>
      <xdr:col>107</xdr:col>
      <xdr:colOff>101600</xdr:colOff>
      <xdr:row>75</xdr:row>
      <xdr:rowOff>153085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169613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94005</xdr:rowOff>
    </xdr:from>
    <xdr:to>
      <xdr:col>102</xdr:col>
      <xdr:colOff>165100</xdr:colOff>
      <xdr:row>76</xdr:row>
      <xdr:rowOff>24155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40682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84824</xdr:rowOff>
    </xdr:from>
    <xdr:to>
      <xdr:col>98</xdr:col>
      <xdr:colOff>38100</xdr:colOff>
      <xdr:row>76</xdr:row>
      <xdr:rowOff>14973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4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〇人件費は、類似団体平均と比較すると、低位で推移している。平成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年度は府費負担教職員制度の見直しの影響により、前年度から大幅に増加し、令和元年度は定年退職者数の減による退職手当が減少し、前年度から微減した。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扶助費は、認定こども園運営費の増加が続いていること等により年々増加している。令和元年度は、認定こども園・保育所・幼稚園等給付費や障害者自立支援制度による給付が増加したことなどにより増加した。また、本市は生活保護率が高いことから、類似団体の平均より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〇普通建設事業費は、平成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南海本線連続立体交差事業や堺市民芸術文化ホール整備事業等の進捗により増加している。令和元年度は、堺市民芸術文化ホールが完成し整備費が減少したものの、原池公園整備事業の進捗や、大浜体育館建替整備運営事業の開始等により全体として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〇繰出金は、平成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国民健康保険基盤安定事業における対象者数の減少等に伴い繰出が減少した。その他の年度については、国民健康保険事業特別会計と介護保険事業特別会計への繰出しが増加していること等から、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〇公債費は、令和元年度に堺市民芸術文化ホール整備事業等の市債元金償還が開始されたことなどにより増加した。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〇積立金は、平成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末の土地開発公社の解散に伴う貸付金元利収入による基金への積み立てが皆減したことにより減少した。令和元年度は、田園公園や民営化保育園用地の売却による財産収入を基金に積み立てたため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27033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832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27033</xdr:rowOff>
    </xdr:from>
    <xdr:to>
      <xdr:col>19</xdr:col>
      <xdr:colOff>177800</xdr:colOff>
      <xdr:row>33</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848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64589</xdr:rowOff>
    </xdr:from>
    <xdr:to>
      <xdr:col>15</xdr:col>
      <xdr:colOff>50800</xdr:colOff>
      <xdr:row>33</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243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67854</xdr:rowOff>
    </xdr:from>
    <xdr:to>
      <xdr:col>10</xdr:col>
      <xdr:colOff>114300</xdr:colOff>
      <xdr:row>33</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425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147683</xdr:rowOff>
    </xdr:from>
    <xdr:to>
      <xdr:col>20</xdr:col>
      <xdr:colOff>38100</xdr:colOff>
      <xdr:row>33</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13789</xdr:rowOff>
    </xdr:from>
    <xdr:to>
      <xdr:col>15</xdr:col>
      <xdr:colOff>101600</xdr:colOff>
      <xdr:row>33</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33383</xdr:rowOff>
    </xdr:from>
    <xdr:to>
      <xdr:col>10</xdr:col>
      <xdr:colOff>165100</xdr:colOff>
      <xdr:row>33</xdr:row>
      <xdr:rowOff>134983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17054</xdr:rowOff>
    </xdr:from>
    <xdr:to>
      <xdr:col>6</xdr:col>
      <xdr:colOff>38100</xdr:colOff>
      <xdr:row>32</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135181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2197</xdr:rowOff>
    </xdr:from>
    <xdr:to>
      <xdr:col>24</xdr:col>
      <xdr:colOff>63500</xdr:colOff>
      <xdr:row>56</xdr:row>
      <xdr:rowOff>88798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31947"/>
          <a:ext cx="8382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2197</xdr:rowOff>
    </xdr:from>
    <xdr:to>
      <xdr:col>19</xdr:col>
      <xdr:colOff>177800</xdr:colOff>
      <xdr:row>55</xdr:row>
      <xdr:rowOff>171132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31947"/>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171132</xdr:rowOff>
    </xdr:from>
    <xdr:to>
      <xdr:col>15</xdr:col>
      <xdr:colOff>50800</xdr:colOff>
      <xdr:row>56</xdr:row>
      <xdr:rowOff>32296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00882"/>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168808</xdr:rowOff>
    </xdr:from>
    <xdr:to>
      <xdr:col>10</xdr:col>
      <xdr:colOff>114300</xdr:colOff>
      <xdr:row>56</xdr:row>
      <xdr:rowOff>32296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98558"/>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37998</xdr:rowOff>
    </xdr:from>
    <xdr:to>
      <xdr:col>24</xdr:col>
      <xdr:colOff>114300</xdr:colOff>
      <xdr:row>56</xdr:row>
      <xdr:rowOff>139598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122847</xdr:rowOff>
    </xdr:from>
    <xdr:to>
      <xdr:col>20</xdr:col>
      <xdr:colOff>38100</xdr:colOff>
      <xdr:row>55</xdr:row>
      <xdr:rowOff>52997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69524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1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120332</xdr:rowOff>
    </xdr:from>
    <xdr:to>
      <xdr:col>15</xdr:col>
      <xdr:colOff>101600</xdr:colOff>
      <xdr:row>56</xdr:row>
      <xdr:rowOff>50482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152946</xdr:rowOff>
    </xdr:from>
    <xdr:to>
      <xdr:col>10</xdr:col>
      <xdr:colOff>165100</xdr:colOff>
      <xdr:row>56</xdr:row>
      <xdr:rowOff>83096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99623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118008</xdr:rowOff>
    </xdr:from>
    <xdr:to>
      <xdr:col>6</xdr:col>
      <xdr:colOff>38100</xdr:colOff>
      <xdr:row>56</xdr:row>
      <xdr:rowOff>48158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64685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74233</xdr:rowOff>
    </xdr:from>
    <xdr:to>
      <xdr:col>24</xdr:col>
      <xdr:colOff>63500</xdr:colOff>
      <xdr:row>74</xdr:row>
      <xdr:rowOff>5305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90083"/>
          <a:ext cx="8382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148278</xdr:rowOff>
    </xdr:from>
    <xdr:to>
      <xdr:col>19</xdr:col>
      <xdr:colOff>177800</xdr:colOff>
      <xdr:row>74</xdr:row>
      <xdr:rowOff>5305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64128"/>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148278</xdr:rowOff>
    </xdr:from>
    <xdr:to>
      <xdr:col>15</xdr:col>
      <xdr:colOff>50800</xdr:colOff>
      <xdr:row>74</xdr:row>
      <xdr:rowOff>72666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64128"/>
          <a:ext cx="8890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72666</xdr:rowOff>
    </xdr:from>
    <xdr:to>
      <xdr:col>10</xdr:col>
      <xdr:colOff>114300</xdr:colOff>
      <xdr:row>74</xdr:row>
      <xdr:rowOff>145524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759966"/>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23433</xdr:rowOff>
    </xdr:from>
    <xdr:to>
      <xdr:col>24</xdr:col>
      <xdr:colOff>114300</xdr:colOff>
      <xdr:row>73</xdr:row>
      <xdr:rowOff>125033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46310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9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125955</xdr:rowOff>
    </xdr:from>
    <xdr:to>
      <xdr:col>20</xdr:col>
      <xdr:colOff>38100</xdr:colOff>
      <xdr:row>74</xdr:row>
      <xdr:rowOff>56105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72632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97478</xdr:rowOff>
    </xdr:from>
    <xdr:to>
      <xdr:col>15</xdr:col>
      <xdr:colOff>101600</xdr:colOff>
      <xdr:row>74</xdr:row>
      <xdr:rowOff>27628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44155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21866</xdr:rowOff>
    </xdr:from>
    <xdr:to>
      <xdr:col>10</xdr:col>
      <xdr:colOff>165100</xdr:colOff>
      <xdr:row>74</xdr:row>
      <xdr:rowOff>123466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139993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94724</xdr:rowOff>
    </xdr:from>
    <xdr:to>
      <xdr:col>6</xdr:col>
      <xdr:colOff>38100</xdr:colOff>
      <xdr:row>75</xdr:row>
      <xdr:rowOff>24874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41401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95580</xdr:rowOff>
    </xdr:from>
    <xdr:to>
      <xdr:col>24</xdr:col>
      <xdr:colOff>63500</xdr:colOff>
      <xdr:row>96</xdr:row>
      <xdr:rowOff>123431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54780"/>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123431</xdr:rowOff>
    </xdr:from>
    <xdr:to>
      <xdr:col>19</xdr:col>
      <xdr:colOff>177800</xdr:colOff>
      <xdr:row>97</xdr:row>
      <xdr:rowOff>35688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82631"/>
          <a:ext cx="889000" cy="8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35688</xdr:rowOff>
    </xdr:from>
    <xdr:to>
      <xdr:col>15</xdr:col>
      <xdr:colOff>50800</xdr:colOff>
      <xdr:row>97</xdr:row>
      <xdr:rowOff>77902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66338"/>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64567</xdr:rowOff>
    </xdr:from>
    <xdr:to>
      <xdr:col>10</xdr:col>
      <xdr:colOff>114300</xdr:colOff>
      <xdr:row>97</xdr:row>
      <xdr:rowOff>77902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9521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44780</xdr:rowOff>
    </xdr:from>
    <xdr:to>
      <xdr:col>24</xdr:col>
      <xdr:colOff>114300</xdr:colOff>
      <xdr:row>96</xdr:row>
      <xdr:rowOff>146380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23207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72631</xdr:rowOff>
    </xdr:from>
    <xdr:to>
      <xdr:col>20</xdr:col>
      <xdr:colOff>38100</xdr:colOff>
      <xdr:row>97</xdr:row>
      <xdr:rowOff>2781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156338</xdr:rowOff>
    </xdr:from>
    <xdr:to>
      <xdr:col>15</xdr:col>
      <xdr:colOff>101600</xdr:colOff>
      <xdr:row>97</xdr:row>
      <xdr:rowOff>86488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27102</xdr:rowOff>
    </xdr:from>
    <xdr:to>
      <xdr:col>10</xdr:col>
      <xdr:colOff>165100</xdr:colOff>
      <xdr:row>97</xdr:row>
      <xdr:rowOff>128702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119829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13767</xdr:rowOff>
    </xdr:from>
    <xdr:to>
      <xdr:col>6</xdr:col>
      <xdr:colOff>38100</xdr:colOff>
      <xdr:row>97</xdr:row>
      <xdr:rowOff>115367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106494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56490</xdr:rowOff>
    </xdr:from>
    <xdr:to>
      <xdr:col>55</xdr:col>
      <xdr:colOff>0</xdr:colOff>
      <xdr:row>36</xdr:row>
      <xdr:rowOff>81178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22869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35458</xdr:rowOff>
    </xdr:from>
    <xdr:to>
      <xdr:col>50</xdr:col>
      <xdr:colOff>114300</xdr:colOff>
      <xdr:row>36</xdr:row>
      <xdr:rowOff>56490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0765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35458</xdr:rowOff>
    </xdr:from>
    <xdr:to>
      <xdr:col>45</xdr:col>
      <xdr:colOff>177800</xdr:colOff>
      <xdr:row>36</xdr:row>
      <xdr:rowOff>96723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0765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55575</xdr:rowOff>
    </xdr:from>
    <xdr:to>
      <xdr:col>41</xdr:col>
      <xdr:colOff>50800</xdr:colOff>
      <xdr:row>36</xdr:row>
      <xdr:rowOff>96723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777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53255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5690</xdr:rowOff>
    </xdr:from>
    <xdr:to>
      <xdr:col>50</xdr:col>
      <xdr:colOff>165100</xdr:colOff>
      <xdr:row>36</xdr:row>
      <xdr:rowOff>107290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123817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156108</xdr:rowOff>
    </xdr:from>
    <xdr:to>
      <xdr:col>46</xdr:col>
      <xdr:colOff>38100</xdr:colOff>
      <xdr:row>36</xdr:row>
      <xdr:rowOff>86258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102785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9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45923</xdr:rowOff>
    </xdr:from>
    <xdr:to>
      <xdr:col>41</xdr:col>
      <xdr:colOff>101600</xdr:colOff>
      <xdr:row>36</xdr:row>
      <xdr:rowOff>147523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164050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99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xdr:rowOff>
    </xdr:from>
    <xdr:to>
      <xdr:col>36</xdr:col>
      <xdr:colOff>165100</xdr:colOff>
      <xdr:row>36</xdr:row>
      <xdr:rowOff>106375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97502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37846</xdr:rowOff>
    </xdr:from>
    <xdr:to>
      <xdr:col>55</xdr:col>
      <xdr:colOff>0</xdr:colOff>
      <xdr:row>58</xdr:row>
      <xdr:rowOff>84836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81946"/>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84836</xdr:rowOff>
    </xdr:from>
    <xdr:to>
      <xdr:col>50</xdr:col>
      <xdr:colOff>114300</xdr:colOff>
      <xdr:row>58</xdr:row>
      <xdr:rowOff>89916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893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85852</xdr:rowOff>
    </xdr:from>
    <xdr:to>
      <xdr:col>45</xdr:col>
      <xdr:colOff>177800</xdr:colOff>
      <xdr:row>58</xdr:row>
      <xdr:rowOff>89916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299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85852</xdr:rowOff>
    </xdr:from>
    <xdr:to>
      <xdr:col>41</xdr:col>
      <xdr:colOff>50800</xdr:colOff>
      <xdr:row>58</xdr:row>
      <xdr:rowOff>87503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995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158496</xdr:rowOff>
    </xdr:from>
    <xdr:to>
      <xdr:col>55</xdr:col>
      <xdr:colOff>50800</xdr:colOff>
      <xdr:row>58</xdr:row>
      <xdr:rowOff>88646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136923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34036</xdr:rowOff>
    </xdr:from>
    <xdr:to>
      <xdr:col>50</xdr:col>
      <xdr:colOff>165100</xdr:colOff>
      <xdr:row>58</xdr:row>
      <xdr:rowOff>135636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126763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39116</xdr:rowOff>
    </xdr:from>
    <xdr:to>
      <xdr:col>46</xdr:col>
      <xdr:colOff>38100</xdr:colOff>
      <xdr:row>58</xdr:row>
      <xdr:rowOff>140716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131843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07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35052</xdr:rowOff>
    </xdr:from>
    <xdr:to>
      <xdr:col>41</xdr:col>
      <xdr:colOff>101600</xdr:colOff>
      <xdr:row>58</xdr:row>
      <xdr:rowOff>136652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127779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36703</xdr:rowOff>
    </xdr:from>
    <xdr:to>
      <xdr:col>36</xdr:col>
      <xdr:colOff>165100</xdr:colOff>
      <xdr:row>58</xdr:row>
      <xdr:rowOff>138303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129430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162846</xdr:rowOff>
    </xdr:from>
    <xdr:to>
      <xdr:col>55</xdr:col>
      <xdr:colOff>0</xdr:colOff>
      <xdr:row>79</xdr:row>
      <xdr:rowOff>33144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35946"/>
          <a:ext cx="8382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21256</xdr:rowOff>
    </xdr:from>
    <xdr:to>
      <xdr:col>50</xdr:col>
      <xdr:colOff>114300</xdr:colOff>
      <xdr:row>79</xdr:row>
      <xdr:rowOff>33144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6580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18342</xdr:rowOff>
    </xdr:from>
    <xdr:to>
      <xdr:col>45</xdr:col>
      <xdr:colOff>177800</xdr:colOff>
      <xdr:row>79</xdr:row>
      <xdr:rowOff>21256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6289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151045</xdr:rowOff>
    </xdr:from>
    <xdr:to>
      <xdr:col>41</xdr:col>
      <xdr:colOff>50800</xdr:colOff>
      <xdr:row>79</xdr:row>
      <xdr:rowOff>18342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24145"/>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112046</xdr:rowOff>
    </xdr:from>
    <xdr:to>
      <xdr:col>55</xdr:col>
      <xdr:colOff>50800</xdr:colOff>
      <xdr:row>79</xdr:row>
      <xdr:rowOff>42196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26973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153794</xdr:rowOff>
    </xdr:from>
    <xdr:to>
      <xdr:col>50</xdr:col>
      <xdr:colOff>165100</xdr:colOff>
      <xdr:row>79</xdr:row>
      <xdr:rowOff>83944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141906</xdr:rowOff>
    </xdr:from>
    <xdr:to>
      <xdr:col>46</xdr:col>
      <xdr:colOff>38100</xdr:colOff>
      <xdr:row>79</xdr:row>
      <xdr:rowOff>72056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138992</xdr:rowOff>
    </xdr:from>
    <xdr:to>
      <xdr:col>41</xdr:col>
      <xdr:colOff>101600</xdr:colOff>
      <xdr:row>79</xdr:row>
      <xdr:rowOff>69142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60269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0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100245</xdr:rowOff>
    </xdr:from>
    <xdr:to>
      <xdr:col>36</xdr:col>
      <xdr:colOff>165100</xdr:colOff>
      <xdr:row>79</xdr:row>
      <xdr:rowOff>30395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21522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119779</xdr:rowOff>
    </xdr:from>
    <xdr:to>
      <xdr:col>55</xdr:col>
      <xdr:colOff>0</xdr:colOff>
      <xdr:row>94</xdr:row>
      <xdr:rowOff>59102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93179"/>
          <a:ext cx="838200" cy="28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48293</xdr:rowOff>
    </xdr:from>
    <xdr:to>
      <xdr:col>50</xdr:col>
      <xdr:colOff>114300</xdr:colOff>
      <xdr:row>94</xdr:row>
      <xdr:rowOff>59102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16459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48293</xdr:rowOff>
    </xdr:from>
    <xdr:to>
      <xdr:col>45</xdr:col>
      <xdr:colOff>177800</xdr:colOff>
      <xdr:row>94</xdr:row>
      <xdr:rowOff>58612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64593"/>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78631</xdr:rowOff>
    </xdr:from>
    <xdr:to>
      <xdr:col>41</xdr:col>
      <xdr:colOff>50800</xdr:colOff>
      <xdr:row>94</xdr:row>
      <xdr:rowOff>58612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852031"/>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68979</xdr:rowOff>
    </xdr:from>
    <xdr:to>
      <xdr:col>55</xdr:col>
      <xdr:colOff>50800</xdr:colOff>
      <xdr:row>92</xdr:row>
      <xdr:rowOff>170579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8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91856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8302</xdr:rowOff>
    </xdr:from>
    <xdr:to>
      <xdr:col>50</xdr:col>
      <xdr:colOff>165100</xdr:colOff>
      <xdr:row>94</xdr:row>
      <xdr:rowOff>109902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101029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168943</xdr:rowOff>
    </xdr:from>
    <xdr:to>
      <xdr:col>46</xdr:col>
      <xdr:colOff>38100</xdr:colOff>
      <xdr:row>94</xdr:row>
      <xdr:rowOff>99093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90220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7812</xdr:rowOff>
    </xdr:from>
    <xdr:to>
      <xdr:col>41</xdr:col>
      <xdr:colOff>101600</xdr:colOff>
      <xdr:row>94</xdr:row>
      <xdr:rowOff>109412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100539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27831</xdr:rowOff>
    </xdr:from>
    <xdr:to>
      <xdr:col>36</xdr:col>
      <xdr:colOff>165100</xdr:colOff>
      <xdr:row>92</xdr:row>
      <xdr:rowOff>129431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8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145958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164846</xdr:rowOff>
    </xdr:from>
    <xdr:to>
      <xdr:col>85</xdr:col>
      <xdr:colOff>127000</xdr:colOff>
      <xdr:row>34</xdr:row>
      <xdr:rowOff>47308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651246"/>
          <a:ext cx="838200" cy="2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47308</xdr:rowOff>
    </xdr:from>
    <xdr:to>
      <xdr:col>81</xdr:col>
      <xdr:colOff>50800</xdr:colOff>
      <xdr:row>34</xdr:row>
      <xdr:rowOff>100266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876608"/>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100266</xdr:rowOff>
    </xdr:from>
    <xdr:to>
      <xdr:col>76</xdr:col>
      <xdr:colOff>114300</xdr:colOff>
      <xdr:row>35</xdr:row>
      <xdr:rowOff>117411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2956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65024</xdr:rowOff>
    </xdr:from>
    <xdr:to>
      <xdr:col>71</xdr:col>
      <xdr:colOff>177800</xdr:colOff>
      <xdr:row>35</xdr:row>
      <xdr:rowOff>117411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722874"/>
          <a:ext cx="889000" cy="3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114046</xdr:rowOff>
    </xdr:from>
    <xdr:to>
      <xdr:col>85</xdr:col>
      <xdr:colOff>177800</xdr:colOff>
      <xdr:row>33</xdr:row>
      <xdr:rowOff>44196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136923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4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167958</xdr:rowOff>
    </xdr:from>
    <xdr:to>
      <xdr:col>81</xdr:col>
      <xdr:colOff>101600</xdr:colOff>
      <xdr:row>34</xdr:row>
      <xdr:rowOff>98108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114635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6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49466</xdr:rowOff>
    </xdr:from>
    <xdr:to>
      <xdr:col>76</xdr:col>
      <xdr:colOff>165100</xdr:colOff>
      <xdr:row>34</xdr:row>
      <xdr:rowOff>151066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142193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7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66611</xdr:rowOff>
    </xdr:from>
    <xdr:to>
      <xdr:col>72</xdr:col>
      <xdr:colOff>38100</xdr:colOff>
      <xdr:row>35</xdr:row>
      <xdr:rowOff>168211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159338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14224</xdr:rowOff>
    </xdr:from>
    <xdr:to>
      <xdr:col>67</xdr:col>
      <xdr:colOff>101600</xdr:colOff>
      <xdr:row>33</xdr:row>
      <xdr:rowOff>115824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132351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4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8072</xdr:rowOff>
    </xdr:from>
    <xdr:to>
      <xdr:col>85</xdr:col>
      <xdr:colOff>127000</xdr:colOff>
      <xdr:row>53</xdr:row>
      <xdr:rowOff>98849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094922"/>
          <a:ext cx="8382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64925</xdr:rowOff>
    </xdr:from>
    <xdr:to>
      <xdr:col>81</xdr:col>
      <xdr:colOff>50800</xdr:colOff>
      <xdr:row>53</xdr:row>
      <xdr:rowOff>98849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15177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64925</xdr:rowOff>
    </xdr:from>
    <xdr:to>
      <xdr:col>76</xdr:col>
      <xdr:colOff>114300</xdr:colOff>
      <xdr:row>59</xdr:row>
      <xdr:rowOff>74069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151775"/>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41836</xdr:rowOff>
    </xdr:from>
    <xdr:to>
      <xdr:col>71</xdr:col>
      <xdr:colOff>177800</xdr:colOff>
      <xdr:row>59</xdr:row>
      <xdr:rowOff>74069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157386"/>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128722</xdr:rowOff>
    </xdr:from>
    <xdr:to>
      <xdr:col>85</xdr:col>
      <xdr:colOff>177800</xdr:colOff>
      <xdr:row>53</xdr:row>
      <xdr:rowOff>58872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107149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48049</xdr:rowOff>
    </xdr:from>
    <xdr:to>
      <xdr:col>81</xdr:col>
      <xdr:colOff>101600</xdr:colOff>
      <xdr:row>53</xdr:row>
      <xdr:rowOff>149649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140776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14125</xdr:rowOff>
    </xdr:from>
    <xdr:to>
      <xdr:col>76</xdr:col>
      <xdr:colOff>165100</xdr:colOff>
      <xdr:row>53</xdr:row>
      <xdr:rowOff>115725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106852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23269</xdr:rowOff>
    </xdr:from>
    <xdr:to>
      <xdr:col>72</xdr:col>
      <xdr:colOff>38100</xdr:colOff>
      <xdr:row>59</xdr:row>
      <xdr:rowOff>124869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115996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162486</xdr:rowOff>
    </xdr:from>
    <xdr:to>
      <xdr:col>67</xdr:col>
      <xdr:colOff>101600</xdr:colOff>
      <xdr:row>59</xdr:row>
      <xdr:rowOff>92636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83763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31369</xdr:rowOff>
    </xdr:from>
    <xdr:to>
      <xdr:col>85</xdr:col>
      <xdr:colOff>127000</xdr:colOff>
      <xdr:row>78</xdr:row>
      <xdr:rowOff>74930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04469"/>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31369</xdr:rowOff>
    </xdr:from>
    <xdr:to>
      <xdr:col>81</xdr:col>
      <xdr:colOff>50800</xdr:colOff>
      <xdr:row>79</xdr:row>
      <xdr:rowOff>28321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04469"/>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287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24130</xdr:rowOff>
    </xdr:from>
    <xdr:to>
      <xdr:col>85</xdr:col>
      <xdr:colOff>177800</xdr:colOff>
      <xdr:row>78</xdr:row>
      <xdr:rowOff>125730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152019</xdr:rowOff>
    </xdr:from>
    <xdr:to>
      <xdr:col>81</xdr:col>
      <xdr:colOff>101600</xdr:colOff>
      <xdr:row>78</xdr:row>
      <xdr:rowOff>82169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98696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148971</xdr:rowOff>
    </xdr:from>
    <xdr:to>
      <xdr:col>76</xdr:col>
      <xdr:colOff>165100</xdr:colOff>
      <xdr:row>79</xdr:row>
      <xdr:rowOff>79121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70248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4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60758</xdr:rowOff>
    </xdr:from>
    <xdr:to>
      <xdr:col>85</xdr:col>
      <xdr:colOff>127000</xdr:colOff>
      <xdr:row>99</xdr:row>
      <xdr:rowOff>5169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862858"/>
          <a:ext cx="8382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5169</xdr:rowOff>
    </xdr:from>
    <xdr:to>
      <xdr:col>81</xdr:col>
      <xdr:colOff>50800</xdr:colOff>
      <xdr:row>99</xdr:row>
      <xdr:rowOff>11836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7871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11836</xdr:rowOff>
    </xdr:from>
    <xdr:to>
      <xdr:col>76</xdr:col>
      <xdr:colOff>114300</xdr:colOff>
      <xdr:row>99</xdr:row>
      <xdr:rowOff>36334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53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166599</xdr:rowOff>
    </xdr:from>
    <xdr:to>
      <xdr:col>71</xdr:col>
      <xdr:colOff>177800</xdr:colOff>
      <xdr:row>99</xdr:row>
      <xdr:rowOff>36334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6869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9958</xdr:rowOff>
    </xdr:from>
    <xdr:to>
      <xdr:col>85</xdr:col>
      <xdr:colOff>177800</xdr:colOff>
      <xdr:row>98</xdr:row>
      <xdr:rowOff>111558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159835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125819</xdr:rowOff>
    </xdr:from>
    <xdr:to>
      <xdr:col>81</xdr:col>
      <xdr:colOff>101600</xdr:colOff>
      <xdr:row>99</xdr:row>
      <xdr:rowOff>55969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47096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132486</xdr:rowOff>
    </xdr:from>
    <xdr:to>
      <xdr:col>76</xdr:col>
      <xdr:colOff>165100</xdr:colOff>
      <xdr:row>99</xdr:row>
      <xdr:rowOff>62636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53763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156984</xdr:rowOff>
    </xdr:from>
    <xdr:to>
      <xdr:col>72</xdr:col>
      <xdr:colOff>38100</xdr:colOff>
      <xdr:row>99</xdr:row>
      <xdr:rowOff>87134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78261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115799</xdr:rowOff>
    </xdr:from>
    <xdr:to>
      <xdr:col>67</xdr:col>
      <xdr:colOff>101600</xdr:colOff>
      <xdr:row>99</xdr:row>
      <xdr:rowOff>45949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37076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40386</xdr:rowOff>
    </xdr:from>
    <xdr:to>
      <xdr:col>116</xdr:col>
      <xdr:colOff>63500</xdr:colOff>
      <xdr:row>39</xdr:row>
      <xdr:rowOff>42037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2693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40386</xdr:rowOff>
    </xdr:from>
    <xdr:to>
      <xdr:col>111</xdr:col>
      <xdr:colOff>177800</xdr:colOff>
      <xdr:row>39</xdr:row>
      <xdr:rowOff>40386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40513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7269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40513</xdr:rowOff>
    </xdr:from>
    <xdr:to>
      <xdr:col>102</xdr:col>
      <xdr:colOff>114300</xdr:colOff>
      <xdr:row>39</xdr:row>
      <xdr:rowOff>40513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2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161036</xdr:rowOff>
    </xdr:from>
    <xdr:to>
      <xdr:col>112</xdr:col>
      <xdr:colOff>38100</xdr:colOff>
      <xdr:row>39</xdr:row>
      <xdr:rowOff>91186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82313</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66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161036</xdr:rowOff>
    </xdr:from>
    <xdr:to>
      <xdr:col>107</xdr:col>
      <xdr:colOff>101600</xdr:colOff>
      <xdr:row>39</xdr:row>
      <xdr:rowOff>91186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77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161163</xdr:rowOff>
    </xdr:from>
    <xdr:to>
      <xdr:col>102</xdr:col>
      <xdr:colOff>165100</xdr:colOff>
      <xdr:row>39</xdr:row>
      <xdr:rowOff>91313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82440</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88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161163</xdr:rowOff>
    </xdr:from>
    <xdr:to>
      <xdr:col>98</xdr:col>
      <xdr:colOff>38100</xdr:colOff>
      <xdr:row>39</xdr:row>
      <xdr:rowOff>91313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82440</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70">
              <a:latin typeface="ＭＳ Ｐゴシック" panose="020B0600070205080204" pitchFamily="50" charset="-128"/>
              <a:ea typeface="ＭＳ Ｐゴシック" panose="020B0600070205080204" pitchFamily="50" charset="-128"/>
            </a:rPr>
            <a:t>〇議会費は、類似団体の平均を上回っている。本会議だけではなく各委員会におけるインターネット中継や議会報告会の開催など、議会力の向上に資する経費について、議会力向上事業として実施していることが要因として考えられる。</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〇総務費は、ほぼ横ばいで推移していたが、平成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年度は、堺市民芸術文化ホール整備事業の進捗等により大きく増加した。令和元年度は、堺市民芸術文化ホールが平成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年度に完成したことに伴う整備費用の減等により大きく減少した。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〇民生費は、認定こども園運営費の増加、認定者数の増加等に伴う特別会計への繰出の増加等により増加傾向であるが、平成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生活保護費の減や臨時福祉給付金の事業終了などにより、減少した。令和元年度は、認定こども園・保育所・幼稚園等給付費や障害者自立支援制度による給付が増加したことなど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〇衛生費は、ほぼ横ばいで推移していたが、平成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年度は、大阪府からの権限移譲による特定医療費（指定難病）助成事業の皆増等により、前年度より増加した。令和元年度は、堺保健センターの庁舎整備等により前年度より増加した。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〇土木費は、市営住宅建替事業や阪神高速大和川線事業の進捗等により平成</a:t>
          </a:r>
          <a:r>
            <a:rPr kumimoji="1" lang="en-US" altLang="ja-JP" sz="1070">
              <a:latin typeface="ＭＳ Ｐゴシック" panose="020B0600070205080204" pitchFamily="50" charset="-128"/>
              <a:ea typeface="ＭＳ Ｐゴシック" panose="020B0600070205080204" pitchFamily="50" charset="-128"/>
            </a:rPr>
            <a:t>28</a:t>
          </a:r>
          <a:r>
            <a:rPr kumimoji="1" lang="ja-JP" altLang="en-US" sz="1070">
              <a:latin typeface="ＭＳ Ｐゴシック" panose="020B0600070205080204" pitchFamily="50" charset="-128"/>
              <a:ea typeface="ＭＳ Ｐゴシック" panose="020B0600070205080204" pitchFamily="50" charset="-128"/>
            </a:rPr>
            <a:t>年度に減少した。平成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年度まではほぼ横ばいであるが、令和元年度は、原池公園整備事業の進捗等により、前年度より増加した。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〇消防費は、消防救急デジタル無線整備の完了等により平成</a:t>
          </a:r>
          <a:r>
            <a:rPr kumimoji="1" lang="en-US" altLang="ja-JP" sz="1070">
              <a:latin typeface="ＭＳ Ｐゴシック" panose="020B0600070205080204" pitchFamily="50" charset="-128"/>
              <a:ea typeface="ＭＳ Ｐゴシック" panose="020B0600070205080204" pitchFamily="50" charset="-128"/>
            </a:rPr>
            <a:t>28</a:t>
          </a:r>
          <a:r>
            <a:rPr kumimoji="1" lang="ja-JP" altLang="en-US" sz="1070">
              <a:latin typeface="ＭＳ Ｐゴシック" panose="020B0600070205080204" pitchFamily="50" charset="-128"/>
              <a:ea typeface="ＭＳ Ｐゴシック" panose="020B0600070205080204" pitchFamily="50" charset="-128"/>
            </a:rPr>
            <a:t>年度に減少したが、平成</a:t>
          </a:r>
          <a:r>
            <a:rPr kumimoji="1" lang="en-US" altLang="ja-JP" sz="1070">
              <a:latin typeface="ＭＳ Ｐゴシック" panose="020B0600070205080204" pitchFamily="50" charset="-128"/>
              <a:ea typeface="ＭＳ Ｐゴシック" panose="020B0600070205080204" pitchFamily="50" charset="-128"/>
            </a:rPr>
            <a:t>29</a:t>
          </a:r>
          <a:r>
            <a:rPr kumimoji="1" lang="ja-JP" altLang="en-US" sz="1070">
              <a:latin typeface="ＭＳ Ｐゴシック" panose="020B0600070205080204" pitchFamily="50" charset="-128"/>
              <a:ea typeface="ＭＳ Ｐゴシック" panose="020B0600070205080204" pitchFamily="50" charset="-128"/>
            </a:rPr>
            <a:t>年度は、消防艇の購入や防災センター整備事業の進捗等により増加した。平成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年度・令和元年度は、消防行政統合システムの更新事業等の増加等により、前年度より増加した。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〇教育費は、ほぼ横ばいで推移していたが、平成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29</a:t>
          </a:r>
          <a:r>
            <a:rPr kumimoji="1" lang="ja-JP" altLang="en-US" sz="1070">
              <a:latin typeface="ＭＳ Ｐゴシック" panose="020B0600070205080204" pitchFamily="50" charset="-128"/>
              <a:ea typeface="ＭＳ Ｐゴシック" panose="020B0600070205080204" pitchFamily="50" charset="-128"/>
            </a:rPr>
            <a:t>年度は、府費負担教職員制度の見直しの影響等により大きく増加した。令和元年度は、大浜体育館建替運営事業の開始等により、前年度より増加した。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財政調整基金残高は、適切な財源の確保と要員管理等による人件費の削減や平成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年度から実施している事務事業総点検等による行財政改革に伴う歳出の精査により、取崩しを回避しており微増であるが増加傾向である。令和元年度は、決算剰余金の一部を積み立てたことにより増加した。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実質収支額は、増加傾向であったが、平成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年度においては、社会保障関係費の増加や大阪北部地震及び平成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年台風</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号に対応したことで減少し、令和元年度においては、社会福祉関係費の増加や、母子父子寡婦福祉資金貸付特別会計の国庫償還金の支出が皆増したため減少した。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は、府費負担教職員制度の見直しの影響で標準財政規模が増加したため財政調整基金残高、実質収支額及び実質単年度収支が低下しているが、令和元年度の財政調整基金残高・実質単年度収支は決算剰余金の一部を積み立てたことにより増加した。</a:t>
          </a:r>
          <a:endParaRPr kumimoji="1" lang="en-US" altLang="ja-JP" sz="9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引き続きすべての会計で実質収支、資金剰余額が黒字となっており、連結実質赤字比率は生じていない。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一般会計においては、要員管理の徹底と行財政改革のさらなる推進により、引き続き現在の水準の維持に努める。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元利償還金は、令和元年度から借入金の返済が開始される大規模事業の影響により増加した。</a:t>
          </a:r>
        </a:p>
        <a:p>
          <a:r>
            <a:rPr kumimoji="1" lang="ja-JP" altLang="en-US" sz="1400">
              <a:latin typeface="ＭＳ ゴシック" pitchFamily="49" charset="-128"/>
              <a:ea typeface="ＭＳ ゴシック" pitchFamily="49" charset="-128"/>
            </a:rPr>
            <a:t>　また、満期一括償還地方債に係る年度割相当額について、主に臨時財政対策債など、長期の市場公募債を発行していることから、年々大きく増加している。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毎年、</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ずつ積立を実施しており、積立不足は生じていない。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一般会計等に係る地方債の現在高は、主に臨時財政対策債の増加に伴い、年々増加している。</a:t>
          </a:r>
        </a:p>
        <a:p>
          <a:r>
            <a:rPr kumimoji="1" lang="ja-JP" altLang="en-US" sz="1300">
              <a:latin typeface="ＭＳ ゴシック" pitchFamily="49" charset="-128"/>
              <a:ea typeface="ＭＳ ゴシック" pitchFamily="49" charset="-128"/>
            </a:rPr>
            <a:t>　債務負担行為に基づく支出予定額は、原山公園再整備などの</a:t>
          </a:r>
          <a:r>
            <a:rPr kumimoji="1" lang="en-US" altLang="ja-JP" sz="1300">
              <a:latin typeface="ＭＳ ゴシック" pitchFamily="49" charset="-128"/>
              <a:ea typeface="ＭＳ ゴシック" pitchFamily="49" charset="-128"/>
            </a:rPr>
            <a:t>PFI</a:t>
          </a:r>
          <a:r>
            <a:rPr kumimoji="1" lang="ja-JP" altLang="en-US" sz="1300">
              <a:latin typeface="ＭＳ ゴシック" pitchFamily="49" charset="-128"/>
              <a:ea typeface="ＭＳ ゴシック" pitchFamily="49" charset="-128"/>
            </a:rPr>
            <a:t>事業の実施により、平成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年度に前年度から大きく増加したが、令和元年度は事業進捗により平成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年度に比べ減少している。</a:t>
          </a:r>
        </a:p>
        <a:p>
          <a:r>
            <a:rPr kumimoji="1" lang="ja-JP" altLang="en-US" sz="1300">
              <a:latin typeface="ＭＳ ゴシック" pitchFamily="49" charset="-128"/>
              <a:ea typeface="ＭＳ ゴシック" pitchFamily="49" charset="-128"/>
            </a:rPr>
            <a:t>　公営企業債等繰入見込額は、企業会計の市債残高の減等により平成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年度に比べ減少している。</a:t>
          </a:r>
        </a:p>
        <a:p>
          <a:r>
            <a:rPr kumimoji="1" lang="ja-JP" altLang="en-US" sz="1300">
              <a:latin typeface="ＭＳ ゴシック" pitchFamily="49" charset="-128"/>
              <a:ea typeface="ＭＳ ゴシック" pitchFamily="49" charset="-128"/>
            </a:rPr>
            <a:t>　退職手当負担見込額は、府費負担教職員制度の見直しの影響により平成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年度に大きく増加したものの、平成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年度以降は減少傾向にある。</a:t>
          </a:r>
        </a:p>
        <a:p>
          <a:r>
            <a:rPr kumimoji="1" lang="ja-JP" altLang="en-US" sz="1300">
              <a:latin typeface="ＭＳ ゴシック" pitchFamily="49" charset="-128"/>
              <a:ea typeface="ＭＳ ゴシック" pitchFamily="49" charset="-128"/>
            </a:rPr>
            <a:t>　充当可能特定歳入は、都市計画事業の認可を受けて実施している大規模事業の進捗により、平成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年度に比べ増加している。</a:t>
          </a:r>
        </a:p>
        <a:p>
          <a:r>
            <a:rPr kumimoji="1" lang="ja-JP" altLang="en-US" sz="1300">
              <a:latin typeface="ＭＳ ゴシック" pitchFamily="49" charset="-128"/>
              <a:ea typeface="ＭＳ ゴシック" pitchFamily="49" charset="-128"/>
            </a:rPr>
            <a:t>　これらのことから、将来負担比率は平成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ポイント改善した。今後も計画的な財政運営を実施し、健全性を維持していくように努める。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百万円を積み立てた一方、大規模な投資的事業等に対応するため公共施設等特別整備基金について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令和元年度は、大規模な投資的事業に対応するため公共施設等整備基金などを取り崩したものの、市場公募債の満期一括償還に備えて積み立てている減債基金の残高が増加したことに加え、決算余剰金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百万円を財政調整基金に積み立て、田園公園売却分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百万円を泉北丘陵地区整備基金に積み立て、保育園用地売却分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百万円を公共施設等特別整備基金に積み立てたこと等により、基金全体としては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戦略的な活用を行う。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・収支不足や不測の事態に対応するため目標を定め、財政調整基金を積み立てる。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・特定目的基金の積み立て原資は、原則寄附金等とし、積極的に活用する。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○公共施設等特別整備基金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○泉北丘陵地区整備基金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○鉄道軌道整備基金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本市の鉄道軌道整備事業等の資金に充てるため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地域福祉を増進するための事業の資金に充てるため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中小企業の競争力の強化を図るとともに、産業の集積を維持し、及び発展させるための事業の資金に充てるため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共施設等特別整備基金は、大規模な投資的事業等に対応するため取り崩しを行ったことから減少した。また、フェニーチェ堺芸術文化創造基金は国際文化観光基金の積み替えを行ったことなどにより皆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公共施設等特別整備基金は、大規模な投資的事業に対応するため取り崩した一方、保育園用地売却による財産収入を積み立てたことにより増加した。また、泉北丘陵地区整備基金は、田園公園売却による財産収入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ふるさと納税などの寄附や計画的な基金の運用により、一定水準の基金を確保しながら継続的に事業を実施していく。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運用利子による積立を実施することにより、微増で推移している。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健全な財政運営のため、また、今後の財政不足に対応するため、適正な基金残高になるよう取り組む。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年度は、運用利子による積立を実施することにより微増した。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令和元年度は、市債償還のため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今後の償還に備え、一定水準は確保していく。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A5823F-1B1A-44C1-989D-39D794EE7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F0FB64B-B9E0-4C3E-84CC-18BDA413D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D722272-704E-47C0-8D24-B279C497D70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C83D58A-23A5-44B5-B280-00BCDB100DE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3F6F08-6366-41CD-AAED-3A382607C7C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6244BD6-5C55-44B9-86D7-4972D690A3B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9B06AB-FB06-4860-8352-A00A8A895991}"/>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F0C878-17DA-462D-8B1E-4E908A6CFDC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B2BFAD-6F4D-48BE-9AC2-DCF016E06B6C}"/>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A3F7BB5-BA9B-483D-A6A7-7869DC69100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7C7DDB9-E74E-4191-B0DB-74E4127982F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1AA54A-E4D6-4340-9070-5B92A79E25C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9B32B4-E639-46E6-AC89-4EAE050CEF8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66B2005-AE0C-4FD6-9116-C87AD0BCD09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91ECAF-7CFE-44F2-B9DF-E34319F518F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31C78F-BCB4-4A6E-A46D-BF86B55929B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0D5BFC-9BA5-49A1-A0AB-D4B9854C8C2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68F888-DC03-4B20-945F-EE7EC05C4A1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79B0F9-B96C-4BB5-8C9F-9F76A3BDC2C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241D68-B3E3-4BA0-A699-5BF8EECF396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7C3B713-72E3-4DE9-92A7-42ADA2A8AAB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7A0D5C-E0E6-4D96-9047-67ED5266EB9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76FE50-66DA-4B0C-8567-092BB3BBD6D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3462AB-D5D8-4D73-9483-7E2E06BF052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4C0FFD-16A1-467F-ADF6-4E3A30C54A7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B14852-E43A-49E1-97CE-CEE6C5DDE32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CBACAF-9773-42A9-A32F-DE7A3934449E}"/>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0B47FC-1F8C-4762-AE91-E5C6571064B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CD72C8-8EB6-4D8B-B3D8-510F0A44DF4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9F049A-A18D-41CE-9BC9-5C06C4FF2C65}"/>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ECFE25-156A-4AB6-A912-CF9B4DE582A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EBD15F-AD2A-4B5F-8A73-541FACBBCF29}"/>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8D3B3F-B55D-428F-A9FA-4E7A8CE655A4}"/>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077C5B-9C45-4B96-BD3D-4E08F00DD3E5}"/>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E6F068-C8B0-489E-BCD5-DBFECD8FAB7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C6A6F4-63B6-48A7-9E90-DF1D8C0834F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C0A232-CD1E-4EB8-9F69-E2B72860A43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6A2C7B-ED2A-4070-9955-445ABD9B9A5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A979B8F-3BB6-4D5B-ADDC-A3822A0AD2E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765C29-2553-4BD3-AB05-EA0C43D2299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E84421C-DD2D-4789-A1E1-7AB3BC5F66FF}"/>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73E044E-28AB-4CD8-99C6-278D6B3D3A5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4DF412-8605-4F74-AF56-D80A0998125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32EA2B-8A73-49B4-9630-4AE3866E607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B31ECAD-160D-4BD7-8F26-E99DE224C75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1B7506-D08E-4948-9CA1-A9AE7FF4B17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E0739B-7859-40CD-A737-2238F35FC0B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有形固定資産減価償却率は、令和元年度に阪神高速大和川線が完成し、建設仮勘定から本勘定に振り替えたため、大きく減少したが、依然として類似団体平均より高い水準にある。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なお、今後、道路も含めた様々な公共施設等について、公共施設等総合管理計画に基づいた維持管理を適切に進めていく。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（注）有形固定資産償却率の誤りについて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69.4</a:t>
          </a:r>
          <a:r>
            <a:rPr kumimoji="1" lang="ja-JP" altLang="en-US" sz="1100">
              <a:latin typeface="ＭＳ Ｐゴシック" panose="020B0600070205080204" pitchFamily="50" charset="-128"/>
              <a:ea typeface="ＭＳ Ｐゴシック" panose="020B0600070205080204" pitchFamily="50" charset="-128"/>
            </a:rPr>
            <a:t>％　（正）</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　（正）</a:t>
          </a:r>
          <a:r>
            <a:rPr kumimoji="1" lang="en-US" altLang="ja-JP" sz="1100">
              <a:latin typeface="ＭＳ Ｐゴシック" panose="020B0600070205080204" pitchFamily="50" charset="-128"/>
              <a:ea typeface="ＭＳ Ｐゴシック" panose="020B0600070205080204" pitchFamily="50" charset="-128"/>
            </a:rPr>
            <a:t>65.4</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E623551-30B3-4483-AEBD-00342B4A7E0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C671F8-C267-4B76-85BA-3E483A3DB5A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E5085F-0294-4617-A537-A6EB29DAE4D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CDADC37-8512-42A4-84A0-320EADED55B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B574690-4EA8-4B11-AC3F-A9F250F14F3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33C7C4C-9E13-4825-8CA6-8C382EA96DC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CD40ABA-3A74-49B1-9C41-1EE667B5E5A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BBCBAFB-F4F2-46CF-A79F-EBD10CD2B05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EA70CE1-1517-498B-A57D-11E4F1B307B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2683E0D-2F9E-4524-90E6-EB12C4153D8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5501564-960F-4014-BFC5-2852D77892C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3DE0B9B-AB2C-4BCE-BFFB-9FE6E639C1B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1977E1F-21D1-4CA4-9B7C-2B76D9533C6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24D55D3-2327-49FC-964B-0D3D94CCCC1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C1C0C593-F141-4C3C-98AA-5C4DCFE2DBA3}"/>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BC5ED3AD-920B-449E-A654-A377EEE0FF90}"/>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2B890FCE-D88F-42D8-A4AB-618C7E0A278E}"/>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321BE1AE-9048-41C5-A2B8-6F2DE76C063D}"/>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158D6AB3-291F-45AE-968C-68F6222FB408}"/>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FA0A8FCB-3405-4E38-87BE-7D41E1ABC75B}"/>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77A73E01-87E4-44FC-BFC4-46657A40E748}"/>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89E302AE-7E8F-46A7-B4D3-1F5EA3ED24B5}"/>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D24C11CC-2130-478A-A8BE-36B3F36634A0}"/>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8DA9008E-3E50-416B-93B7-FBA913A185F1}"/>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3BAFB7A9-FA27-4E4C-9573-716A05AC695E}"/>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86CBDE7-EB30-4C09-BBD5-0C838DD17A1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9BFBC5C-C5EF-4C2E-8B92-B25F24FB89E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D8CE93-5435-4D0B-BC4C-4C39D84DEA4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689DB2-ED1A-4E78-9DB9-2AA8B28C896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9DFA17-878E-4EE0-9F67-18395883385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9" name="楕円 78">
          <a:extLst>
            <a:ext uri="{FF2B5EF4-FFF2-40B4-BE49-F238E27FC236}">
              <a16:creationId xmlns:a16="http://schemas.microsoft.com/office/drawing/2014/main" id="{4933A772-13B5-4F28-B446-3B2A3A5C76AD}"/>
            </a:ext>
          </a:extLst>
        </xdr:cNvPr>
        <xdr:cNvSpPr/>
      </xdr:nvSpPr>
      <xdr:spPr>
        <a:xfrm>
          <a:off x="4254500" y="5108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80" name="有形固定資産減価償却率該当値テキスト">
          <a:extLst>
            <a:ext uri="{FF2B5EF4-FFF2-40B4-BE49-F238E27FC236}">
              <a16:creationId xmlns:a16="http://schemas.microsoft.com/office/drawing/2014/main" id="{AFD35999-ED85-4AC2-8A5C-B44F531F6178}"/>
            </a:ext>
          </a:extLst>
        </xdr:cNvPr>
        <xdr:cNvSpPr txBox="1"/>
      </xdr:nvSpPr>
      <xdr:spPr>
        <a:xfrm>
          <a:off x="4359275" y="5086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148209</xdr:rowOff>
    </xdr:from>
    <xdr:to>
      <xdr:col>19</xdr:col>
      <xdr:colOff>187325</xdr:colOff>
      <xdr:row>34</xdr:row>
      <xdr:rowOff>78359</xdr:rowOff>
    </xdr:to>
    <xdr:sp macro="" textlink="">
      <xdr:nvSpPr>
        <xdr:cNvPr id="81" name="楕円 80">
          <a:extLst>
            <a:ext uri="{FF2B5EF4-FFF2-40B4-BE49-F238E27FC236}">
              <a16:creationId xmlns:a16="http://schemas.microsoft.com/office/drawing/2014/main" id="{C2C3FF39-2B00-4AAF-BF75-93EDB9259205}"/>
            </a:ext>
          </a:extLst>
        </xdr:cNvPr>
        <xdr:cNvSpPr/>
      </xdr:nvSpPr>
      <xdr:spPr>
        <a:xfrm>
          <a:off x="3616325" y="5488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34</xdr:row>
      <xdr:rowOff>27559</xdr:rowOff>
    </xdr:to>
    <xdr:cxnSp macro="">
      <xdr:nvCxnSpPr>
        <xdr:cNvPr id="82" name="直線コネクタ 81">
          <a:extLst>
            <a:ext uri="{FF2B5EF4-FFF2-40B4-BE49-F238E27FC236}">
              <a16:creationId xmlns:a16="http://schemas.microsoft.com/office/drawing/2014/main" id="{36DA3863-DDDC-4526-AE2F-1F8701468A19}"/>
            </a:ext>
          </a:extLst>
        </xdr:cNvPr>
        <xdr:cNvCxnSpPr/>
      </xdr:nvCxnSpPr>
      <xdr:spPr>
        <a:xfrm flipV="1">
          <a:off x="3673475" y="5155692"/>
          <a:ext cx="628650" cy="3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83" name="楕円 82">
          <a:extLst>
            <a:ext uri="{FF2B5EF4-FFF2-40B4-BE49-F238E27FC236}">
              <a16:creationId xmlns:a16="http://schemas.microsoft.com/office/drawing/2014/main" id="{92CB8ACD-E45E-4AF6-BA21-E6E68B10EF08}"/>
            </a:ext>
          </a:extLst>
        </xdr:cNvPr>
        <xdr:cNvSpPr/>
      </xdr:nvSpPr>
      <xdr:spPr>
        <a:xfrm>
          <a:off x="2930525" y="5350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34</xdr:row>
      <xdr:rowOff>27559</xdr:rowOff>
    </xdr:to>
    <xdr:cxnSp macro="">
      <xdr:nvCxnSpPr>
        <xdr:cNvPr id="84" name="直線コネクタ 83">
          <a:extLst>
            <a:ext uri="{FF2B5EF4-FFF2-40B4-BE49-F238E27FC236}">
              <a16:creationId xmlns:a16="http://schemas.microsoft.com/office/drawing/2014/main" id="{D39AF34A-EA75-4B8B-BD10-12E9BD504145}"/>
            </a:ext>
          </a:extLst>
        </xdr:cNvPr>
        <xdr:cNvCxnSpPr/>
      </xdr:nvCxnSpPr>
      <xdr:spPr>
        <a:xfrm>
          <a:off x="2987675" y="5407533"/>
          <a:ext cx="685800" cy="1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18669</xdr:rowOff>
    </xdr:from>
    <xdr:to>
      <xdr:col>11</xdr:col>
      <xdr:colOff>187325</xdr:colOff>
      <xdr:row>33</xdr:row>
      <xdr:rowOff>120269</xdr:rowOff>
    </xdr:to>
    <xdr:sp macro="" textlink="">
      <xdr:nvSpPr>
        <xdr:cNvPr id="85" name="楕円 84">
          <a:extLst>
            <a:ext uri="{FF2B5EF4-FFF2-40B4-BE49-F238E27FC236}">
              <a16:creationId xmlns:a16="http://schemas.microsoft.com/office/drawing/2014/main" id="{2C5C20A9-0724-439F-88FA-B7D35195FCDD}"/>
            </a:ext>
          </a:extLst>
        </xdr:cNvPr>
        <xdr:cNvSpPr/>
      </xdr:nvSpPr>
      <xdr:spPr>
        <a:xfrm>
          <a:off x="2244725" y="5362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69469</xdr:rowOff>
    </xdr:to>
    <xdr:cxnSp macro="">
      <xdr:nvCxnSpPr>
        <xdr:cNvPr id="86" name="直線コネクタ 85">
          <a:extLst>
            <a:ext uri="{FF2B5EF4-FFF2-40B4-BE49-F238E27FC236}">
              <a16:creationId xmlns:a16="http://schemas.microsoft.com/office/drawing/2014/main" id="{043BC6AB-F196-4637-A038-274B88164CB1}"/>
            </a:ext>
          </a:extLst>
        </xdr:cNvPr>
        <xdr:cNvCxnSpPr/>
      </xdr:nvCxnSpPr>
      <xdr:spPr>
        <a:xfrm flipV="1">
          <a:off x="2301875" y="5407533"/>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87" name="楕円 86">
          <a:extLst>
            <a:ext uri="{FF2B5EF4-FFF2-40B4-BE49-F238E27FC236}">
              <a16:creationId xmlns:a16="http://schemas.microsoft.com/office/drawing/2014/main" id="{78F5E0F3-3FD9-410F-A169-D4486D775561}"/>
            </a:ext>
          </a:extLst>
        </xdr:cNvPr>
        <xdr:cNvSpPr/>
      </xdr:nvSpPr>
      <xdr:spPr>
        <a:xfrm>
          <a:off x="15589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69469</xdr:rowOff>
    </xdr:to>
    <xdr:cxnSp macro="">
      <xdr:nvCxnSpPr>
        <xdr:cNvPr id="88" name="直線コネクタ 87">
          <a:extLst>
            <a:ext uri="{FF2B5EF4-FFF2-40B4-BE49-F238E27FC236}">
              <a16:creationId xmlns:a16="http://schemas.microsoft.com/office/drawing/2014/main" id="{8B29AD3D-97FB-4017-BF31-A5860DC4B418}"/>
            </a:ext>
          </a:extLst>
        </xdr:cNvPr>
        <xdr:cNvCxnSpPr/>
      </xdr:nvCxnSpPr>
      <xdr:spPr>
        <a:xfrm>
          <a:off x="1616075" y="5341620"/>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294627ED-9513-4D4E-8139-AD32BD08ECC4}"/>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F2591EC5-79EC-4639-ABDA-AC9E926E244F}"/>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10ED3E19-B16A-4754-A69F-DEB395D8080E}"/>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C76F50A7-DF9F-401E-8D3D-11D5B8EAB6AE}"/>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69486</xdr:rowOff>
    </xdr:from>
    <xdr:ext cx="405111" cy="259045"/>
    <xdr:sp macro="" textlink="">
      <xdr:nvSpPr>
        <xdr:cNvPr id="93" name="n_1mainValue有形固定資産減価償却率">
          <a:extLst>
            <a:ext uri="{FF2B5EF4-FFF2-40B4-BE49-F238E27FC236}">
              <a16:creationId xmlns:a16="http://schemas.microsoft.com/office/drawing/2014/main" id="{85BA2A06-71CD-40C4-BCD5-376EA6498A7C}"/>
            </a:ext>
          </a:extLst>
        </xdr:cNvPr>
        <xdr:cNvSpPr txBox="1"/>
      </xdr:nvSpPr>
      <xdr:spPr>
        <a:xfrm>
          <a:off x="3474094" y="557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94" name="n_2mainValue有形固定資産減価償却率">
          <a:extLst>
            <a:ext uri="{FF2B5EF4-FFF2-40B4-BE49-F238E27FC236}">
              <a16:creationId xmlns:a16="http://schemas.microsoft.com/office/drawing/2014/main" id="{D98F45F7-116F-43BF-A089-B1DA5E21214D}"/>
            </a:ext>
          </a:extLst>
        </xdr:cNvPr>
        <xdr:cNvSpPr txBox="1"/>
      </xdr:nvSpPr>
      <xdr:spPr>
        <a:xfrm>
          <a:off x="2797819" y="544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111396</xdr:rowOff>
    </xdr:from>
    <xdr:ext cx="405111" cy="259045"/>
    <xdr:sp macro="" textlink="">
      <xdr:nvSpPr>
        <xdr:cNvPr id="95" name="n_3mainValue有形固定資産減価償却率">
          <a:extLst>
            <a:ext uri="{FF2B5EF4-FFF2-40B4-BE49-F238E27FC236}">
              <a16:creationId xmlns:a16="http://schemas.microsoft.com/office/drawing/2014/main" id="{6CC81A8B-90CE-4C2A-8F56-93D3825470DA}"/>
            </a:ext>
          </a:extLst>
        </xdr:cNvPr>
        <xdr:cNvSpPr txBox="1"/>
      </xdr:nvSpPr>
      <xdr:spPr>
        <a:xfrm>
          <a:off x="2112019" y="54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96" name="n_4mainValue有形固定資産減価償却率">
          <a:extLst>
            <a:ext uri="{FF2B5EF4-FFF2-40B4-BE49-F238E27FC236}">
              <a16:creationId xmlns:a16="http://schemas.microsoft.com/office/drawing/2014/main" id="{DAA6F250-9D0B-4C3F-A0F4-E49CA5739052}"/>
            </a:ext>
          </a:extLst>
        </xdr:cNvPr>
        <xdr:cNvSpPr txBox="1"/>
      </xdr:nvSpPr>
      <xdr:spPr>
        <a:xfrm>
          <a:off x="1426219"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CEFF5C5-DB4B-4870-918D-897D205843E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C8C4EE4-12A5-4D05-86E7-CB9F2CD8A10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CD64A8A-1583-4610-9137-0FB354909122}"/>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A47C3F2-6809-4716-9E15-14AE196CBF5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760CFAD-C093-45B1-8DF9-5B310BB50FD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9D9922A-B417-4226-B060-F8996358B1D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27A2DE8-C4BB-451E-984B-860DE3C106A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A95A219-8F07-4D9C-919C-B669FE7FAA9B}"/>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415FE72-36D0-4B5D-9013-F3B33BFCFE7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A897F5D-4BE1-44F7-AB54-85E68BF9368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D32B8F3-4BD0-44B0-A64F-08C288E90F1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82F995D-3819-43EC-8F6D-BEABF756612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3C17D20-5C02-45A9-B9B4-75939532614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令和元年度は、個人市民税や固定資産税の増加等により歳入経常一般財源が増加したものの、社会保障関係費や公債費の増加等により歳出経常一般財源が増加した結果、債務償還比率はほぼ横ばいとなった。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社会保障関係経費の適正化に資する施策を実施するとともに、市債の抑制等に努めることで、指数の改善を図る。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8AADD98-42DC-4F1B-B3DD-F56B03657B0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9C90E7A-9ACE-4C43-BC98-145A8551CBA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C8FFD42-AAF1-43D4-A21B-27F897253F1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60A9903-8CEC-499A-91F4-AA1460698A4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519D819-FC0C-4DC2-911C-8A57F667CCC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225CC64-AFC0-41F4-8448-4C55835B98D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507D9129-0CA9-4227-85AE-ED383768954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E987D41-A7C0-4BAA-953C-475678B2812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FE8765C6-0BA4-4B9C-8A6D-71CB63B601C6}"/>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A863B23-D3BD-41E7-A6CF-077061AB7895}"/>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6557102-7744-45A4-8CC4-F5B00F9DDB78}"/>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C753368-2091-4005-99B9-FE66166E2FC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CE58977-0118-43D1-AA04-6A4ADA608C6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14CD392-941C-4793-85B1-7676588A564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2FBC7456-63DF-4A4F-8B2C-88997026508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039E98E-0A45-44B2-A480-9E92C56DCA0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E0C4156E-CE85-48E0-B333-CA58EBDA4EF5}"/>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F4A5B85A-9DA5-4BFE-B7E7-5111E1798389}"/>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16A33B8C-B641-4654-B61E-953BDBE0BDAE}"/>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1E831953-1213-4A0E-9FE0-CF997B36A85D}"/>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AEFCE87C-45AE-498E-A671-E9BC343E8319}"/>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0C5A29EF-5E09-4732-B856-81EF83DFA2FD}"/>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E9B78080-560E-42DF-96FE-F5E7123D81F6}"/>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C7CD44B4-A84B-4A58-B80D-E6EE6C62CC34}"/>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B08413BA-EE4C-415E-9133-DC01AA6F3579}"/>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5D2939D0-95C0-4332-8F45-2B1960D90404}"/>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0E8FB0F6-7765-461A-A315-DD064BE98734}"/>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F789F10-9949-4A80-BA13-8703F3CE65C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7787B9-9EA4-4A1B-8DDF-02C3E9F3AA9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F5F12C1-3BF4-4A0E-933C-398705AEA35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CFC4CFB-D0F6-4322-B921-CEABF4EF38B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ED89F52-EBF4-4DC3-9D2B-AE619323DD8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58039</xdr:rowOff>
    </xdr:from>
    <xdr:to>
      <xdr:col>76</xdr:col>
      <xdr:colOff>73025</xdr:colOff>
      <xdr:row>30</xdr:row>
      <xdr:rowOff>159639</xdr:rowOff>
    </xdr:to>
    <xdr:sp macro="" textlink="">
      <xdr:nvSpPr>
        <xdr:cNvPr id="142" name="楕円 141">
          <a:extLst>
            <a:ext uri="{FF2B5EF4-FFF2-40B4-BE49-F238E27FC236}">
              <a16:creationId xmlns:a16="http://schemas.microsoft.com/office/drawing/2014/main" id="{606A4D2D-4AC9-458F-AF7D-0ADE81854F41}"/>
            </a:ext>
          </a:extLst>
        </xdr:cNvPr>
        <xdr:cNvSpPr/>
      </xdr:nvSpPr>
      <xdr:spPr>
        <a:xfrm>
          <a:off x="13293725" y="4915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36466</xdr:rowOff>
    </xdr:from>
    <xdr:ext cx="560923" cy="259045"/>
    <xdr:sp macro="" textlink="">
      <xdr:nvSpPr>
        <xdr:cNvPr id="143" name="債務償還比率該当値テキスト">
          <a:extLst>
            <a:ext uri="{FF2B5EF4-FFF2-40B4-BE49-F238E27FC236}">
              <a16:creationId xmlns:a16="http://schemas.microsoft.com/office/drawing/2014/main" id="{2835E24A-79CC-4D53-8B0A-50F938E7C0CB}"/>
            </a:ext>
          </a:extLst>
        </xdr:cNvPr>
        <xdr:cNvSpPr txBox="1"/>
      </xdr:nvSpPr>
      <xdr:spPr>
        <a:xfrm>
          <a:off x="13379450" y="48942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65356</xdr:rowOff>
    </xdr:from>
    <xdr:to>
      <xdr:col>72</xdr:col>
      <xdr:colOff>123825</xdr:colOff>
      <xdr:row>30</xdr:row>
      <xdr:rowOff>166956</xdr:rowOff>
    </xdr:to>
    <xdr:sp macro="" textlink="">
      <xdr:nvSpPr>
        <xdr:cNvPr id="144" name="楕円 143">
          <a:extLst>
            <a:ext uri="{FF2B5EF4-FFF2-40B4-BE49-F238E27FC236}">
              <a16:creationId xmlns:a16="http://schemas.microsoft.com/office/drawing/2014/main" id="{6066C61A-B1B8-4D6F-BBBF-4D6F3D9278B7}"/>
            </a:ext>
          </a:extLst>
        </xdr:cNvPr>
        <xdr:cNvSpPr/>
      </xdr:nvSpPr>
      <xdr:spPr>
        <a:xfrm>
          <a:off x="12646025" y="4926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108839</xdr:rowOff>
    </xdr:from>
    <xdr:to>
      <xdr:col>76</xdr:col>
      <xdr:colOff>22225</xdr:colOff>
      <xdr:row>30</xdr:row>
      <xdr:rowOff>116156</xdr:rowOff>
    </xdr:to>
    <xdr:cxnSp macro="">
      <xdr:nvCxnSpPr>
        <xdr:cNvPr id="145" name="直線コネクタ 144">
          <a:extLst>
            <a:ext uri="{FF2B5EF4-FFF2-40B4-BE49-F238E27FC236}">
              <a16:creationId xmlns:a16="http://schemas.microsoft.com/office/drawing/2014/main" id="{3746D067-9F53-4413-89AF-D5090F625AD4}"/>
            </a:ext>
          </a:extLst>
        </xdr:cNvPr>
        <xdr:cNvCxnSpPr/>
      </xdr:nvCxnSpPr>
      <xdr:spPr>
        <a:xfrm flipV="1">
          <a:off x="12693650" y="4963414"/>
          <a:ext cx="638175"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68524</xdr:rowOff>
    </xdr:from>
    <xdr:to>
      <xdr:col>68</xdr:col>
      <xdr:colOff>123825</xdr:colOff>
      <xdr:row>29</xdr:row>
      <xdr:rowOff>170124</xdr:rowOff>
    </xdr:to>
    <xdr:sp macro="" textlink="">
      <xdr:nvSpPr>
        <xdr:cNvPr id="146" name="楕円 145">
          <a:extLst>
            <a:ext uri="{FF2B5EF4-FFF2-40B4-BE49-F238E27FC236}">
              <a16:creationId xmlns:a16="http://schemas.microsoft.com/office/drawing/2014/main" id="{3B9055DE-9B9C-40D1-82C6-2DD304613EC8}"/>
            </a:ext>
          </a:extLst>
        </xdr:cNvPr>
        <xdr:cNvSpPr/>
      </xdr:nvSpPr>
      <xdr:spPr>
        <a:xfrm>
          <a:off x="11960225" y="4761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119324</xdr:rowOff>
    </xdr:from>
    <xdr:to>
      <xdr:col>72</xdr:col>
      <xdr:colOff>73025</xdr:colOff>
      <xdr:row>30</xdr:row>
      <xdr:rowOff>116156</xdr:rowOff>
    </xdr:to>
    <xdr:cxnSp macro="">
      <xdr:nvCxnSpPr>
        <xdr:cNvPr id="147" name="直線コネクタ 146">
          <a:extLst>
            <a:ext uri="{FF2B5EF4-FFF2-40B4-BE49-F238E27FC236}">
              <a16:creationId xmlns:a16="http://schemas.microsoft.com/office/drawing/2014/main" id="{2FEC0BA2-B148-48E0-B698-2F2A95A85975}"/>
            </a:ext>
          </a:extLst>
        </xdr:cNvPr>
        <xdr:cNvCxnSpPr/>
      </xdr:nvCxnSpPr>
      <xdr:spPr>
        <a:xfrm>
          <a:off x="12007850" y="4818324"/>
          <a:ext cx="6858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1355</xdr:rowOff>
    </xdr:from>
    <xdr:to>
      <xdr:col>64</xdr:col>
      <xdr:colOff>123825</xdr:colOff>
      <xdr:row>29</xdr:row>
      <xdr:rowOff>102955</xdr:rowOff>
    </xdr:to>
    <xdr:sp macro="" textlink="">
      <xdr:nvSpPr>
        <xdr:cNvPr id="148" name="楕円 147">
          <a:extLst>
            <a:ext uri="{FF2B5EF4-FFF2-40B4-BE49-F238E27FC236}">
              <a16:creationId xmlns:a16="http://schemas.microsoft.com/office/drawing/2014/main" id="{59AD4C61-0BEC-45EA-A3A5-EADE2CD01896}"/>
            </a:ext>
          </a:extLst>
        </xdr:cNvPr>
        <xdr:cNvSpPr/>
      </xdr:nvSpPr>
      <xdr:spPr>
        <a:xfrm>
          <a:off x="11274425" y="469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52155</xdr:rowOff>
    </xdr:from>
    <xdr:to>
      <xdr:col>68</xdr:col>
      <xdr:colOff>73025</xdr:colOff>
      <xdr:row>29</xdr:row>
      <xdr:rowOff>119324</xdr:rowOff>
    </xdr:to>
    <xdr:cxnSp macro="">
      <xdr:nvCxnSpPr>
        <xdr:cNvPr id="149" name="直線コネクタ 148">
          <a:extLst>
            <a:ext uri="{FF2B5EF4-FFF2-40B4-BE49-F238E27FC236}">
              <a16:creationId xmlns:a16="http://schemas.microsoft.com/office/drawing/2014/main" id="{BF45A676-867A-4E3B-BD83-72DFD70B4376}"/>
            </a:ext>
          </a:extLst>
        </xdr:cNvPr>
        <xdr:cNvCxnSpPr/>
      </xdr:nvCxnSpPr>
      <xdr:spPr>
        <a:xfrm>
          <a:off x="11322050" y="4744805"/>
          <a:ext cx="685800" cy="7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121229</xdr:rowOff>
    </xdr:from>
    <xdr:to>
      <xdr:col>60</xdr:col>
      <xdr:colOff>123825</xdr:colOff>
      <xdr:row>29</xdr:row>
      <xdr:rowOff>51379</xdr:rowOff>
    </xdr:to>
    <xdr:sp macro="" textlink="">
      <xdr:nvSpPr>
        <xdr:cNvPr id="150" name="楕円 149">
          <a:extLst>
            <a:ext uri="{FF2B5EF4-FFF2-40B4-BE49-F238E27FC236}">
              <a16:creationId xmlns:a16="http://schemas.microsoft.com/office/drawing/2014/main" id="{127E39DA-AFCC-491A-8908-84DAAF556E63}"/>
            </a:ext>
          </a:extLst>
        </xdr:cNvPr>
        <xdr:cNvSpPr/>
      </xdr:nvSpPr>
      <xdr:spPr>
        <a:xfrm>
          <a:off x="10588625" y="46583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579</xdr:rowOff>
    </xdr:from>
    <xdr:to>
      <xdr:col>64</xdr:col>
      <xdr:colOff>73025</xdr:colOff>
      <xdr:row>29</xdr:row>
      <xdr:rowOff>52155</xdr:rowOff>
    </xdr:to>
    <xdr:cxnSp macro="">
      <xdr:nvCxnSpPr>
        <xdr:cNvPr id="151" name="直線コネクタ 150">
          <a:extLst>
            <a:ext uri="{FF2B5EF4-FFF2-40B4-BE49-F238E27FC236}">
              <a16:creationId xmlns:a16="http://schemas.microsoft.com/office/drawing/2014/main" id="{57595561-2115-413D-B0CC-E2A5085830DC}"/>
            </a:ext>
          </a:extLst>
        </xdr:cNvPr>
        <xdr:cNvCxnSpPr/>
      </xdr:nvCxnSpPr>
      <xdr:spPr>
        <a:xfrm>
          <a:off x="10636250" y="4696404"/>
          <a:ext cx="685800" cy="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EF9DB855-5740-47A8-8638-DB05650EE072}"/>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8BD5F4C7-3228-48B4-B92B-E1A2A3D3094F}"/>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724097A1-BDA3-4DFF-9F2B-D4D38B0CB4FA}"/>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86AB435F-48A3-46C8-A86E-BEDE990E21F7}"/>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158083</xdr:rowOff>
    </xdr:from>
    <xdr:ext cx="560923" cy="259045"/>
    <xdr:sp macro="" textlink="">
      <xdr:nvSpPr>
        <xdr:cNvPr id="156" name="n_1mainValue債務償還比率">
          <a:extLst>
            <a:ext uri="{FF2B5EF4-FFF2-40B4-BE49-F238E27FC236}">
              <a16:creationId xmlns:a16="http://schemas.microsoft.com/office/drawing/2014/main" id="{60F2D3B7-6E4B-4759-9935-F2874C3F41FB}"/>
            </a:ext>
          </a:extLst>
        </xdr:cNvPr>
        <xdr:cNvSpPr txBox="1"/>
      </xdr:nvSpPr>
      <xdr:spPr>
        <a:xfrm>
          <a:off x="12441763" y="50190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161251</xdr:rowOff>
    </xdr:from>
    <xdr:ext cx="560923" cy="259045"/>
    <xdr:sp macro="" textlink="">
      <xdr:nvSpPr>
        <xdr:cNvPr id="157" name="n_2mainValue債務償還比率">
          <a:extLst>
            <a:ext uri="{FF2B5EF4-FFF2-40B4-BE49-F238E27FC236}">
              <a16:creationId xmlns:a16="http://schemas.microsoft.com/office/drawing/2014/main" id="{D016BECA-6B89-499D-B6BB-3E09062F0324}"/>
            </a:ext>
          </a:extLst>
        </xdr:cNvPr>
        <xdr:cNvSpPr txBox="1"/>
      </xdr:nvSpPr>
      <xdr:spPr>
        <a:xfrm>
          <a:off x="11765488" y="4860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119482</xdr:rowOff>
    </xdr:from>
    <xdr:ext cx="560923" cy="259045"/>
    <xdr:sp macro="" textlink="">
      <xdr:nvSpPr>
        <xdr:cNvPr id="158" name="n_3mainValue債務償還比率">
          <a:extLst>
            <a:ext uri="{FF2B5EF4-FFF2-40B4-BE49-F238E27FC236}">
              <a16:creationId xmlns:a16="http://schemas.microsoft.com/office/drawing/2014/main" id="{C9370010-AC34-443B-A69D-58A5732E7D1E}"/>
            </a:ext>
          </a:extLst>
        </xdr:cNvPr>
        <xdr:cNvSpPr txBox="1"/>
      </xdr:nvSpPr>
      <xdr:spPr>
        <a:xfrm>
          <a:off x="11079688" y="4494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67906</xdr:rowOff>
    </xdr:from>
    <xdr:ext cx="469744" cy="259045"/>
    <xdr:sp macro="" textlink="">
      <xdr:nvSpPr>
        <xdr:cNvPr id="159" name="n_4mainValue債務償還比率">
          <a:extLst>
            <a:ext uri="{FF2B5EF4-FFF2-40B4-BE49-F238E27FC236}">
              <a16:creationId xmlns:a16="http://schemas.microsoft.com/office/drawing/2014/main" id="{3FD8386D-B93C-401C-8339-57C5D9739CBC}"/>
            </a:ext>
          </a:extLst>
        </xdr:cNvPr>
        <xdr:cNvSpPr txBox="1"/>
      </xdr:nvSpPr>
      <xdr:spPr>
        <a:xfrm>
          <a:off x="10417252" y="44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0208CB7-1E0D-488B-953B-5A04933AD72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9E5B502-DE28-4FFD-AA05-EEC164D48EE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2EE698D-7D63-43E6-A534-7B5228C438C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4FFA409-308F-4D2C-BD8D-B4C14B7404D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A160C05-F1E6-4BC3-A93C-9C5A974E967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A99A6FE-9113-4E91-9D0E-2CECF4C59D0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58066E-D9C1-4274-B214-D4B8B736464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891655-FFAC-4247-9F6E-5D2782F86A5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7AA4E9-40D1-4F9A-941D-4055949CADE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C7E357-55B6-4F9C-B620-64DEC7FBF96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092DE5-FDB4-454F-BE27-84F3259FFA4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24BD6A-AE0B-4C99-B549-43E7BA9426B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949C83-6E71-4BF8-8F5C-1E3810531F6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7315DB-F2AB-4957-B2A6-8C1DE03067D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36EE50-C6BD-4D42-8A62-F360F1B8B5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EF1567-7D25-4577-9408-CEEA3A217E7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DDC17A-3D03-4799-B23D-055F938CAA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A43291-D808-444A-AE91-6328DB6C9F9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7B7825-F750-4D86-87BF-D2DEB5CD564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2500F6-0524-456E-9A41-E5320C66FA6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0D5657-CDA3-42CB-876A-C8B34596FB9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72EF64-51B2-4A40-93E7-36A82BACE9C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1027E6-15C2-4082-BCD1-5A051EF77B2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F6F5F0-50A0-4E7D-BD1D-5C94AE45867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068DD7-ECDD-400A-A8E8-F4AC2674FC7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12391-8E86-4779-99F3-F96D3D51D11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9DAF59-06E6-4AD7-8311-C81E7A2B093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454485-1E4F-4B0F-8EF5-E466EF76F2F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778BCA-B367-473E-B591-6C9B5B8A63F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09638E-B0A5-42B6-9A70-218CF1BB9E7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8C9A1D-EFA9-47FD-9931-64138351800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A2E7C6-6DE1-4455-A964-BDC5C740232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58AA5-CF11-451B-A53B-D3A94220E5E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92BEBF-E1A8-4A14-B54B-62AB7D9504D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2B15D-26FD-441D-A9EF-FE4EC3E426D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C25A5C-E510-433B-80F8-52E53B8F2AF2}"/>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83CDFB-9A78-43B3-8FA2-802921FF3E6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1C60D4-5720-432C-A1D8-49ACFC9EE7D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F9ED55-D121-46C6-A300-C4104F6C658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D53EDF-4938-4266-9F98-4CAF8905CCE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C1AD51-27DE-4F45-A09A-F4ECB4E4DDD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249CB8-32A5-4BC7-B8F9-51709687930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D0AF1E-A6DF-4D61-801B-B435C0AF9E0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A40236-95E7-4D3D-A9C5-26F333A78E0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D2103D-E4FF-4F58-A072-7F127B2263D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790CD3-8B84-4327-B778-203626D6A87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CCBE5A-FF5C-4CE6-8B64-5CB6DDF5936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948815-F097-43C7-8F2B-F319562CF13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36A3EF3-D989-4749-A05F-96C11646E34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8C011E2-DB99-46C0-BD51-5BC0202C449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ABBC7F-64CB-448C-9902-A5C350C5170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6C94F56-A6F2-4439-AD73-D577D80C615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A1F44D5-F972-43D7-A286-4C593938ADC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35E5C6-D232-42A2-8F81-D424E6190AE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95B3CE1-29BD-4C24-AA8F-14CB605AE7D4}"/>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8A2EB7F-0D5E-4BD7-B33F-C36ADC61260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D228C38-786C-415C-9F1A-7A379740DBC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058FE96-521C-4D36-8714-5D6765B612C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4E8630D-52D2-49E0-9B9B-53D6E1F1950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AE2FEF4B-C303-48B8-B53B-637D4897FE6D}"/>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9D59B7CE-9061-4538-9B32-9CDBA843E3FC}"/>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5ECA04F0-230B-4EEC-980D-63F905CFF5B7}"/>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79C7E72F-287E-41B6-B86A-BB7581CB4EDD}"/>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B589D5CD-296D-49CB-9194-C3CDAC9F1541}"/>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F35775B-EB66-4404-9966-961198323B6A}"/>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C01F43B1-9CB0-42EE-9D4E-F91DE22C528C}"/>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CC82951B-C81E-4923-85C0-92DF01A37A15}"/>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2698F9E5-835C-410A-8E88-D8829393118A}"/>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F55DC806-26D7-4DCC-91C7-DBB2C2909351}"/>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5058466C-3CBE-48A5-9736-9CBACB4F6E23}"/>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A724069-E945-400B-A821-20CDF12D0EE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93879A-C714-437F-BD8D-494829A330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8D90C4-8426-4F64-96CA-8731E3B2C7B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C3EA73-CF8E-4C23-A77A-ACF594EACB9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2604CA-9668-4FCB-8E9F-E1E442A32F8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427E4EB2-7357-485A-ADAC-3BEC85A2B2CA}"/>
            </a:ext>
          </a:extLst>
        </xdr:cNvPr>
        <xdr:cNvSpPr/>
      </xdr:nvSpPr>
      <xdr:spPr>
        <a:xfrm>
          <a:off x="4124325"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DFCFFC80-1B8B-4488-A4AB-C415405A6AF5}"/>
            </a:ext>
          </a:extLst>
        </xdr:cNvPr>
        <xdr:cNvSpPr txBox="1"/>
      </xdr:nvSpPr>
      <xdr:spPr>
        <a:xfrm>
          <a:off x="4219575" y="58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155702</xdr:rowOff>
    </xdr:from>
    <xdr:to>
      <xdr:col>20</xdr:col>
      <xdr:colOff>38100</xdr:colOff>
      <xdr:row>41</xdr:row>
      <xdr:rowOff>85852</xdr:rowOff>
    </xdr:to>
    <xdr:sp macro="" textlink="">
      <xdr:nvSpPr>
        <xdr:cNvPr id="73" name="楕円 72">
          <a:extLst>
            <a:ext uri="{FF2B5EF4-FFF2-40B4-BE49-F238E27FC236}">
              <a16:creationId xmlns:a16="http://schemas.microsoft.com/office/drawing/2014/main" id="{A4D3BC4C-34DC-4738-B967-C7FF3D7A1EF1}"/>
            </a:ext>
          </a:extLst>
        </xdr:cNvPr>
        <xdr:cNvSpPr/>
      </xdr:nvSpPr>
      <xdr:spPr>
        <a:xfrm>
          <a:off x="3381375" y="66358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41</xdr:row>
      <xdr:rowOff>35052</xdr:rowOff>
    </xdr:to>
    <xdr:cxnSp macro="">
      <xdr:nvCxnSpPr>
        <xdr:cNvPr id="74" name="直線コネクタ 73">
          <a:extLst>
            <a:ext uri="{FF2B5EF4-FFF2-40B4-BE49-F238E27FC236}">
              <a16:creationId xmlns:a16="http://schemas.microsoft.com/office/drawing/2014/main" id="{36361329-1B1C-48F1-A08C-EFE83DC90EB8}"/>
            </a:ext>
          </a:extLst>
        </xdr:cNvPr>
        <xdr:cNvCxnSpPr/>
      </xdr:nvCxnSpPr>
      <xdr:spPr>
        <a:xfrm flipV="1">
          <a:off x="3429000" y="5989701"/>
          <a:ext cx="75247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a:extLst>
            <a:ext uri="{FF2B5EF4-FFF2-40B4-BE49-F238E27FC236}">
              <a16:creationId xmlns:a16="http://schemas.microsoft.com/office/drawing/2014/main" id="{34C27B8F-64E0-4719-A7D1-32664DBFDC9D}"/>
            </a:ext>
          </a:extLst>
        </xdr:cNvPr>
        <xdr:cNvSpPr/>
      </xdr:nvSpPr>
      <xdr:spPr>
        <a:xfrm>
          <a:off x="2571750" y="66075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35052</xdr:rowOff>
    </xdr:to>
    <xdr:cxnSp macro="">
      <xdr:nvCxnSpPr>
        <xdr:cNvPr id="76" name="直線コネクタ 75">
          <a:extLst>
            <a:ext uri="{FF2B5EF4-FFF2-40B4-BE49-F238E27FC236}">
              <a16:creationId xmlns:a16="http://schemas.microsoft.com/office/drawing/2014/main" id="{0CD3F82C-7CE4-4A68-A0A8-7B35B492CAFC}"/>
            </a:ext>
          </a:extLst>
        </xdr:cNvPr>
        <xdr:cNvCxnSpPr/>
      </xdr:nvCxnSpPr>
      <xdr:spPr>
        <a:xfrm>
          <a:off x="2619375" y="6645656"/>
          <a:ext cx="80962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a:extLst>
            <a:ext uri="{FF2B5EF4-FFF2-40B4-BE49-F238E27FC236}">
              <a16:creationId xmlns:a16="http://schemas.microsoft.com/office/drawing/2014/main" id="{7695F35D-5B7C-4F75-B1E0-E03340485D45}"/>
            </a:ext>
          </a:extLst>
        </xdr:cNvPr>
        <xdr:cNvSpPr/>
      </xdr:nvSpPr>
      <xdr:spPr>
        <a:xfrm>
          <a:off x="1781175" y="6612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xdr:rowOff>
    </xdr:from>
    <xdr:to>
      <xdr:col>15</xdr:col>
      <xdr:colOff>50800</xdr:colOff>
      <xdr:row>41</xdr:row>
      <xdr:rowOff>14478</xdr:rowOff>
    </xdr:to>
    <xdr:cxnSp macro="">
      <xdr:nvCxnSpPr>
        <xdr:cNvPr id="78" name="直線コネクタ 77">
          <a:extLst>
            <a:ext uri="{FF2B5EF4-FFF2-40B4-BE49-F238E27FC236}">
              <a16:creationId xmlns:a16="http://schemas.microsoft.com/office/drawing/2014/main" id="{0304572E-8216-49D8-A31E-558FBCFCB758}"/>
            </a:ext>
          </a:extLst>
        </xdr:cNvPr>
        <xdr:cNvCxnSpPr/>
      </xdr:nvCxnSpPr>
      <xdr:spPr>
        <a:xfrm flipV="1">
          <a:off x="1828800" y="664565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144272</xdr:rowOff>
    </xdr:from>
    <xdr:to>
      <xdr:col>6</xdr:col>
      <xdr:colOff>38100</xdr:colOff>
      <xdr:row>41</xdr:row>
      <xdr:rowOff>74422</xdr:rowOff>
    </xdr:to>
    <xdr:sp macro="" textlink="">
      <xdr:nvSpPr>
        <xdr:cNvPr id="79" name="楕円 78">
          <a:extLst>
            <a:ext uri="{FF2B5EF4-FFF2-40B4-BE49-F238E27FC236}">
              <a16:creationId xmlns:a16="http://schemas.microsoft.com/office/drawing/2014/main" id="{E2DD2241-E496-4BEE-9C77-498183CC2530}"/>
            </a:ext>
          </a:extLst>
        </xdr:cNvPr>
        <xdr:cNvSpPr/>
      </xdr:nvSpPr>
      <xdr:spPr>
        <a:xfrm>
          <a:off x="981075" y="6618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23622</xdr:rowOff>
    </xdr:to>
    <xdr:cxnSp macro="">
      <xdr:nvCxnSpPr>
        <xdr:cNvPr id="80" name="直線コネクタ 79">
          <a:extLst>
            <a:ext uri="{FF2B5EF4-FFF2-40B4-BE49-F238E27FC236}">
              <a16:creationId xmlns:a16="http://schemas.microsoft.com/office/drawing/2014/main" id="{0475ED9E-6C94-4485-97DD-320C6A0CA1A5}"/>
            </a:ext>
          </a:extLst>
        </xdr:cNvPr>
        <xdr:cNvCxnSpPr/>
      </xdr:nvCxnSpPr>
      <xdr:spPr>
        <a:xfrm flipV="1">
          <a:off x="1028700" y="6650228"/>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CD3FE550-7BF9-4EBA-AF5A-B87580587670}"/>
            </a:ext>
          </a:extLst>
        </xdr:cNvPr>
        <xdr:cNvSpPr txBox="1"/>
      </xdr:nvSpPr>
      <xdr:spPr>
        <a:xfrm>
          <a:off x="3239144" y="609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2" name="n_2aveValue【道路】&#10;有形固定資産減価償却率">
          <a:extLst>
            <a:ext uri="{FF2B5EF4-FFF2-40B4-BE49-F238E27FC236}">
              <a16:creationId xmlns:a16="http://schemas.microsoft.com/office/drawing/2014/main" id="{F4902203-F7E8-49AB-BC27-A3EA9FA5F38F}"/>
            </a:ext>
          </a:extLst>
        </xdr:cNvPr>
        <xdr:cNvSpPr txBox="1"/>
      </xdr:nvSpPr>
      <xdr:spPr>
        <a:xfrm>
          <a:off x="2439044"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3" name="n_3aveValue【道路】&#10;有形固定資産減価償却率">
          <a:extLst>
            <a:ext uri="{FF2B5EF4-FFF2-40B4-BE49-F238E27FC236}">
              <a16:creationId xmlns:a16="http://schemas.microsoft.com/office/drawing/2014/main" id="{92A79D46-5AA7-444D-BA02-B8971BE8D450}"/>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4F11D808-867E-4314-8725-8C1EB11A6825}"/>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76979</xdr:rowOff>
    </xdr:from>
    <xdr:ext cx="405111" cy="259045"/>
    <xdr:sp macro="" textlink="">
      <xdr:nvSpPr>
        <xdr:cNvPr id="85" name="n_1mainValue【道路】&#10;有形固定資産減価償却率">
          <a:extLst>
            <a:ext uri="{FF2B5EF4-FFF2-40B4-BE49-F238E27FC236}">
              <a16:creationId xmlns:a16="http://schemas.microsoft.com/office/drawing/2014/main" id="{FF30EABB-7384-4B5E-9FEB-ACEFC91F4F88}"/>
            </a:ext>
          </a:extLst>
        </xdr:cNvPr>
        <xdr:cNvSpPr txBox="1"/>
      </xdr:nvSpPr>
      <xdr:spPr>
        <a:xfrm>
          <a:off x="323914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D35F1976-0D05-4E85-9D85-F2F601747759}"/>
            </a:ext>
          </a:extLst>
        </xdr:cNvPr>
        <xdr:cNvSpPr txBox="1"/>
      </xdr:nvSpPr>
      <xdr:spPr>
        <a:xfrm>
          <a:off x="2439044"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AD208990-3A44-40F7-9950-AB5D6972844F}"/>
            </a:ext>
          </a:extLst>
        </xdr:cNvPr>
        <xdr:cNvSpPr txBox="1"/>
      </xdr:nvSpPr>
      <xdr:spPr>
        <a:xfrm>
          <a:off x="1648469" y="66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65549</xdr:rowOff>
    </xdr:from>
    <xdr:ext cx="405111" cy="259045"/>
    <xdr:sp macro="" textlink="">
      <xdr:nvSpPr>
        <xdr:cNvPr id="88" name="n_4mainValue【道路】&#10;有形固定資産減価償却率">
          <a:extLst>
            <a:ext uri="{FF2B5EF4-FFF2-40B4-BE49-F238E27FC236}">
              <a16:creationId xmlns:a16="http://schemas.microsoft.com/office/drawing/2014/main" id="{067478A7-AE14-41A9-B271-7C94B0A68EBD}"/>
            </a:ext>
          </a:extLst>
        </xdr:cNvPr>
        <xdr:cNvSpPr txBox="1"/>
      </xdr:nvSpPr>
      <xdr:spPr>
        <a:xfrm>
          <a:off x="848369" y="670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1311B80-9151-4CD2-9C11-6A11C30E079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5FC7DE-65A3-428A-A38A-5C2B97F8FAD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9AAADE0-CB56-494E-9EF8-C0662C382E8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94970F-E8B2-4051-B1CC-38E568D25F0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7490E6A-776F-45FE-8654-A742665F19B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ACEA37F-C365-4522-AAF4-A4A8BB55A35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7234A3C-D4B7-4525-9F13-10154400BBE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0A84973-F8BD-4795-883A-E354ED550DE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5B0546F-048F-403D-B49E-921921C1C34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881586-A0DE-4C68-BF77-426A3C2188D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4189A55-8D22-4605-9A49-ECBC9B04F70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D8A71CA-4A68-4CE2-A20C-5AD5D56B2E0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C1F02CF-55E8-45AF-8CA8-0CD3C8BE0C8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D1DC83A-AD1A-4D33-9DBB-DC789D89F05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89A996D-4F82-4D31-A2D7-29EB2E33E17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37A1AEF-C156-4A89-811F-D168D05A555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5B87D2B-619A-4C4C-ABC9-458DF265602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2CF8798-B060-4AD7-9746-FD19D646368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F903E3D-5863-45F8-8F59-D90768E7282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8C6A51D-FBB8-4F5A-B417-F99547A8B9D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2C888D-E945-4100-90A7-842312E8F2C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1190364-5C46-4C49-814B-407CB2B3517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AD08010-B8D5-4AFD-94F1-A8A79117BD7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6D295010-F8DC-490F-A928-B636BFD06192}"/>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A56CA076-0522-4D95-A5A3-94694D2875C8}"/>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F2387EA2-7C18-4F00-86C5-615B8160012B}"/>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8402B9BC-3382-4758-9DA6-9AAE7E7FDD3C}"/>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9B4599BF-7C44-4CC6-802B-8DE78C96CF29}"/>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F057F5CE-3E39-418C-A3D8-68CE63A5CEEB}"/>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B15E9862-90D2-4511-996D-1E0089F7D573}"/>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02201CEC-8AA4-4B6D-A0BA-F4C72CEABE77}"/>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A3C3A8DC-2FB5-4F99-ABC1-DAEF3CE13F11}"/>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9A76CB44-A524-43E7-BC0D-6346AECA8D57}"/>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84784994-740D-481B-A491-8A517EC2C7A1}"/>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D38109-5765-4032-9506-624BF0CDE7C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62E028-0E39-4537-8664-6B10F521F7C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B68E92-F44D-4A18-AA06-1953950E617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7AACB2-771F-49E2-9339-17F9C72455F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FFC7F4-CF42-4ECE-9567-91ED68F457C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48387</xdr:rowOff>
    </xdr:from>
    <xdr:to>
      <xdr:col>55</xdr:col>
      <xdr:colOff>50800</xdr:colOff>
      <xdr:row>40</xdr:row>
      <xdr:rowOff>149987</xdr:rowOff>
    </xdr:to>
    <xdr:sp macro="" textlink="">
      <xdr:nvSpPr>
        <xdr:cNvPr id="128" name="楕円 127">
          <a:extLst>
            <a:ext uri="{FF2B5EF4-FFF2-40B4-BE49-F238E27FC236}">
              <a16:creationId xmlns:a16="http://schemas.microsoft.com/office/drawing/2014/main" id="{D4099678-37EA-426F-9628-9809A401C6D0}"/>
            </a:ext>
          </a:extLst>
        </xdr:cNvPr>
        <xdr:cNvSpPr/>
      </xdr:nvSpPr>
      <xdr:spPr>
        <a:xfrm>
          <a:off x="9401175" y="65222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134764</xdr:rowOff>
    </xdr:from>
    <xdr:ext cx="469744" cy="259045"/>
    <xdr:sp macro="" textlink="">
      <xdr:nvSpPr>
        <xdr:cNvPr id="129" name="【道路】&#10;一人当たり延長該当値テキスト">
          <a:extLst>
            <a:ext uri="{FF2B5EF4-FFF2-40B4-BE49-F238E27FC236}">
              <a16:creationId xmlns:a16="http://schemas.microsoft.com/office/drawing/2014/main" id="{62CC4D8B-9B9E-4AB0-96AA-F8BD36F88D0B}"/>
            </a:ext>
          </a:extLst>
        </xdr:cNvPr>
        <xdr:cNvSpPr txBox="1"/>
      </xdr:nvSpPr>
      <xdr:spPr>
        <a:xfrm>
          <a:off x="9467850"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49657</xdr:rowOff>
    </xdr:from>
    <xdr:to>
      <xdr:col>50</xdr:col>
      <xdr:colOff>165100</xdr:colOff>
      <xdr:row>40</xdr:row>
      <xdr:rowOff>151257</xdr:rowOff>
    </xdr:to>
    <xdr:sp macro="" textlink="">
      <xdr:nvSpPr>
        <xdr:cNvPr id="130" name="楕円 129">
          <a:extLst>
            <a:ext uri="{FF2B5EF4-FFF2-40B4-BE49-F238E27FC236}">
              <a16:creationId xmlns:a16="http://schemas.microsoft.com/office/drawing/2014/main" id="{ED33B9B3-28A2-462C-A50D-2536DDC52A15}"/>
            </a:ext>
          </a:extLst>
        </xdr:cNvPr>
        <xdr:cNvSpPr/>
      </xdr:nvSpPr>
      <xdr:spPr>
        <a:xfrm>
          <a:off x="8639175" y="65234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99187</xdr:rowOff>
    </xdr:from>
    <xdr:to>
      <xdr:col>55</xdr:col>
      <xdr:colOff>0</xdr:colOff>
      <xdr:row>40</xdr:row>
      <xdr:rowOff>100457</xdr:rowOff>
    </xdr:to>
    <xdr:cxnSp macro="">
      <xdr:nvCxnSpPr>
        <xdr:cNvPr id="131" name="直線コネクタ 130">
          <a:extLst>
            <a:ext uri="{FF2B5EF4-FFF2-40B4-BE49-F238E27FC236}">
              <a16:creationId xmlns:a16="http://schemas.microsoft.com/office/drawing/2014/main" id="{AA3387A6-FC99-4DEC-9607-70309381F046}"/>
            </a:ext>
          </a:extLst>
        </xdr:cNvPr>
        <xdr:cNvCxnSpPr/>
      </xdr:nvCxnSpPr>
      <xdr:spPr>
        <a:xfrm flipV="1">
          <a:off x="8686800" y="6579362"/>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50927</xdr:rowOff>
    </xdr:from>
    <xdr:to>
      <xdr:col>46</xdr:col>
      <xdr:colOff>38100</xdr:colOff>
      <xdr:row>40</xdr:row>
      <xdr:rowOff>152527</xdr:rowOff>
    </xdr:to>
    <xdr:sp macro="" textlink="">
      <xdr:nvSpPr>
        <xdr:cNvPr id="132" name="楕円 131">
          <a:extLst>
            <a:ext uri="{FF2B5EF4-FFF2-40B4-BE49-F238E27FC236}">
              <a16:creationId xmlns:a16="http://schemas.microsoft.com/office/drawing/2014/main" id="{FB78FCE6-E2AB-4500-BC5D-AF519A3DD5DE}"/>
            </a:ext>
          </a:extLst>
        </xdr:cNvPr>
        <xdr:cNvSpPr/>
      </xdr:nvSpPr>
      <xdr:spPr>
        <a:xfrm>
          <a:off x="7839075" y="65247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100457</xdr:rowOff>
    </xdr:from>
    <xdr:to>
      <xdr:col>50</xdr:col>
      <xdr:colOff>114300</xdr:colOff>
      <xdr:row>40</xdr:row>
      <xdr:rowOff>101727</xdr:rowOff>
    </xdr:to>
    <xdr:cxnSp macro="">
      <xdr:nvCxnSpPr>
        <xdr:cNvPr id="133" name="直線コネクタ 132">
          <a:extLst>
            <a:ext uri="{FF2B5EF4-FFF2-40B4-BE49-F238E27FC236}">
              <a16:creationId xmlns:a16="http://schemas.microsoft.com/office/drawing/2014/main" id="{3E2C9A80-EFF6-4531-8A50-B5989FD50FE7}"/>
            </a:ext>
          </a:extLst>
        </xdr:cNvPr>
        <xdr:cNvCxnSpPr/>
      </xdr:nvCxnSpPr>
      <xdr:spPr>
        <a:xfrm flipV="1">
          <a:off x="7886700" y="6580632"/>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53467</xdr:rowOff>
    </xdr:from>
    <xdr:to>
      <xdr:col>41</xdr:col>
      <xdr:colOff>101600</xdr:colOff>
      <xdr:row>40</xdr:row>
      <xdr:rowOff>155067</xdr:rowOff>
    </xdr:to>
    <xdr:sp macro="" textlink="">
      <xdr:nvSpPr>
        <xdr:cNvPr id="134" name="楕円 133">
          <a:extLst>
            <a:ext uri="{FF2B5EF4-FFF2-40B4-BE49-F238E27FC236}">
              <a16:creationId xmlns:a16="http://schemas.microsoft.com/office/drawing/2014/main" id="{68D5EBCA-DB50-4082-AA96-BFB0B480A0DF}"/>
            </a:ext>
          </a:extLst>
        </xdr:cNvPr>
        <xdr:cNvSpPr/>
      </xdr:nvSpPr>
      <xdr:spPr>
        <a:xfrm>
          <a:off x="7029450" y="6527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101727</xdr:rowOff>
    </xdr:from>
    <xdr:to>
      <xdr:col>45</xdr:col>
      <xdr:colOff>177800</xdr:colOff>
      <xdr:row>40</xdr:row>
      <xdr:rowOff>104267</xdr:rowOff>
    </xdr:to>
    <xdr:cxnSp macro="">
      <xdr:nvCxnSpPr>
        <xdr:cNvPr id="135" name="直線コネクタ 134">
          <a:extLst>
            <a:ext uri="{FF2B5EF4-FFF2-40B4-BE49-F238E27FC236}">
              <a16:creationId xmlns:a16="http://schemas.microsoft.com/office/drawing/2014/main" id="{16F2C221-884E-48BD-94FB-7179D87B2291}"/>
            </a:ext>
          </a:extLst>
        </xdr:cNvPr>
        <xdr:cNvCxnSpPr/>
      </xdr:nvCxnSpPr>
      <xdr:spPr>
        <a:xfrm flipV="1">
          <a:off x="7077075" y="6581902"/>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17907</xdr:rowOff>
    </xdr:from>
    <xdr:to>
      <xdr:col>36</xdr:col>
      <xdr:colOff>165100</xdr:colOff>
      <xdr:row>40</xdr:row>
      <xdr:rowOff>119507</xdr:rowOff>
    </xdr:to>
    <xdr:sp macro="" textlink="">
      <xdr:nvSpPr>
        <xdr:cNvPr id="136" name="楕円 135">
          <a:extLst>
            <a:ext uri="{FF2B5EF4-FFF2-40B4-BE49-F238E27FC236}">
              <a16:creationId xmlns:a16="http://schemas.microsoft.com/office/drawing/2014/main" id="{A65D7022-DD83-4ED3-A3E4-217151446DF5}"/>
            </a:ext>
          </a:extLst>
        </xdr:cNvPr>
        <xdr:cNvSpPr/>
      </xdr:nvSpPr>
      <xdr:spPr>
        <a:xfrm>
          <a:off x="6238875" y="64949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68707</xdr:rowOff>
    </xdr:from>
    <xdr:to>
      <xdr:col>41</xdr:col>
      <xdr:colOff>50800</xdr:colOff>
      <xdr:row>40</xdr:row>
      <xdr:rowOff>104267</xdr:rowOff>
    </xdr:to>
    <xdr:cxnSp macro="">
      <xdr:nvCxnSpPr>
        <xdr:cNvPr id="137" name="直線コネクタ 136">
          <a:extLst>
            <a:ext uri="{FF2B5EF4-FFF2-40B4-BE49-F238E27FC236}">
              <a16:creationId xmlns:a16="http://schemas.microsoft.com/office/drawing/2014/main" id="{18FD9457-1EE8-4329-893E-15C24C991C11}"/>
            </a:ext>
          </a:extLst>
        </xdr:cNvPr>
        <xdr:cNvCxnSpPr/>
      </xdr:nvCxnSpPr>
      <xdr:spPr>
        <a:xfrm>
          <a:off x="6286500" y="6542532"/>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D17548FE-416F-495B-8E67-413A4DC3D958}"/>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F567EE36-414B-4BDC-B092-F85CC6F8FF84}"/>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9EFBEA6E-A50B-4E9F-8F9B-92484D9158FC}"/>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B05F8538-7DE6-413B-9F35-3092E51B6CF8}"/>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142384</xdr:rowOff>
    </xdr:from>
    <xdr:ext cx="469744" cy="259045"/>
    <xdr:sp macro="" textlink="">
      <xdr:nvSpPr>
        <xdr:cNvPr id="142" name="n_1mainValue【道路】&#10;一人当たり延長">
          <a:extLst>
            <a:ext uri="{FF2B5EF4-FFF2-40B4-BE49-F238E27FC236}">
              <a16:creationId xmlns:a16="http://schemas.microsoft.com/office/drawing/2014/main" id="{ACF4C9B3-D7C0-411E-9800-824E62A17D6D}"/>
            </a:ext>
          </a:extLst>
        </xdr:cNvPr>
        <xdr:cNvSpPr txBox="1"/>
      </xdr:nvSpPr>
      <xdr:spPr>
        <a:xfrm>
          <a:off x="845827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143654</xdr:rowOff>
    </xdr:from>
    <xdr:ext cx="469744" cy="259045"/>
    <xdr:sp macro="" textlink="">
      <xdr:nvSpPr>
        <xdr:cNvPr id="143" name="n_2mainValue【道路】&#10;一人当たり延長">
          <a:extLst>
            <a:ext uri="{FF2B5EF4-FFF2-40B4-BE49-F238E27FC236}">
              <a16:creationId xmlns:a16="http://schemas.microsoft.com/office/drawing/2014/main" id="{EF86E205-5E6D-447E-9FCB-FC41F0D0ABB4}"/>
            </a:ext>
          </a:extLst>
        </xdr:cNvPr>
        <xdr:cNvSpPr txBox="1"/>
      </xdr:nvSpPr>
      <xdr:spPr>
        <a:xfrm>
          <a:off x="76772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146194</xdr:rowOff>
    </xdr:from>
    <xdr:ext cx="469744" cy="259045"/>
    <xdr:sp macro="" textlink="">
      <xdr:nvSpPr>
        <xdr:cNvPr id="144" name="n_3mainValue【道路】&#10;一人当たり延長">
          <a:extLst>
            <a:ext uri="{FF2B5EF4-FFF2-40B4-BE49-F238E27FC236}">
              <a16:creationId xmlns:a16="http://schemas.microsoft.com/office/drawing/2014/main" id="{4BB76B40-297B-4488-93D5-AE67EB2A6D89}"/>
            </a:ext>
          </a:extLst>
        </xdr:cNvPr>
        <xdr:cNvSpPr txBox="1"/>
      </xdr:nvSpPr>
      <xdr:spPr>
        <a:xfrm>
          <a:off x="6867602" y="66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110634</xdr:rowOff>
    </xdr:from>
    <xdr:ext cx="469744" cy="259045"/>
    <xdr:sp macro="" textlink="">
      <xdr:nvSpPr>
        <xdr:cNvPr id="145" name="n_4mainValue【道路】&#10;一人当たり延長">
          <a:extLst>
            <a:ext uri="{FF2B5EF4-FFF2-40B4-BE49-F238E27FC236}">
              <a16:creationId xmlns:a16="http://schemas.microsoft.com/office/drawing/2014/main" id="{659493CB-88FE-4EEC-95FE-21CC16AB377B}"/>
            </a:ext>
          </a:extLst>
        </xdr:cNvPr>
        <xdr:cNvSpPr txBox="1"/>
      </xdr:nvSpPr>
      <xdr:spPr>
        <a:xfrm>
          <a:off x="6067502" y="65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C1C66AE-9F3F-4765-A277-35764555057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5CCDF15-6EF2-4AC1-81B4-2CFB8274748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423BC3F-4B3A-4FCF-813B-D3C72C54929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322247-2181-4AC4-BAE2-2DD8679E15B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42005E8-7042-412A-9FDD-CF408D5B785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4C05029-9DC2-43F1-BD09-9F376113CF7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52E4BA9-7DE2-42C9-A2C7-BCE8C0006BB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5E96BF7-07E4-448B-ABAF-7035B0CCFBB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9F28D30-0828-4D9B-BA51-9180136D5FD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B3947CA-EDDD-426F-8787-B7230CBF3B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61399D-2CCC-44CA-83B4-E17E75A820F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BB9CF9C-F0F5-4C6B-97FC-302684EFFF7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065655D-3DD6-493A-A268-2362DA30C2E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477C7BA-2E2A-4612-A8D0-2DE8280FD78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F356E50-D21A-4AE0-AA6D-48CCD84584F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F6C5F8C-4719-4C8B-965E-02DE5AF80A9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1C7A47B-DE73-4B21-B4BD-859808D9DBD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29B5852-1D18-4CFB-90A5-4410230EA8C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542B951-1C68-49E3-A9BB-3C13150FFAF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FC10146-9144-4C43-8126-E9C408A963B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2417F876-DE1F-4055-813E-84794AADE94A}"/>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FE90617-E1C4-4147-B925-1B6DC9A5350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CFC3BCB-0AA7-49B6-8CD3-E8E0369C2CC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0F6B149C-853B-43A1-937E-0D69C745B35B}"/>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13872F6-9B39-4363-B4BE-336BA8DCD46D}"/>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7BAA8D6C-F4F3-4680-9A4E-7E7E650A2AD4}"/>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F4BEA2E0-8781-4E89-B3A8-B9E5F0608252}"/>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C93227B0-F934-4DF2-B8DC-864AEE471F06}"/>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6A6A9D4-865B-4745-99A4-0B9D92B0190E}"/>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2C4FE405-C5E7-46B3-8275-6959D99918BE}"/>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67157342-F244-4C25-8ED7-827122925001}"/>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0AA7FC4E-622F-4819-8800-6B399A98D979}"/>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2F906701-F577-406E-AC55-F0C2324E1A4A}"/>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EFA79688-FB84-4234-BD1C-5602806B7BC7}"/>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E28B5D-C9BB-40F2-BC02-24CC0BBD8F5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035993-7E97-4FFA-BD3D-42B9A433C18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3D8E64-94B4-41ED-A56F-297976B2887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D6BADA-922D-46DD-9E0E-3D267CC2574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FBC7C4-8EA8-4557-B524-A5EB9B6F67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1C6AF31D-1E8C-4A76-B943-95A2FF72C824}"/>
            </a:ext>
          </a:extLst>
        </xdr:cNvPr>
        <xdr:cNvSpPr/>
      </xdr:nvSpPr>
      <xdr:spPr>
        <a:xfrm>
          <a:off x="4124325"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B2861E33-4D88-4809-9D87-27B690C615D0}"/>
            </a:ext>
          </a:extLst>
        </xdr:cNvPr>
        <xdr:cNvSpPr txBox="1"/>
      </xdr:nvSpPr>
      <xdr:spPr>
        <a:xfrm>
          <a:off x="42195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87" name="楕円 186">
          <a:extLst>
            <a:ext uri="{FF2B5EF4-FFF2-40B4-BE49-F238E27FC236}">
              <a16:creationId xmlns:a16="http://schemas.microsoft.com/office/drawing/2014/main" id="{1F7A4111-D883-4216-883E-92F244710939}"/>
            </a:ext>
          </a:extLst>
        </xdr:cNvPr>
        <xdr:cNvSpPr/>
      </xdr:nvSpPr>
      <xdr:spPr>
        <a:xfrm>
          <a:off x="3381375" y="10074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3228EF0E-44D3-485C-897A-C670BBBF68B4}"/>
            </a:ext>
          </a:extLst>
        </xdr:cNvPr>
        <xdr:cNvCxnSpPr/>
      </xdr:nvCxnSpPr>
      <xdr:spPr>
        <a:xfrm>
          <a:off x="3429000" y="10121900"/>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89" name="楕円 188">
          <a:extLst>
            <a:ext uri="{FF2B5EF4-FFF2-40B4-BE49-F238E27FC236}">
              <a16:creationId xmlns:a16="http://schemas.microsoft.com/office/drawing/2014/main" id="{DDA65B3C-84B7-4024-BC82-607B00AF24FA}"/>
            </a:ext>
          </a:extLst>
        </xdr:cNvPr>
        <xdr:cNvSpPr/>
      </xdr:nvSpPr>
      <xdr:spPr>
        <a:xfrm>
          <a:off x="2571750" y="10046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85725</xdr:rowOff>
    </xdr:to>
    <xdr:cxnSp macro="">
      <xdr:nvCxnSpPr>
        <xdr:cNvPr id="190" name="直線コネクタ 189">
          <a:extLst>
            <a:ext uri="{FF2B5EF4-FFF2-40B4-BE49-F238E27FC236}">
              <a16:creationId xmlns:a16="http://schemas.microsoft.com/office/drawing/2014/main" id="{FCA28268-1D38-445F-A135-734FB0936929}"/>
            </a:ext>
          </a:extLst>
        </xdr:cNvPr>
        <xdr:cNvCxnSpPr/>
      </xdr:nvCxnSpPr>
      <xdr:spPr>
        <a:xfrm>
          <a:off x="2619375" y="1009459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91" name="楕円 190">
          <a:extLst>
            <a:ext uri="{FF2B5EF4-FFF2-40B4-BE49-F238E27FC236}">
              <a16:creationId xmlns:a16="http://schemas.microsoft.com/office/drawing/2014/main" id="{775C9BCC-CCA1-4F6B-B5BC-9A81B2857D7A}"/>
            </a:ext>
          </a:extLst>
        </xdr:cNvPr>
        <xdr:cNvSpPr/>
      </xdr:nvSpPr>
      <xdr:spPr>
        <a:xfrm>
          <a:off x="1781175" y="10019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55245</xdr:rowOff>
    </xdr:to>
    <xdr:cxnSp macro="">
      <xdr:nvCxnSpPr>
        <xdr:cNvPr id="192" name="直線コネクタ 191">
          <a:extLst>
            <a:ext uri="{FF2B5EF4-FFF2-40B4-BE49-F238E27FC236}">
              <a16:creationId xmlns:a16="http://schemas.microsoft.com/office/drawing/2014/main" id="{425BDB21-AC2F-4C30-8558-E73655D2C236}"/>
            </a:ext>
          </a:extLst>
        </xdr:cNvPr>
        <xdr:cNvCxnSpPr/>
      </xdr:nvCxnSpPr>
      <xdr:spPr>
        <a:xfrm>
          <a:off x="1828800" y="1006729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3" name="楕円 192">
          <a:extLst>
            <a:ext uri="{FF2B5EF4-FFF2-40B4-BE49-F238E27FC236}">
              <a16:creationId xmlns:a16="http://schemas.microsoft.com/office/drawing/2014/main" id="{40ADBE69-F3AB-4463-8A8A-2A133432087F}"/>
            </a:ext>
          </a:extLst>
        </xdr:cNvPr>
        <xdr:cNvSpPr/>
      </xdr:nvSpPr>
      <xdr:spPr>
        <a:xfrm>
          <a:off x="981075" y="9992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24765</xdr:rowOff>
    </xdr:to>
    <xdr:cxnSp macro="">
      <xdr:nvCxnSpPr>
        <xdr:cNvPr id="194" name="直線コネクタ 193">
          <a:extLst>
            <a:ext uri="{FF2B5EF4-FFF2-40B4-BE49-F238E27FC236}">
              <a16:creationId xmlns:a16="http://schemas.microsoft.com/office/drawing/2014/main" id="{83C63652-EFC5-45C0-925D-4B06C96A93DD}"/>
            </a:ext>
          </a:extLst>
        </xdr:cNvPr>
        <xdr:cNvCxnSpPr/>
      </xdr:nvCxnSpPr>
      <xdr:spPr>
        <a:xfrm>
          <a:off x="1028700" y="1003998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BACFFC8-0936-43A8-A2D5-F7762F3F1F05}"/>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93316A6-2D0A-4619-A686-499978E5EFA2}"/>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1320FEB-F82B-46C2-9CA8-232C557F3E5E}"/>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51934C1-9D19-40C1-A4A8-6353078CDF8F}"/>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6C8F742-3E3B-455F-AB55-9868565D07CB}"/>
            </a:ext>
          </a:extLst>
        </xdr:cNvPr>
        <xdr:cNvSpPr txBox="1"/>
      </xdr:nvSpPr>
      <xdr:spPr>
        <a:xfrm>
          <a:off x="32391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57AEA72F-1423-487A-BF89-6E6207AAE87C}"/>
            </a:ext>
          </a:extLst>
        </xdr:cNvPr>
        <xdr:cNvSpPr txBox="1"/>
      </xdr:nvSpPr>
      <xdr:spPr>
        <a:xfrm>
          <a:off x="2439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A811FED-A714-4E02-BAF3-24C7FA3993CE}"/>
            </a:ext>
          </a:extLst>
        </xdr:cNvPr>
        <xdr:cNvSpPr txBox="1"/>
      </xdr:nvSpPr>
      <xdr:spPr>
        <a:xfrm>
          <a:off x="164846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5F11BDE-C265-4C03-8A1A-DF71357FC09B}"/>
            </a:ext>
          </a:extLst>
        </xdr:cNvPr>
        <xdr:cNvSpPr txBox="1"/>
      </xdr:nvSpPr>
      <xdr:spPr>
        <a:xfrm>
          <a:off x="848369"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E220229-8071-48DB-A80B-7860F2980BA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608E9F5-1E84-41C5-8F5A-C2C5333BC6A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7468CEE-2369-48DE-AFF2-9A20C9083A0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57D463E-47B4-451A-8C6F-3B89F872FFC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80AB640-187D-4C29-99E2-C6B2964160A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DA6E6C3-8BE5-4758-A1E9-50E61CE8AFF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7AD2D3B-777F-4FCF-83D1-2B7257031F9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C6D1BE4-DAFF-452E-BF71-10582FB1EC8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9DBC822-9802-4F90-B2EC-29237855E11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990155E-DC19-4A6B-8B5F-3580FF86479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C28FB67-5B84-4AB9-A0AC-E2E78A10DA2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440A889E-172A-4C70-B34A-95FFE9AF27F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F7C5D87-A53C-4E4C-A344-AE1F0498B50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8EB0CF07-C5B5-41AC-A2CC-D127F044D9A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96263AC-7638-4CBE-A02A-97E7C837177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A3E73C0F-13BA-4F10-ACE2-5C85A2345A7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DFBC36BE-29DA-4048-AA44-58B31BBDB45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F2E5E9E-C5D4-42DF-A092-A1E35885D6B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36200F4-0E2D-4124-B73B-E3AF72D0658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5E13B66-03E5-47AF-A2F8-043566095E3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90B4783-C1B2-48E9-A63D-5A1732F975C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FE4A452-7C55-438F-B1AB-84CD22974FE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32F2CC4-1F4D-43E6-BE48-A14D90E8436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576209F4-F9E8-49F8-972B-0DC8DA58A4C8}"/>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461110A-3A4A-4910-BBCE-6077F00F43D5}"/>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BAFB78E4-D2A0-4559-B461-37E575A7C424}"/>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E1BAFC02-3042-4346-9D08-94995806D490}"/>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84DAEB9E-6864-4C06-B26E-E2AC86719D2A}"/>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E9B43E5-CFCD-4BBC-9D46-81B186C1CE9F}"/>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E53D0717-057E-46B4-BFC8-A450C5F53F12}"/>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47691088-B14C-4F9C-942A-8DB2E3B397A5}"/>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47219397-FFF7-44D4-967F-E8B50CB6625E}"/>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65E6B50C-02B0-46F0-AB90-DC2E28B27064}"/>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53775780-53AD-4BA5-B956-0C3BE9F5EB5D}"/>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73FC6B-FD9D-446D-B918-A2A641B798F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0AB5C3-DF74-4F46-AF13-D8126E0BE91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33107B-6314-4686-90AB-26E1A5C34E4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BF3DE00-2457-4796-96AC-E7B7407F792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1D9421-646D-49C8-9C2F-4408B0BE3BD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121034</xdr:rowOff>
    </xdr:from>
    <xdr:to>
      <xdr:col>55</xdr:col>
      <xdr:colOff>50800</xdr:colOff>
      <xdr:row>63</xdr:row>
      <xdr:rowOff>51184</xdr:rowOff>
    </xdr:to>
    <xdr:sp macro="" textlink="">
      <xdr:nvSpPr>
        <xdr:cNvPr id="242" name="楕円 241">
          <a:extLst>
            <a:ext uri="{FF2B5EF4-FFF2-40B4-BE49-F238E27FC236}">
              <a16:creationId xmlns:a16="http://schemas.microsoft.com/office/drawing/2014/main" id="{2E4DA8B0-DB8D-47AB-86DB-1532F9206868}"/>
            </a:ext>
          </a:extLst>
        </xdr:cNvPr>
        <xdr:cNvSpPr/>
      </xdr:nvSpPr>
      <xdr:spPr>
        <a:xfrm>
          <a:off x="9401175" y="1016355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99461</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E579E457-3B92-40D3-AF32-D0275667C1C9}"/>
            </a:ext>
          </a:extLst>
        </xdr:cNvPr>
        <xdr:cNvSpPr txBox="1"/>
      </xdr:nvSpPr>
      <xdr:spPr>
        <a:xfrm>
          <a:off x="9467850" y="101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121915</xdr:rowOff>
    </xdr:from>
    <xdr:to>
      <xdr:col>50</xdr:col>
      <xdr:colOff>165100</xdr:colOff>
      <xdr:row>63</xdr:row>
      <xdr:rowOff>52065</xdr:rowOff>
    </xdr:to>
    <xdr:sp macro="" textlink="">
      <xdr:nvSpPr>
        <xdr:cNvPr id="244" name="楕円 243">
          <a:extLst>
            <a:ext uri="{FF2B5EF4-FFF2-40B4-BE49-F238E27FC236}">
              <a16:creationId xmlns:a16="http://schemas.microsoft.com/office/drawing/2014/main" id="{B8DEE0BF-A7C9-4C33-92AD-F30EFD97C43F}"/>
            </a:ext>
          </a:extLst>
        </xdr:cNvPr>
        <xdr:cNvSpPr/>
      </xdr:nvSpPr>
      <xdr:spPr>
        <a:xfrm>
          <a:off x="8639175" y="101644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384</xdr:rowOff>
    </xdr:from>
    <xdr:to>
      <xdr:col>55</xdr:col>
      <xdr:colOff>0</xdr:colOff>
      <xdr:row>63</xdr:row>
      <xdr:rowOff>1265</xdr:rowOff>
    </xdr:to>
    <xdr:cxnSp macro="">
      <xdr:nvCxnSpPr>
        <xdr:cNvPr id="245" name="直線コネクタ 244">
          <a:extLst>
            <a:ext uri="{FF2B5EF4-FFF2-40B4-BE49-F238E27FC236}">
              <a16:creationId xmlns:a16="http://schemas.microsoft.com/office/drawing/2014/main" id="{6D59EA47-87EA-4522-974F-9F52A6B12CBD}"/>
            </a:ext>
          </a:extLst>
        </xdr:cNvPr>
        <xdr:cNvCxnSpPr/>
      </xdr:nvCxnSpPr>
      <xdr:spPr>
        <a:xfrm flipV="1">
          <a:off x="8686800" y="10201659"/>
          <a:ext cx="74295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122749</xdr:rowOff>
    </xdr:from>
    <xdr:to>
      <xdr:col>46</xdr:col>
      <xdr:colOff>38100</xdr:colOff>
      <xdr:row>63</xdr:row>
      <xdr:rowOff>52899</xdr:rowOff>
    </xdr:to>
    <xdr:sp macro="" textlink="">
      <xdr:nvSpPr>
        <xdr:cNvPr id="246" name="楕円 245">
          <a:extLst>
            <a:ext uri="{FF2B5EF4-FFF2-40B4-BE49-F238E27FC236}">
              <a16:creationId xmlns:a16="http://schemas.microsoft.com/office/drawing/2014/main" id="{ABBAD92D-0483-4FFC-A342-A0F15F0C9B7C}"/>
            </a:ext>
          </a:extLst>
        </xdr:cNvPr>
        <xdr:cNvSpPr/>
      </xdr:nvSpPr>
      <xdr:spPr>
        <a:xfrm>
          <a:off x="7839075" y="10165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1265</xdr:rowOff>
    </xdr:from>
    <xdr:to>
      <xdr:col>50</xdr:col>
      <xdr:colOff>114300</xdr:colOff>
      <xdr:row>63</xdr:row>
      <xdr:rowOff>2099</xdr:rowOff>
    </xdr:to>
    <xdr:cxnSp macro="">
      <xdr:nvCxnSpPr>
        <xdr:cNvPr id="247" name="直線コネクタ 246">
          <a:extLst>
            <a:ext uri="{FF2B5EF4-FFF2-40B4-BE49-F238E27FC236}">
              <a16:creationId xmlns:a16="http://schemas.microsoft.com/office/drawing/2014/main" id="{E317F0BA-9CD0-4FA4-9F2D-DC7E3B8A6DC7}"/>
            </a:ext>
          </a:extLst>
        </xdr:cNvPr>
        <xdr:cNvCxnSpPr/>
      </xdr:nvCxnSpPr>
      <xdr:spPr>
        <a:xfrm flipV="1">
          <a:off x="7886700" y="10202540"/>
          <a:ext cx="8001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123744</xdr:rowOff>
    </xdr:from>
    <xdr:to>
      <xdr:col>41</xdr:col>
      <xdr:colOff>101600</xdr:colOff>
      <xdr:row>63</xdr:row>
      <xdr:rowOff>53894</xdr:rowOff>
    </xdr:to>
    <xdr:sp macro="" textlink="">
      <xdr:nvSpPr>
        <xdr:cNvPr id="248" name="楕円 247">
          <a:extLst>
            <a:ext uri="{FF2B5EF4-FFF2-40B4-BE49-F238E27FC236}">
              <a16:creationId xmlns:a16="http://schemas.microsoft.com/office/drawing/2014/main" id="{4D5C5126-BE26-4141-9A24-D8C5A0C67080}"/>
            </a:ext>
          </a:extLst>
        </xdr:cNvPr>
        <xdr:cNvSpPr/>
      </xdr:nvSpPr>
      <xdr:spPr>
        <a:xfrm>
          <a:off x="7029450" y="101662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2099</xdr:rowOff>
    </xdr:from>
    <xdr:to>
      <xdr:col>45</xdr:col>
      <xdr:colOff>177800</xdr:colOff>
      <xdr:row>63</xdr:row>
      <xdr:rowOff>3094</xdr:rowOff>
    </xdr:to>
    <xdr:cxnSp macro="">
      <xdr:nvCxnSpPr>
        <xdr:cNvPr id="249" name="直線コネクタ 248">
          <a:extLst>
            <a:ext uri="{FF2B5EF4-FFF2-40B4-BE49-F238E27FC236}">
              <a16:creationId xmlns:a16="http://schemas.microsoft.com/office/drawing/2014/main" id="{FC5D83A3-9135-42CF-AD14-C5BD313E2F84}"/>
            </a:ext>
          </a:extLst>
        </xdr:cNvPr>
        <xdr:cNvCxnSpPr/>
      </xdr:nvCxnSpPr>
      <xdr:spPr>
        <a:xfrm flipV="1">
          <a:off x="7077075" y="10203374"/>
          <a:ext cx="809625"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124350</xdr:rowOff>
    </xdr:from>
    <xdr:to>
      <xdr:col>36</xdr:col>
      <xdr:colOff>165100</xdr:colOff>
      <xdr:row>63</xdr:row>
      <xdr:rowOff>54500</xdr:rowOff>
    </xdr:to>
    <xdr:sp macro="" textlink="">
      <xdr:nvSpPr>
        <xdr:cNvPr id="250" name="楕円 249">
          <a:extLst>
            <a:ext uri="{FF2B5EF4-FFF2-40B4-BE49-F238E27FC236}">
              <a16:creationId xmlns:a16="http://schemas.microsoft.com/office/drawing/2014/main" id="{D2956FC7-6898-40FB-9A4D-DA715D16A8CB}"/>
            </a:ext>
          </a:extLst>
        </xdr:cNvPr>
        <xdr:cNvSpPr/>
      </xdr:nvSpPr>
      <xdr:spPr>
        <a:xfrm>
          <a:off x="6238875" y="10160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3094</xdr:rowOff>
    </xdr:from>
    <xdr:to>
      <xdr:col>41</xdr:col>
      <xdr:colOff>50800</xdr:colOff>
      <xdr:row>63</xdr:row>
      <xdr:rowOff>3700</xdr:rowOff>
    </xdr:to>
    <xdr:cxnSp macro="">
      <xdr:nvCxnSpPr>
        <xdr:cNvPr id="251" name="直線コネクタ 250">
          <a:extLst>
            <a:ext uri="{FF2B5EF4-FFF2-40B4-BE49-F238E27FC236}">
              <a16:creationId xmlns:a16="http://schemas.microsoft.com/office/drawing/2014/main" id="{DE11996C-96E8-4EF2-8292-E0A3313AADE1}"/>
            </a:ext>
          </a:extLst>
        </xdr:cNvPr>
        <xdr:cNvCxnSpPr/>
      </xdr:nvCxnSpPr>
      <xdr:spPr>
        <a:xfrm flipV="1">
          <a:off x="6286500" y="10204369"/>
          <a:ext cx="790575"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EEF02C-96B7-4ADA-9E84-3B6F813188B5}"/>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8690D32-878A-42FC-B12D-A87C616792C5}"/>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C88D13B-FE60-419D-9614-E38DCFC0982F}"/>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0EB4312-16AF-46B5-B2C1-87382F98A7DD}"/>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43192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1DE9213-1795-4CE4-B8B1-B7F67B4CAD87}"/>
            </a:ext>
          </a:extLst>
        </xdr:cNvPr>
        <xdr:cNvSpPr txBox="1"/>
      </xdr:nvSpPr>
      <xdr:spPr>
        <a:xfrm>
          <a:off x="8429136" y="10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44026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57A0F8B2-0E37-4B85-8E65-57F3B41FAAC9}"/>
            </a:ext>
          </a:extLst>
        </xdr:cNvPr>
        <xdr:cNvSpPr txBox="1"/>
      </xdr:nvSpPr>
      <xdr:spPr>
        <a:xfrm>
          <a:off x="7648086" y="102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45021</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AA1EEEB9-7BAC-4490-A80E-6F54FCB603AD}"/>
            </a:ext>
          </a:extLst>
        </xdr:cNvPr>
        <xdr:cNvSpPr txBox="1"/>
      </xdr:nvSpPr>
      <xdr:spPr>
        <a:xfrm>
          <a:off x="6847986" y="102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45627</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DE3E4299-C500-44DA-9AE2-D9358CF62EE8}"/>
            </a:ext>
          </a:extLst>
        </xdr:cNvPr>
        <xdr:cNvSpPr txBox="1"/>
      </xdr:nvSpPr>
      <xdr:spPr>
        <a:xfrm>
          <a:off x="6038361" y="102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353EA8F-3588-40E1-829E-347696B4359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4E87ED0-6254-4FA5-9820-11AE3AEBECC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98B2631-C90D-444A-9556-87C84ADA302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A08024C-9B71-4BF7-85B6-551A9B87760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6160450-02E2-4700-86B6-74F5FA1343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850F11A-6BFD-47C2-BAB4-49AC3DE391C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4B7DDBB-9BE3-427E-AA73-408428B8D1F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C76572E-F211-4355-B225-CF1F9286C04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250C789-F58A-4F33-A663-80D2763F613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84004D1-63F7-4B45-841D-09BEBAB3AD3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BADCE5BD-A6D0-400B-82D1-3655E70E2C9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972E1151-D019-4D1F-863C-58170FAF4A1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FC7F1EA2-3491-4022-A28B-ACA89AD3671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0433F2A-C112-4658-B759-9B6954AC24D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4215382E-2937-48C3-834A-D31D0FBB488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34E0F3B-18AE-40CF-B2B0-70CAF6C60BA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B9CD0B85-1ED9-43EC-B985-27CD9EC4DE7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37522CA-92C6-4A75-BFAA-9D91454B823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BC5CBE1-6AFD-474F-BC07-F2BD58BD118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1958E43-8FFB-41D1-B2BE-767F526BC8B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E81B9A0-A5F4-4B31-836E-1BC034B03B8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9438DBB-6A93-4A01-8C45-C7C8492C579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D1AD860-7C52-4C3F-9E6A-7976AFE0354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6D90605-8E69-426D-96D9-0AE1135D89C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B13912B1-CF27-439C-9CD5-4CCDA3C51613}"/>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7642386C-16CE-49A1-B5D9-8A4476908AB1}"/>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7C2DF1CA-D8AE-46EE-B7CD-43FEDE541306}"/>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DAC6A273-E736-46E2-A431-87D865FD4C5C}"/>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E77624CD-7D87-47D7-BF27-0AAFF597B194}"/>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2BD2627E-EE62-4A59-8906-BE426A4CAA87}"/>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F59338D4-FEED-4D80-9F7E-C04B7D570C5B}"/>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4B94F0B6-6D0B-4174-B2B0-C4AA478CBD95}"/>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95FA3680-1F18-4EC5-BE94-AD0AD91127B5}"/>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1E37F290-DB90-41AE-AC06-7BF9BE328078}"/>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684AC6A5-E30F-4AAA-8DC1-5A68B7D0AE7D}"/>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7069F4A-9184-402E-956E-758812C830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FC6F2C7-7394-4AB2-AED6-BDD2B983FEF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E9015E2-0F15-4E6F-8351-03FE8703166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9C7D80-6D4C-497C-B5C9-EA680372058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4B04DD-12C9-409A-8503-10D34BEABF5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0" name="楕円 299">
          <a:extLst>
            <a:ext uri="{FF2B5EF4-FFF2-40B4-BE49-F238E27FC236}">
              <a16:creationId xmlns:a16="http://schemas.microsoft.com/office/drawing/2014/main" id="{2868FD8F-9F23-4540-88A8-49C843A88082}"/>
            </a:ext>
          </a:extLst>
        </xdr:cNvPr>
        <xdr:cNvSpPr/>
      </xdr:nvSpPr>
      <xdr:spPr>
        <a:xfrm>
          <a:off x="4124325" y="13561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8909CFC-74A7-493E-99A2-92F8D3EFE28D}"/>
            </a:ext>
          </a:extLst>
        </xdr:cNvPr>
        <xdr:cNvSpPr txBox="1"/>
      </xdr:nvSpPr>
      <xdr:spPr>
        <a:xfrm>
          <a:off x="4219575"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2" name="楕円 301">
          <a:extLst>
            <a:ext uri="{FF2B5EF4-FFF2-40B4-BE49-F238E27FC236}">
              <a16:creationId xmlns:a16="http://schemas.microsoft.com/office/drawing/2014/main" id="{2498AA84-E7B1-442E-96B8-D193D00CE484}"/>
            </a:ext>
          </a:extLst>
        </xdr:cNvPr>
        <xdr:cNvSpPr/>
      </xdr:nvSpPr>
      <xdr:spPr>
        <a:xfrm>
          <a:off x="33813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60961</xdr:rowOff>
    </xdr:to>
    <xdr:cxnSp macro="">
      <xdr:nvCxnSpPr>
        <xdr:cNvPr id="303" name="直線コネクタ 302">
          <a:extLst>
            <a:ext uri="{FF2B5EF4-FFF2-40B4-BE49-F238E27FC236}">
              <a16:creationId xmlns:a16="http://schemas.microsoft.com/office/drawing/2014/main" id="{895F5435-A902-49AC-B3AB-51450D48C041}"/>
            </a:ext>
          </a:extLst>
        </xdr:cNvPr>
        <xdr:cNvCxnSpPr/>
      </xdr:nvCxnSpPr>
      <xdr:spPr>
        <a:xfrm flipV="1">
          <a:off x="3429000" y="13608686"/>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4" name="楕円 303">
          <a:extLst>
            <a:ext uri="{FF2B5EF4-FFF2-40B4-BE49-F238E27FC236}">
              <a16:creationId xmlns:a16="http://schemas.microsoft.com/office/drawing/2014/main" id="{318A8ABD-2CCA-447D-A1F3-7651114ED550}"/>
            </a:ext>
          </a:extLst>
        </xdr:cNvPr>
        <xdr:cNvSpPr/>
      </xdr:nvSpPr>
      <xdr:spPr>
        <a:xfrm>
          <a:off x="25717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60961</xdr:rowOff>
    </xdr:to>
    <xdr:cxnSp macro="">
      <xdr:nvCxnSpPr>
        <xdr:cNvPr id="305" name="直線コネクタ 304">
          <a:extLst>
            <a:ext uri="{FF2B5EF4-FFF2-40B4-BE49-F238E27FC236}">
              <a16:creationId xmlns:a16="http://schemas.microsoft.com/office/drawing/2014/main" id="{3CA372A7-D9B4-4DDE-A69F-6CF55855422D}"/>
            </a:ext>
          </a:extLst>
        </xdr:cNvPr>
        <xdr:cNvCxnSpPr/>
      </xdr:nvCxnSpPr>
      <xdr:spPr>
        <a:xfrm>
          <a:off x="2619375" y="13601700"/>
          <a:ext cx="80962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6" name="楕円 305">
          <a:extLst>
            <a:ext uri="{FF2B5EF4-FFF2-40B4-BE49-F238E27FC236}">
              <a16:creationId xmlns:a16="http://schemas.microsoft.com/office/drawing/2014/main" id="{AAAE4CBE-F462-4058-977D-CDC9F02E376E}"/>
            </a:ext>
          </a:extLst>
        </xdr:cNvPr>
        <xdr:cNvSpPr/>
      </xdr:nvSpPr>
      <xdr:spPr>
        <a:xfrm>
          <a:off x="1781175"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84</xdr:row>
      <xdr:rowOff>0</xdr:rowOff>
    </xdr:to>
    <xdr:cxnSp macro="">
      <xdr:nvCxnSpPr>
        <xdr:cNvPr id="307" name="直線コネクタ 306">
          <a:extLst>
            <a:ext uri="{FF2B5EF4-FFF2-40B4-BE49-F238E27FC236}">
              <a16:creationId xmlns:a16="http://schemas.microsoft.com/office/drawing/2014/main" id="{3174495F-000B-44F7-8250-22722A992320}"/>
            </a:ext>
          </a:extLst>
        </xdr:cNvPr>
        <xdr:cNvCxnSpPr/>
      </xdr:nvCxnSpPr>
      <xdr:spPr>
        <a:xfrm>
          <a:off x="1828800" y="1355407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308" name="楕円 307">
          <a:extLst>
            <a:ext uri="{FF2B5EF4-FFF2-40B4-BE49-F238E27FC236}">
              <a16:creationId xmlns:a16="http://schemas.microsoft.com/office/drawing/2014/main" id="{16258388-D2BB-4870-AA19-2FA13A234B64}"/>
            </a:ext>
          </a:extLst>
        </xdr:cNvPr>
        <xdr:cNvSpPr/>
      </xdr:nvSpPr>
      <xdr:spPr>
        <a:xfrm>
          <a:off x="981075" y="13537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148589</xdr:rowOff>
    </xdr:to>
    <xdr:cxnSp macro="">
      <xdr:nvCxnSpPr>
        <xdr:cNvPr id="309" name="直線コネクタ 308">
          <a:extLst>
            <a:ext uri="{FF2B5EF4-FFF2-40B4-BE49-F238E27FC236}">
              <a16:creationId xmlns:a16="http://schemas.microsoft.com/office/drawing/2014/main" id="{9999A4B8-1AB0-4038-82CD-4AC39EEA8477}"/>
            </a:ext>
          </a:extLst>
        </xdr:cNvPr>
        <xdr:cNvCxnSpPr/>
      </xdr:nvCxnSpPr>
      <xdr:spPr>
        <a:xfrm flipV="1">
          <a:off x="1028700" y="13554075"/>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530B4039-16E0-4FAB-BCD5-546BBEC1EEED}"/>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98432125-FF54-40CC-8637-1DA9BFCB5788}"/>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49308329-2AD0-42B6-A540-6620D044CD18}"/>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FA339971-48D4-4AFC-A49D-7B9A46A0FC34}"/>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4" name="n_1mainValue【公営住宅】&#10;有形固定資産減価償却率">
          <a:extLst>
            <a:ext uri="{FF2B5EF4-FFF2-40B4-BE49-F238E27FC236}">
              <a16:creationId xmlns:a16="http://schemas.microsoft.com/office/drawing/2014/main" id="{427BAC3E-20C4-424B-9AC5-EB5B9E538FF3}"/>
            </a:ext>
          </a:extLst>
        </xdr:cNvPr>
        <xdr:cNvSpPr txBox="1"/>
      </xdr:nvSpPr>
      <xdr:spPr>
        <a:xfrm>
          <a:off x="323914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5" name="n_2mainValue【公営住宅】&#10;有形固定資産減価償却率">
          <a:extLst>
            <a:ext uri="{FF2B5EF4-FFF2-40B4-BE49-F238E27FC236}">
              <a16:creationId xmlns:a16="http://schemas.microsoft.com/office/drawing/2014/main" id="{A1D7D842-2F51-4B62-9430-991FD2607060}"/>
            </a:ext>
          </a:extLst>
        </xdr:cNvPr>
        <xdr:cNvSpPr txBox="1"/>
      </xdr:nvSpPr>
      <xdr:spPr>
        <a:xfrm>
          <a:off x="2439044"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6" name="n_3mainValue【公営住宅】&#10;有形固定資産減価償却率">
          <a:extLst>
            <a:ext uri="{FF2B5EF4-FFF2-40B4-BE49-F238E27FC236}">
              <a16:creationId xmlns:a16="http://schemas.microsoft.com/office/drawing/2014/main" id="{43878D4C-AE89-47C2-AB4B-3A7DCCEC49CC}"/>
            </a:ext>
          </a:extLst>
        </xdr:cNvPr>
        <xdr:cNvSpPr txBox="1"/>
      </xdr:nvSpPr>
      <xdr:spPr>
        <a:xfrm>
          <a:off x="16484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317" name="n_4mainValue【公営住宅】&#10;有形固定資産減価償却率">
          <a:extLst>
            <a:ext uri="{FF2B5EF4-FFF2-40B4-BE49-F238E27FC236}">
              <a16:creationId xmlns:a16="http://schemas.microsoft.com/office/drawing/2014/main" id="{0FA8DDA1-5D77-4EC9-8345-1A06493D9BE4}"/>
            </a:ext>
          </a:extLst>
        </xdr:cNvPr>
        <xdr:cNvSpPr txBox="1"/>
      </xdr:nvSpPr>
      <xdr:spPr>
        <a:xfrm>
          <a:off x="848369"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9589F02-7A57-4C25-AA9F-1A2DD96368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92D4577-2CB7-4492-AEE1-F3DC672C41C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E3CFA9C-A0A2-4DCC-9568-3D2A8F84523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73C34F1-7F98-45B3-A603-DBAB5919D90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5D0647D-962C-460E-BCE4-84D2E4DA278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60009EE-42CC-4A39-B8BD-251CB5B1404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EE5EB95-C35B-4DCE-9CED-94E342F0E4C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AA140E8-77BE-4CC3-A32C-F6E4FDC5260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8268203-1B8F-4F79-B84A-030425F51C6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7849E13-1096-4E50-9FB0-A5CE11209DF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C71BFCED-9491-4A39-AA1A-388F5041095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F01C6402-697F-4283-8E30-AB50C75782F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4CFA8F4A-BD6C-43C2-98B7-62255E38A09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6296F146-9617-4576-9A0E-A8028AE8C9AD}"/>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8CC69A01-FA68-46ED-8D6F-B45BBA4CBAA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2A6D07C1-5C09-441C-A59D-89343B414B3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9D2BF467-D660-4F8B-9BE6-D3FEE1F7DF8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48C4853C-63F7-495D-9802-01FA6E0EBDA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EF92791-EA5B-4A6F-A189-D16900608F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ABB28C79-5216-41A4-96D9-AFD6291F0C3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817FB043-02A1-40F8-A28E-F12B9EB306D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38719BF9-3F23-49B4-AF4C-EE6321D513FB}"/>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2C98F985-B16F-4D7C-B1F1-079843E9291D}"/>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815A0D40-E053-4666-8CB8-37129024D449}"/>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9C2E678E-A149-491F-95EE-1D98A9569E54}"/>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2D387751-1517-49A8-8129-09FC87411DE9}"/>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7005E685-3D88-4528-9CE0-0CAA4870A711}"/>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B1EA24C8-BB38-40FA-B20C-B60F040173D9}"/>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C43C2E51-BA0F-4C9C-A62E-4BF8148EB2BB}"/>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BB29EBA8-578E-452E-9990-D39253983BA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E7CCA891-A993-485C-AF46-39539E8CDD5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45CAD037-4F18-4215-ABCD-C53EA178A54A}"/>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582C66-75AB-4FFA-92E7-1ECC781736E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FD8685C-E548-422B-B4D0-E668266F706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C06499-2ED1-4EBE-BB25-2DDCFF205A4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48A393-69B8-4061-913E-40A73C49F16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F89B5A-58D7-4D21-94F2-C69C9351117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88342</xdr:rowOff>
    </xdr:from>
    <xdr:to>
      <xdr:col>55</xdr:col>
      <xdr:colOff>50800</xdr:colOff>
      <xdr:row>85</xdr:row>
      <xdr:rowOff>18492</xdr:rowOff>
    </xdr:to>
    <xdr:sp macro="" textlink="">
      <xdr:nvSpPr>
        <xdr:cNvPr id="355" name="楕円 354">
          <a:extLst>
            <a:ext uri="{FF2B5EF4-FFF2-40B4-BE49-F238E27FC236}">
              <a16:creationId xmlns:a16="http://schemas.microsoft.com/office/drawing/2014/main" id="{6D5DF223-CC98-462F-B9D2-EF5871A1C558}"/>
            </a:ext>
          </a:extLst>
        </xdr:cNvPr>
        <xdr:cNvSpPr/>
      </xdr:nvSpPr>
      <xdr:spPr>
        <a:xfrm>
          <a:off x="9401175" y="1368686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66769</xdr:rowOff>
    </xdr:from>
    <xdr:ext cx="469744" cy="259045"/>
    <xdr:sp macro="" textlink="">
      <xdr:nvSpPr>
        <xdr:cNvPr id="356" name="【公営住宅】&#10;一人当たり面積該当値テキスト">
          <a:extLst>
            <a:ext uri="{FF2B5EF4-FFF2-40B4-BE49-F238E27FC236}">
              <a16:creationId xmlns:a16="http://schemas.microsoft.com/office/drawing/2014/main" id="{ED231A38-35D6-4840-927F-9F9FE4478CC5}"/>
            </a:ext>
          </a:extLst>
        </xdr:cNvPr>
        <xdr:cNvSpPr txBox="1"/>
      </xdr:nvSpPr>
      <xdr:spPr>
        <a:xfrm>
          <a:off x="9467850" y="136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90627</xdr:rowOff>
    </xdr:from>
    <xdr:to>
      <xdr:col>50</xdr:col>
      <xdr:colOff>165100</xdr:colOff>
      <xdr:row>85</xdr:row>
      <xdr:rowOff>20777</xdr:rowOff>
    </xdr:to>
    <xdr:sp macro="" textlink="">
      <xdr:nvSpPr>
        <xdr:cNvPr id="357" name="楕円 356">
          <a:extLst>
            <a:ext uri="{FF2B5EF4-FFF2-40B4-BE49-F238E27FC236}">
              <a16:creationId xmlns:a16="http://schemas.microsoft.com/office/drawing/2014/main" id="{09DA872D-F14F-4E47-889C-6CB4EE44F16A}"/>
            </a:ext>
          </a:extLst>
        </xdr:cNvPr>
        <xdr:cNvSpPr/>
      </xdr:nvSpPr>
      <xdr:spPr>
        <a:xfrm>
          <a:off x="8639175" y="13689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141427</xdr:rowOff>
    </xdr:to>
    <xdr:cxnSp macro="">
      <xdr:nvCxnSpPr>
        <xdr:cNvPr id="358" name="直線コネクタ 357">
          <a:extLst>
            <a:ext uri="{FF2B5EF4-FFF2-40B4-BE49-F238E27FC236}">
              <a16:creationId xmlns:a16="http://schemas.microsoft.com/office/drawing/2014/main" id="{1E4E4FD5-6CAA-4C2E-8EBD-A51E4E3EC7A7}"/>
            </a:ext>
          </a:extLst>
        </xdr:cNvPr>
        <xdr:cNvCxnSpPr/>
      </xdr:nvCxnSpPr>
      <xdr:spPr>
        <a:xfrm flipV="1">
          <a:off x="8686800" y="13744017"/>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91542</xdr:rowOff>
    </xdr:from>
    <xdr:to>
      <xdr:col>46</xdr:col>
      <xdr:colOff>38100</xdr:colOff>
      <xdr:row>85</xdr:row>
      <xdr:rowOff>21692</xdr:rowOff>
    </xdr:to>
    <xdr:sp macro="" textlink="">
      <xdr:nvSpPr>
        <xdr:cNvPr id="359" name="楕円 358">
          <a:extLst>
            <a:ext uri="{FF2B5EF4-FFF2-40B4-BE49-F238E27FC236}">
              <a16:creationId xmlns:a16="http://schemas.microsoft.com/office/drawing/2014/main" id="{E862678F-0C5F-4349-9C4F-49E601FE4CCE}"/>
            </a:ext>
          </a:extLst>
        </xdr:cNvPr>
        <xdr:cNvSpPr/>
      </xdr:nvSpPr>
      <xdr:spPr>
        <a:xfrm>
          <a:off x="7839075" y="136900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141427</xdr:rowOff>
    </xdr:from>
    <xdr:to>
      <xdr:col>50</xdr:col>
      <xdr:colOff>114300</xdr:colOff>
      <xdr:row>84</xdr:row>
      <xdr:rowOff>142342</xdr:rowOff>
    </xdr:to>
    <xdr:cxnSp macro="">
      <xdr:nvCxnSpPr>
        <xdr:cNvPr id="360" name="直線コネクタ 359">
          <a:extLst>
            <a:ext uri="{FF2B5EF4-FFF2-40B4-BE49-F238E27FC236}">
              <a16:creationId xmlns:a16="http://schemas.microsoft.com/office/drawing/2014/main" id="{1FBFD5F3-B6FD-42EE-9337-91438E7232C8}"/>
            </a:ext>
          </a:extLst>
        </xdr:cNvPr>
        <xdr:cNvCxnSpPr/>
      </xdr:nvCxnSpPr>
      <xdr:spPr>
        <a:xfrm flipV="1">
          <a:off x="7886700" y="13746302"/>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1" name="楕円 360">
          <a:extLst>
            <a:ext uri="{FF2B5EF4-FFF2-40B4-BE49-F238E27FC236}">
              <a16:creationId xmlns:a16="http://schemas.microsoft.com/office/drawing/2014/main" id="{8F45E505-FBA9-498F-A1A0-A61347EA4586}"/>
            </a:ext>
          </a:extLst>
        </xdr:cNvPr>
        <xdr:cNvSpPr/>
      </xdr:nvSpPr>
      <xdr:spPr>
        <a:xfrm>
          <a:off x="7029450"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142342</xdr:rowOff>
    </xdr:to>
    <xdr:cxnSp macro="">
      <xdr:nvCxnSpPr>
        <xdr:cNvPr id="362" name="直線コネクタ 361">
          <a:extLst>
            <a:ext uri="{FF2B5EF4-FFF2-40B4-BE49-F238E27FC236}">
              <a16:creationId xmlns:a16="http://schemas.microsoft.com/office/drawing/2014/main" id="{07B66DD9-D47C-459D-86ED-ED13DC1BDFF7}"/>
            </a:ext>
          </a:extLst>
        </xdr:cNvPr>
        <xdr:cNvCxnSpPr/>
      </xdr:nvCxnSpPr>
      <xdr:spPr>
        <a:xfrm>
          <a:off x="7077075" y="13745845"/>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73253</xdr:rowOff>
    </xdr:from>
    <xdr:to>
      <xdr:col>36</xdr:col>
      <xdr:colOff>165100</xdr:colOff>
      <xdr:row>85</xdr:row>
      <xdr:rowOff>3403</xdr:rowOff>
    </xdr:to>
    <xdr:sp macro="" textlink="">
      <xdr:nvSpPr>
        <xdr:cNvPr id="363" name="楕円 362">
          <a:extLst>
            <a:ext uri="{FF2B5EF4-FFF2-40B4-BE49-F238E27FC236}">
              <a16:creationId xmlns:a16="http://schemas.microsoft.com/office/drawing/2014/main" id="{6D40F25C-52AC-44DA-988D-9BCB895F343E}"/>
            </a:ext>
          </a:extLst>
        </xdr:cNvPr>
        <xdr:cNvSpPr/>
      </xdr:nvSpPr>
      <xdr:spPr>
        <a:xfrm>
          <a:off x="6238875" y="13674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124053</xdr:rowOff>
    </xdr:from>
    <xdr:to>
      <xdr:col>41</xdr:col>
      <xdr:colOff>50800</xdr:colOff>
      <xdr:row>84</xdr:row>
      <xdr:rowOff>140970</xdr:rowOff>
    </xdr:to>
    <xdr:cxnSp macro="">
      <xdr:nvCxnSpPr>
        <xdr:cNvPr id="364" name="直線コネクタ 363">
          <a:extLst>
            <a:ext uri="{FF2B5EF4-FFF2-40B4-BE49-F238E27FC236}">
              <a16:creationId xmlns:a16="http://schemas.microsoft.com/office/drawing/2014/main" id="{600BADF6-1057-4822-8349-F91C6401F022}"/>
            </a:ext>
          </a:extLst>
        </xdr:cNvPr>
        <xdr:cNvCxnSpPr/>
      </xdr:nvCxnSpPr>
      <xdr:spPr>
        <a:xfrm>
          <a:off x="6286500" y="13722578"/>
          <a:ext cx="790575"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5B21DC3E-31C2-4A41-9A7C-8DDB3A37EB68}"/>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1406D72-90EC-4E8F-A1B9-49609662C72A}"/>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C62D3034-236C-4CB9-9668-C142FDB3FBC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0DC4EB96-CB29-4383-887E-AF9356B18844}"/>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11904</xdr:rowOff>
    </xdr:from>
    <xdr:ext cx="469744" cy="259045"/>
    <xdr:sp macro="" textlink="">
      <xdr:nvSpPr>
        <xdr:cNvPr id="369" name="n_1mainValue【公営住宅】&#10;一人当たり面積">
          <a:extLst>
            <a:ext uri="{FF2B5EF4-FFF2-40B4-BE49-F238E27FC236}">
              <a16:creationId xmlns:a16="http://schemas.microsoft.com/office/drawing/2014/main" id="{32FE3F57-CC95-4DCB-B8C3-EC9BB8084B89}"/>
            </a:ext>
          </a:extLst>
        </xdr:cNvPr>
        <xdr:cNvSpPr txBox="1"/>
      </xdr:nvSpPr>
      <xdr:spPr>
        <a:xfrm>
          <a:off x="8458277" y="1377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70" name="n_2mainValue【公営住宅】&#10;一人当たり面積">
          <a:extLst>
            <a:ext uri="{FF2B5EF4-FFF2-40B4-BE49-F238E27FC236}">
              <a16:creationId xmlns:a16="http://schemas.microsoft.com/office/drawing/2014/main" id="{EC60A2B9-74CF-494E-9153-5AA95D4C05B4}"/>
            </a:ext>
          </a:extLst>
        </xdr:cNvPr>
        <xdr:cNvSpPr txBox="1"/>
      </xdr:nvSpPr>
      <xdr:spPr>
        <a:xfrm>
          <a:off x="7677227" y="137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1" name="n_3mainValue【公営住宅】&#10;一人当たり面積">
          <a:extLst>
            <a:ext uri="{FF2B5EF4-FFF2-40B4-BE49-F238E27FC236}">
              <a16:creationId xmlns:a16="http://schemas.microsoft.com/office/drawing/2014/main" id="{E2CC5539-4FFB-4C96-BEED-469B4051AA00}"/>
            </a:ext>
          </a:extLst>
        </xdr:cNvPr>
        <xdr:cNvSpPr txBox="1"/>
      </xdr:nvSpPr>
      <xdr:spPr>
        <a:xfrm>
          <a:off x="6867602"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165980</xdr:rowOff>
    </xdr:from>
    <xdr:ext cx="469744" cy="259045"/>
    <xdr:sp macro="" textlink="">
      <xdr:nvSpPr>
        <xdr:cNvPr id="372" name="n_4mainValue【公営住宅】&#10;一人当たり面積">
          <a:extLst>
            <a:ext uri="{FF2B5EF4-FFF2-40B4-BE49-F238E27FC236}">
              <a16:creationId xmlns:a16="http://schemas.microsoft.com/office/drawing/2014/main" id="{EA71D92E-1459-426A-BDF1-028582F9660F}"/>
            </a:ext>
          </a:extLst>
        </xdr:cNvPr>
        <xdr:cNvSpPr txBox="1"/>
      </xdr:nvSpPr>
      <xdr:spPr>
        <a:xfrm>
          <a:off x="6067502" y="137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EFB00AD-2AB9-4F1B-A446-936C6248658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7002398-0574-4917-A008-FC15B91C6AB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E846F85-9DD0-4D82-9B5F-6244C03EEBC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7D19DF5-2A2A-400B-A771-99690FC3BFD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AAF05A5-C377-4952-AE5C-6989CC9378E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1420FD2-B46B-487A-8DF4-46DA7FA4AF7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832E995-2846-4BBE-B965-085565025C8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BCCDDF24-13A1-4E89-B3B7-DE7F3C5AC2A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F2F293CD-1B9B-44BC-8136-BBE1E1B23F9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13FE38FB-6888-46C8-A5F9-0FCFCF91241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1F104B03-5E5F-4599-AE7B-625CD332AF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9FF4815A-1395-42DB-B787-359BFBBEE88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CAA63C5E-C1BB-42C2-B5AD-8B524D15CDB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6AE9B9C4-1946-46E7-9728-5CBEC8C06B9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C7195C7-E91B-4C20-93F7-BB9BA3224A6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B61E5970-4658-4B47-A23E-10FEA318BDFC}"/>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2E8505F-DCF7-4DD4-B8DE-122DD3278D4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E19D49A-8FCF-41FE-9CCE-BF1D4B05290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2DA0F235-6D87-4E86-92F7-E2848CF3281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26ABC8A-5451-42F7-8520-676E486D021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9E22CAA-5080-48C4-9857-DCCC48D6CB6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4E995B2-F473-4FC0-885E-B4FB522EC70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65C08B2E-C3A8-40B4-B5F7-7A3E109E866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6317D9D-4504-4799-B59D-33DC4FED362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67E1D36A-3C12-40EE-AE20-8E0240B5964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569E883-10B8-443F-B399-6C3E77C589F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7AEE6771-2D9E-4E4E-9767-65156F2668B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75190A67-79C0-4200-88AF-B46DD36474D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7BEDD1C7-F8E7-4BD5-96EA-6F53BEE82D46}"/>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F8A88E99-C368-4BB8-B6E2-608E8A3E8A57}"/>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FAB2340B-7D94-4D27-A5A8-E78D7E0ABCB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89DE74D-548F-4951-BB61-E63BA0FECB1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253928C3-4F7C-47DC-8240-F4F626A19F1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BB27EA86-D347-448F-B5A4-695075E3E72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B74F9863-22AC-421C-A4A8-44A3135AD27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AF2B530C-868E-4882-B99D-F2E7536168C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F373D509-08C4-4542-92B3-94B9AC85366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9C78684D-5512-4A0D-8908-873051C8678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10391E39-FAFF-4211-99DC-77AB7C7F63AC}"/>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78B4E1D-4538-43E7-BD2B-BBDA6FF7009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41828895-C0A1-4D7D-93B9-056C4BB3045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C2783BC4-312C-49A8-8200-DB4740862A2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15" name="直線コネクタ 414">
          <a:extLst>
            <a:ext uri="{FF2B5EF4-FFF2-40B4-BE49-F238E27FC236}">
              <a16:creationId xmlns:a16="http://schemas.microsoft.com/office/drawing/2014/main" id="{BC7D8A8A-4355-42F3-AD1F-65FE948D4C21}"/>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8DE55365-58DC-4D83-B499-C49EC8A6C106}"/>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a:extLst>
            <a:ext uri="{FF2B5EF4-FFF2-40B4-BE49-F238E27FC236}">
              <a16:creationId xmlns:a16="http://schemas.microsoft.com/office/drawing/2014/main" id="{62721F67-C61C-4E0A-A3E3-BE1D9894B4EB}"/>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26022C0-FD66-4514-AEB7-ACB4476D86BE}"/>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19" name="直線コネクタ 418">
          <a:extLst>
            <a:ext uri="{FF2B5EF4-FFF2-40B4-BE49-F238E27FC236}">
              <a16:creationId xmlns:a16="http://schemas.microsoft.com/office/drawing/2014/main" id="{5C447E91-A440-43C3-AE45-A584334EB59E}"/>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3B374F60-0BC1-48FF-A43B-50A8F9953ACE}"/>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1" name="フローチャート: 判断 420">
          <a:extLst>
            <a:ext uri="{FF2B5EF4-FFF2-40B4-BE49-F238E27FC236}">
              <a16:creationId xmlns:a16="http://schemas.microsoft.com/office/drawing/2014/main" id="{937B48BB-DBC1-4216-9C67-ED7BA4B5211C}"/>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22" name="フローチャート: 判断 421">
          <a:extLst>
            <a:ext uri="{FF2B5EF4-FFF2-40B4-BE49-F238E27FC236}">
              <a16:creationId xmlns:a16="http://schemas.microsoft.com/office/drawing/2014/main" id="{C1A07585-DD81-42D3-8FB0-229C1FE22174}"/>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3" name="フローチャート: 判断 422">
          <a:extLst>
            <a:ext uri="{FF2B5EF4-FFF2-40B4-BE49-F238E27FC236}">
              <a16:creationId xmlns:a16="http://schemas.microsoft.com/office/drawing/2014/main" id="{1A41BDE4-11C2-417C-BEAA-661083C0ABD4}"/>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4" name="フローチャート: 判断 423">
          <a:extLst>
            <a:ext uri="{FF2B5EF4-FFF2-40B4-BE49-F238E27FC236}">
              <a16:creationId xmlns:a16="http://schemas.microsoft.com/office/drawing/2014/main" id="{F897E0AE-E4EE-446E-BEFD-6ACE58B5601C}"/>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5" name="フローチャート: 判断 424">
          <a:extLst>
            <a:ext uri="{FF2B5EF4-FFF2-40B4-BE49-F238E27FC236}">
              <a16:creationId xmlns:a16="http://schemas.microsoft.com/office/drawing/2014/main" id="{B9C46448-D1BD-490A-A047-1FE5F44C50D6}"/>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FFA0830-CA1D-427E-9A1E-CAB7F3B288E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446951-AB50-4E87-8814-94698032A85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E7E4D9C-B589-4756-8F1D-AD7FB22BA8F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21E2865-A814-4AB9-8485-E1E2B24378E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6FDCD90-DBD0-481E-87AD-740F5C69018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1" name="楕円 430">
          <a:extLst>
            <a:ext uri="{FF2B5EF4-FFF2-40B4-BE49-F238E27FC236}">
              <a16:creationId xmlns:a16="http://schemas.microsoft.com/office/drawing/2014/main" id="{F2E7980C-E679-49A1-A034-1E9A8F3AB328}"/>
            </a:ext>
          </a:extLst>
        </xdr:cNvPr>
        <xdr:cNvSpPr/>
      </xdr:nvSpPr>
      <xdr:spPr>
        <a:xfrm>
          <a:off x="14649450"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4DFC45C-CC25-4EAE-BEC6-70E463B59072}"/>
            </a:ext>
          </a:extLst>
        </xdr:cNvPr>
        <xdr:cNvSpPr txBox="1"/>
      </xdr:nvSpPr>
      <xdr:spPr>
        <a:xfrm>
          <a:off x="14735175"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3" name="楕円 432">
          <a:extLst>
            <a:ext uri="{FF2B5EF4-FFF2-40B4-BE49-F238E27FC236}">
              <a16:creationId xmlns:a16="http://schemas.microsoft.com/office/drawing/2014/main" id="{4A4286A2-B8EF-4BBE-8F43-C71F4F005C35}"/>
            </a:ext>
          </a:extLst>
        </xdr:cNvPr>
        <xdr:cNvSpPr/>
      </xdr:nvSpPr>
      <xdr:spPr>
        <a:xfrm>
          <a:off x="13887450" y="5599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19050</xdr:rowOff>
    </xdr:to>
    <xdr:cxnSp macro="">
      <xdr:nvCxnSpPr>
        <xdr:cNvPr id="434" name="直線コネクタ 433">
          <a:extLst>
            <a:ext uri="{FF2B5EF4-FFF2-40B4-BE49-F238E27FC236}">
              <a16:creationId xmlns:a16="http://schemas.microsoft.com/office/drawing/2014/main" id="{B5AFD95A-E398-4E10-97D3-3B3AF789CAC0}"/>
            </a:ext>
          </a:extLst>
        </xdr:cNvPr>
        <xdr:cNvCxnSpPr/>
      </xdr:nvCxnSpPr>
      <xdr:spPr>
        <a:xfrm>
          <a:off x="13935075" y="564705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28666</xdr:rowOff>
    </xdr:from>
    <xdr:to>
      <xdr:col>76</xdr:col>
      <xdr:colOff>165100</xdr:colOff>
      <xdr:row>34</xdr:row>
      <xdr:rowOff>130266</xdr:rowOff>
    </xdr:to>
    <xdr:sp macro="" textlink="">
      <xdr:nvSpPr>
        <xdr:cNvPr id="435" name="楕円 434">
          <a:extLst>
            <a:ext uri="{FF2B5EF4-FFF2-40B4-BE49-F238E27FC236}">
              <a16:creationId xmlns:a16="http://schemas.microsoft.com/office/drawing/2014/main" id="{C1E98993-08B4-4A49-9EFE-7D65862B33E6}"/>
            </a:ext>
          </a:extLst>
        </xdr:cNvPr>
        <xdr:cNvSpPr/>
      </xdr:nvSpPr>
      <xdr:spPr>
        <a:xfrm>
          <a:off x="13096875" y="55309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79466</xdr:rowOff>
    </xdr:from>
    <xdr:to>
      <xdr:col>81</xdr:col>
      <xdr:colOff>50800</xdr:colOff>
      <xdr:row>34</xdr:row>
      <xdr:rowOff>144780</xdr:rowOff>
    </xdr:to>
    <xdr:cxnSp macro="">
      <xdr:nvCxnSpPr>
        <xdr:cNvPr id="436" name="直線コネクタ 435">
          <a:extLst>
            <a:ext uri="{FF2B5EF4-FFF2-40B4-BE49-F238E27FC236}">
              <a16:creationId xmlns:a16="http://schemas.microsoft.com/office/drawing/2014/main" id="{E12446B9-B9BA-4430-822D-61E4536BA6F5}"/>
            </a:ext>
          </a:extLst>
        </xdr:cNvPr>
        <xdr:cNvCxnSpPr/>
      </xdr:nvCxnSpPr>
      <xdr:spPr>
        <a:xfrm>
          <a:off x="13144500" y="5588091"/>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164193</xdr:rowOff>
    </xdr:from>
    <xdr:to>
      <xdr:col>72</xdr:col>
      <xdr:colOff>38100</xdr:colOff>
      <xdr:row>34</xdr:row>
      <xdr:rowOff>94343</xdr:rowOff>
    </xdr:to>
    <xdr:sp macro="" textlink="">
      <xdr:nvSpPr>
        <xdr:cNvPr id="437" name="楕円 436">
          <a:extLst>
            <a:ext uri="{FF2B5EF4-FFF2-40B4-BE49-F238E27FC236}">
              <a16:creationId xmlns:a16="http://schemas.microsoft.com/office/drawing/2014/main" id="{D1B6C55F-4ACB-4728-9269-96D0F7AFBD2B}"/>
            </a:ext>
          </a:extLst>
        </xdr:cNvPr>
        <xdr:cNvSpPr/>
      </xdr:nvSpPr>
      <xdr:spPr>
        <a:xfrm>
          <a:off x="12296775" y="5504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43543</xdr:rowOff>
    </xdr:from>
    <xdr:to>
      <xdr:col>76</xdr:col>
      <xdr:colOff>114300</xdr:colOff>
      <xdr:row>34</xdr:row>
      <xdr:rowOff>79466</xdr:rowOff>
    </xdr:to>
    <xdr:cxnSp macro="">
      <xdr:nvCxnSpPr>
        <xdr:cNvPr id="438" name="直線コネクタ 437">
          <a:extLst>
            <a:ext uri="{FF2B5EF4-FFF2-40B4-BE49-F238E27FC236}">
              <a16:creationId xmlns:a16="http://schemas.microsoft.com/office/drawing/2014/main" id="{DB767C28-5696-4A12-AB6D-449C33C05EE6}"/>
            </a:ext>
          </a:extLst>
        </xdr:cNvPr>
        <xdr:cNvCxnSpPr/>
      </xdr:nvCxnSpPr>
      <xdr:spPr>
        <a:xfrm>
          <a:off x="12344400" y="555216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80917</xdr:rowOff>
    </xdr:from>
    <xdr:to>
      <xdr:col>67</xdr:col>
      <xdr:colOff>101600</xdr:colOff>
      <xdr:row>35</xdr:row>
      <xdr:rowOff>11067</xdr:rowOff>
    </xdr:to>
    <xdr:sp macro="" textlink="">
      <xdr:nvSpPr>
        <xdr:cNvPr id="439" name="楕円 438">
          <a:extLst>
            <a:ext uri="{FF2B5EF4-FFF2-40B4-BE49-F238E27FC236}">
              <a16:creationId xmlns:a16="http://schemas.microsoft.com/office/drawing/2014/main" id="{6D06B161-5588-459B-8A38-4883502FB995}"/>
            </a:ext>
          </a:extLst>
        </xdr:cNvPr>
        <xdr:cNvSpPr/>
      </xdr:nvSpPr>
      <xdr:spPr>
        <a:xfrm>
          <a:off x="11487150" y="55895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43543</xdr:rowOff>
    </xdr:from>
    <xdr:to>
      <xdr:col>71</xdr:col>
      <xdr:colOff>177800</xdr:colOff>
      <xdr:row>34</xdr:row>
      <xdr:rowOff>131717</xdr:rowOff>
    </xdr:to>
    <xdr:cxnSp macro="">
      <xdr:nvCxnSpPr>
        <xdr:cNvPr id="440" name="直線コネクタ 439">
          <a:extLst>
            <a:ext uri="{FF2B5EF4-FFF2-40B4-BE49-F238E27FC236}">
              <a16:creationId xmlns:a16="http://schemas.microsoft.com/office/drawing/2014/main" id="{C94FDB21-A463-424F-9C5E-7097DB097E44}"/>
            </a:ext>
          </a:extLst>
        </xdr:cNvPr>
        <xdr:cNvCxnSpPr/>
      </xdr:nvCxnSpPr>
      <xdr:spPr>
        <a:xfrm flipV="1">
          <a:off x="11534775" y="5552168"/>
          <a:ext cx="809625"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31263B3-F5DC-4EAA-8864-1F2FC3EB5E07}"/>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2FEE26D3-F180-4B5D-B49D-4F3529E78FDE}"/>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D4F4FCD7-4749-4D29-8806-BAF937CF5659}"/>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4C891276-B4F7-4F7D-B2E7-6CAE80FE0D16}"/>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004D7FF-EE16-4FB4-B272-92D6D2EA8345}"/>
            </a:ext>
          </a:extLst>
        </xdr:cNvPr>
        <xdr:cNvSpPr txBox="1"/>
      </xdr:nvSpPr>
      <xdr:spPr>
        <a:xfrm>
          <a:off x="1374521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146793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856CA08-A241-4149-91AD-B0C1884BB3CF}"/>
            </a:ext>
          </a:extLst>
        </xdr:cNvPr>
        <xdr:cNvSpPr txBox="1"/>
      </xdr:nvSpPr>
      <xdr:spPr>
        <a:xfrm>
          <a:off x="129641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110870</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F42A310-1D28-4374-8AD7-D3DDE0EE1D84}"/>
            </a:ext>
          </a:extLst>
        </xdr:cNvPr>
        <xdr:cNvSpPr txBox="1"/>
      </xdr:nvSpPr>
      <xdr:spPr>
        <a:xfrm>
          <a:off x="12164069" y="528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27594</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DAAF2E5-595A-439F-95FE-FCC367C40E3A}"/>
            </a:ext>
          </a:extLst>
        </xdr:cNvPr>
        <xdr:cNvSpPr txBox="1"/>
      </xdr:nvSpPr>
      <xdr:spPr>
        <a:xfrm>
          <a:off x="11354444" y="537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4094C4E-782E-4B45-B3B2-8B0F89DE837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CF3F235-78BA-46A5-9907-BFCFB7EADCC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31D3DF98-72E6-481B-8CD2-80045F7F00A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E3EA9DD-92EB-492E-826E-EE4F1AB3A5B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54F4371-372C-47F4-926E-453FF6771F8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482790CD-A18F-4CDA-9E57-F8410E82813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B0261B2-9F58-42FF-AE88-413D3C95CCC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EBADE13-C6C0-4FE5-85E1-723649DA26F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3663CF5-01CE-4273-8E4B-CE46C29A811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75E9081-49D1-4FA1-809F-95E3B9C0D93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E57AE07D-BCD2-4AC4-8B13-EF3DD7DC9BB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4046538E-5014-4CE9-B7F3-FFD50785687E}"/>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218EF79-34FB-49C8-9877-8D4A572CF17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3D0D741-A836-4A89-B67F-FD4F222D6C9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F3346019-5064-4F9E-9AEE-8822B6CFC2A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D6F3FF29-F83D-409D-8B00-A4251F73F6F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8AF2915F-A880-49C6-B7C4-D176B7332F9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A8F5028D-5D3D-4A71-86A7-848D51A01C56}"/>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2143DCA3-9FD2-417A-A537-F57EA087A75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FB58D25-98A1-47F6-89A5-FDADF5551381}"/>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278C9457-7A93-41C0-992D-626ADC6A403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799AA53A-1F9A-4B72-9D44-F45379F750A9}"/>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8680F24-B59B-4D9C-80BD-7AE21773916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40BA15F-A589-48D5-AE41-3F7DF7CB263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F6FB604-D739-4D67-A88E-0BDE3B69732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3FA70C8A-36F6-4624-A242-8AC226657A9F}"/>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E01D2E8-71DC-4CDD-A0F0-33C5BA2C5CD5}"/>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F0EE8981-BFAE-40AE-BBC5-BF25D00BA30C}"/>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B7ADAE3-FE7D-4BF6-9AF6-DB764C4A6745}"/>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78" name="直線コネクタ 477">
          <a:extLst>
            <a:ext uri="{FF2B5EF4-FFF2-40B4-BE49-F238E27FC236}">
              <a16:creationId xmlns:a16="http://schemas.microsoft.com/office/drawing/2014/main" id="{7A1A39C9-5826-4A88-B85F-68854107F3B6}"/>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BF5781B-E2CB-46D7-B792-C322D53C664C}"/>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80" name="フローチャート: 判断 479">
          <a:extLst>
            <a:ext uri="{FF2B5EF4-FFF2-40B4-BE49-F238E27FC236}">
              <a16:creationId xmlns:a16="http://schemas.microsoft.com/office/drawing/2014/main" id="{605F405E-E39A-464D-B66F-20562244498E}"/>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81" name="フローチャート: 判断 480">
          <a:extLst>
            <a:ext uri="{FF2B5EF4-FFF2-40B4-BE49-F238E27FC236}">
              <a16:creationId xmlns:a16="http://schemas.microsoft.com/office/drawing/2014/main" id="{560AF24D-461C-4D14-A8D2-84CD78B675F7}"/>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7D7D0317-C5A9-466C-88B8-12D79BD35736}"/>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83" name="フローチャート: 判断 482">
          <a:extLst>
            <a:ext uri="{FF2B5EF4-FFF2-40B4-BE49-F238E27FC236}">
              <a16:creationId xmlns:a16="http://schemas.microsoft.com/office/drawing/2014/main" id="{F46EA3B4-7552-498D-96F5-79F33DF2CA19}"/>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4" name="フローチャート: 判断 483">
          <a:extLst>
            <a:ext uri="{FF2B5EF4-FFF2-40B4-BE49-F238E27FC236}">
              <a16:creationId xmlns:a16="http://schemas.microsoft.com/office/drawing/2014/main" id="{617EDE26-38A9-4082-B41B-E6EFD494DD1D}"/>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7C9FCDB-48CC-42BD-86E9-46E277A2794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A6B5D66-84DC-421E-86FF-1C35C581FD1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E01EB40-5ACC-44E1-A31D-1C56054B230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397F008-DCB5-41D4-AAB1-CBF0BECC7D9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D32D1B-46DD-40D3-986D-F8A011315EB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90" name="楕円 489">
          <a:extLst>
            <a:ext uri="{FF2B5EF4-FFF2-40B4-BE49-F238E27FC236}">
              <a16:creationId xmlns:a16="http://schemas.microsoft.com/office/drawing/2014/main" id="{381D9DE8-D175-4FDC-813C-02393ABEF9A1}"/>
            </a:ext>
          </a:extLst>
        </xdr:cNvPr>
        <xdr:cNvSpPr/>
      </xdr:nvSpPr>
      <xdr:spPr>
        <a:xfrm>
          <a:off x="19897725" y="6488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164392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6AB5361-76E7-4F6E-B100-35C47A012853}"/>
            </a:ext>
          </a:extLst>
        </xdr:cNvPr>
        <xdr:cNvSpPr txBox="1"/>
      </xdr:nvSpPr>
      <xdr:spPr>
        <a:xfrm>
          <a:off x="19992975"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xdr:rowOff>
    </xdr:from>
    <xdr:to>
      <xdr:col>112</xdr:col>
      <xdr:colOff>38100</xdr:colOff>
      <xdr:row>40</xdr:row>
      <xdr:rowOff>105228</xdr:rowOff>
    </xdr:to>
    <xdr:sp macro="" textlink="">
      <xdr:nvSpPr>
        <xdr:cNvPr id="492" name="楕円 491">
          <a:extLst>
            <a:ext uri="{FF2B5EF4-FFF2-40B4-BE49-F238E27FC236}">
              <a16:creationId xmlns:a16="http://schemas.microsoft.com/office/drawing/2014/main" id="{F8D51B68-B6B6-42E6-9D11-D815EED45713}"/>
            </a:ext>
          </a:extLst>
        </xdr:cNvPr>
        <xdr:cNvSpPr/>
      </xdr:nvSpPr>
      <xdr:spPr>
        <a:xfrm>
          <a:off x="19154775" y="6483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54428</xdr:rowOff>
    </xdr:from>
    <xdr:to>
      <xdr:col>116</xdr:col>
      <xdr:colOff>63500</xdr:colOff>
      <xdr:row>40</xdr:row>
      <xdr:rowOff>65315</xdr:rowOff>
    </xdr:to>
    <xdr:cxnSp macro="">
      <xdr:nvCxnSpPr>
        <xdr:cNvPr id="493" name="直線コネクタ 492">
          <a:extLst>
            <a:ext uri="{FF2B5EF4-FFF2-40B4-BE49-F238E27FC236}">
              <a16:creationId xmlns:a16="http://schemas.microsoft.com/office/drawing/2014/main" id="{9E39110F-6784-4D1A-8C88-57B4DFDE57BF}"/>
            </a:ext>
          </a:extLst>
        </xdr:cNvPr>
        <xdr:cNvCxnSpPr/>
      </xdr:nvCxnSpPr>
      <xdr:spPr>
        <a:xfrm>
          <a:off x="19202400" y="6531428"/>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94" name="楕円 493">
          <a:extLst>
            <a:ext uri="{FF2B5EF4-FFF2-40B4-BE49-F238E27FC236}">
              <a16:creationId xmlns:a16="http://schemas.microsoft.com/office/drawing/2014/main" id="{7E0E39E3-249D-4514-99E0-3BE82DE424B0}"/>
            </a:ext>
          </a:extLst>
        </xdr:cNvPr>
        <xdr:cNvSpPr/>
      </xdr:nvSpPr>
      <xdr:spPr>
        <a:xfrm>
          <a:off x="18345150" y="6483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54428</xdr:rowOff>
    </xdr:to>
    <xdr:cxnSp macro="">
      <xdr:nvCxnSpPr>
        <xdr:cNvPr id="495" name="直線コネクタ 494">
          <a:extLst>
            <a:ext uri="{FF2B5EF4-FFF2-40B4-BE49-F238E27FC236}">
              <a16:creationId xmlns:a16="http://schemas.microsoft.com/office/drawing/2014/main" id="{0CA8FF5E-09B0-4958-9841-037BCE6E6ED4}"/>
            </a:ext>
          </a:extLst>
        </xdr:cNvPr>
        <xdr:cNvCxnSpPr/>
      </xdr:nvCxnSpPr>
      <xdr:spPr>
        <a:xfrm>
          <a:off x="18392775" y="65314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a:extLst>
            <a:ext uri="{FF2B5EF4-FFF2-40B4-BE49-F238E27FC236}">
              <a16:creationId xmlns:a16="http://schemas.microsoft.com/office/drawing/2014/main" id="{F381C337-C68D-45E9-BC91-45EE3F0B1412}"/>
            </a:ext>
          </a:extLst>
        </xdr:cNvPr>
        <xdr:cNvSpPr/>
      </xdr:nvSpPr>
      <xdr:spPr>
        <a:xfrm>
          <a:off x="175545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54428</xdr:rowOff>
    </xdr:to>
    <xdr:cxnSp macro="">
      <xdr:nvCxnSpPr>
        <xdr:cNvPr id="497" name="直線コネクタ 496">
          <a:extLst>
            <a:ext uri="{FF2B5EF4-FFF2-40B4-BE49-F238E27FC236}">
              <a16:creationId xmlns:a16="http://schemas.microsoft.com/office/drawing/2014/main" id="{0F487355-7BA1-4486-BC1E-C7422264E214}"/>
            </a:ext>
          </a:extLst>
        </xdr:cNvPr>
        <xdr:cNvCxnSpPr/>
      </xdr:nvCxnSpPr>
      <xdr:spPr>
        <a:xfrm>
          <a:off x="17602200" y="6523718"/>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98" name="楕円 497">
          <a:extLst>
            <a:ext uri="{FF2B5EF4-FFF2-40B4-BE49-F238E27FC236}">
              <a16:creationId xmlns:a16="http://schemas.microsoft.com/office/drawing/2014/main" id="{D3157AA0-03EE-4045-9AC6-4F8E9CA3DB7B}"/>
            </a:ext>
          </a:extLst>
        </xdr:cNvPr>
        <xdr:cNvSpPr/>
      </xdr:nvSpPr>
      <xdr:spPr>
        <a:xfrm>
          <a:off x="16754475" y="6468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32657</xdr:rowOff>
    </xdr:from>
    <xdr:to>
      <xdr:col>102</xdr:col>
      <xdr:colOff>114300</xdr:colOff>
      <xdr:row>40</xdr:row>
      <xdr:rowOff>43543</xdr:rowOff>
    </xdr:to>
    <xdr:cxnSp macro="">
      <xdr:nvCxnSpPr>
        <xdr:cNvPr id="499" name="直線コネクタ 498">
          <a:extLst>
            <a:ext uri="{FF2B5EF4-FFF2-40B4-BE49-F238E27FC236}">
              <a16:creationId xmlns:a16="http://schemas.microsoft.com/office/drawing/2014/main" id="{B39BCBBD-E8AF-4CC1-9A6C-8C91AF79F9E5}"/>
            </a:ext>
          </a:extLst>
        </xdr:cNvPr>
        <xdr:cNvCxnSpPr/>
      </xdr:nvCxnSpPr>
      <xdr:spPr>
        <a:xfrm>
          <a:off x="16802100" y="65064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C0449F-28A9-4284-856D-48C4B47B8A01}"/>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A3279FB-FE72-48AA-9F7E-D3F294015F08}"/>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A7A0E88-4493-466B-B859-03139B32EDC7}"/>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9D2F24F-3612-44DF-9CE4-8F6D8652A7DF}"/>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96355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C2A8DFA-2931-4578-ADDE-95FC6161FA0C}"/>
            </a:ext>
          </a:extLst>
        </xdr:cNvPr>
        <xdr:cNvSpPr txBox="1"/>
      </xdr:nvSpPr>
      <xdr:spPr>
        <a:xfrm>
          <a:off x="189834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554CAB7-1216-46CC-9EF6-829D639E7781}"/>
            </a:ext>
          </a:extLst>
        </xdr:cNvPr>
        <xdr:cNvSpPr txBox="1"/>
      </xdr:nvSpPr>
      <xdr:spPr>
        <a:xfrm>
          <a:off x="181833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C5BA90F-30F3-4A85-86E9-D4238CE506D5}"/>
            </a:ext>
          </a:extLst>
        </xdr:cNvPr>
        <xdr:cNvSpPr txBox="1"/>
      </xdr:nvSpPr>
      <xdr:spPr>
        <a:xfrm>
          <a:off x="173832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9A62914-B1BC-4730-B01A-C2A29B4BF46C}"/>
            </a:ext>
          </a:extLst>
        </xdr:cNvPr>
        <xdr:cNvSpPr txBox="1"/>
      </xdr:nvSpPr>
      <xdr:spPr>
        <a:xfrm>
          <a:off x="165926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534F526-730F-49CE-B045-A65AD61F0B9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520DA6B-A481-4188-A013-FDB7E51EA19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EB91564-8C48-4C5B-A5F9-27AF4E4F046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7EBAB73-623D-4A7D-A56F-74E95890DA2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B7992A3-8E97-44F8-9291-A83E62DDECA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8F895F-61C6-4D1A-B8CB-3C29A485C61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D3211CC-3195-48DA-843F-12A8866E248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0978713-D947-4586-8F61-2141E365E1A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2299B04-A7A3-4118-B625-A2E3135C699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779E918-5CBC-48B3-BD17-8D09CA18C4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87A8136B-696A-4489-91BD-63E3A9C9F2F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6AD10F8-EFB6-49DF-A23F-74E91E8A275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45E4239-7465-464D-A58F-1E33AE4A8C6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537EFAA-191D-4B14-AF3F-4F5E7D1B8DB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97E775C-2430-4761-9F45-388E1632271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27DCAD9-E7EC-4093-8E12-8ADE8A7A722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C1CEF11-1DB6-46E3-83FE-0B0C32BB7CD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2CE8F78-BC83-4B94-8C58-06B9058D62F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E6BD8A9-6332-4D13-95EA-F574F1AC6F1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71C3532-7DB2-4F32-8482-5D084AB6731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CE4B93F6-0DFB-45A8-8FC5-919882D1406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2972799-7AA2-4FA9-822A-670B704E440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30" name="直線コネクタ 529">
          <a:extLst>
            <a:ext uri="{FF2B5EF4-FFF2-40B4-BE49-F238E27FC236}">
              <a16:creationId xmlns:a16="http://schemas.microsoft.com/office/drawing/2014/main" id="{79329BF9-2AD6-4F47-B6C4-656FD67EB7DE}"/>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6C2B73A-5249-4981-BC54-50983ADF4833}"/>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32" name="直線コネクタ 531">
          <a:extLst>
            <a:ext uri="{FF2B5EF4-FFF2-40B4-BE49-F238E27FC236}">
              <a16:creationId xmlns:a16="http://schemas.microsoft.com/office/drawing/2014/main" id="{B7876709-524C-4AB8-AA07-666B15038E2F}"/>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3C9FA12-C8E4-4703-8918-4D02C80E3443}"/>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34" name="直線コネクタ 533">
          <a:extLst>
            <a:ext uri="{FF2B5EF4-FFF2-40B4-BE49-F238E27FC236}">
              <a16:creationId xmlns:a16="http://schemas.microsoft.com/office/drawing/2014/main" id="{6D959224-C843-4D83-A4A5-DF88339E3587}"/>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DACB5EC3-51CB-489B-BDDD-B1F4BCC29E98}"/>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36" name="フローチャート: 判断 535">
          <a:extLst>
            <a:ext uri="{FF2B5EF4-FFF2-40B4-BE49-F238E27FC236}">
              <a16:creationId xmlns:a16="http://schemas.microsoft.com/office/drawing/2014/main" id="{7262CFB5-0414-4812-9E4F-2F0898FABC32}"/>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582C3FCD-D0CA-4827-A927-43FB1827F8DE}"/>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38" name="フローチャート: 判断 537">
          <a:extLst>
            <a:ext uri="{FF2B5EF4-FFF2-40B4-BE49-F238E27FC236}">
              <a16:creationId xmlns:a16="http://schemas.microsoft.com/office/drawing/2014/main" id="{719826E9-C9A0-4A83-8F95-3F90FAE22996}"/>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39" name="フローチャート: 判断 538">
          <a:extLst>
            <a:ext uri="{FF2B5EF4-FFF2-40B4-BE49-F238E27FC236}">
              <a16:creationId xmlns:a16="http://schemas.microsoft.com/office/drawing/2014/main" id="{B3E5EC65-CEF7-46D1-AB37-4F9EBCBB5181}"/>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40" name="フローチャート: 判断 539">
          <a:extLst>
            <a:ext uri="{FF2B5EF4-FFF2-40B4-BE49-F238E27FC236}">
              <a16:creationId xmlns:a16="http://schemas.microsoft.com/office/drawing/2014/main" id="{8D7E0B95-DB92-4ABF-9CFC-5781142FADA0}"/>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ADA74CD-F949-43EE-BE16-D7659123256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BA21BB7-548B-4F3E-8706-A4A9A6FD3AA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A38DB9-C24F-46BD-9F98-8A2B5D9817D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BAD011-7824-46E2-BA4F-852219FDA5C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67B9EC4-D1BF-4859-9A4E-74A34DADDBB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100076</xdr:rowOff>
    </xdr:from>
    <xdr:to>
      <xdr:col>85</xdr:col>
      <xdr:colOff>177800</xdr:colOff>
      <xdr:row>63</xdr:row>
      <xdr:rowOff>30226</xdr:rowOff>
    </xdr:to>
    <xdr:sp macro="" textlink="">
      <xdr:nvSpPr>
        <xdr:cNvPr id="546" name="楕円 545">
          <a:extLst>
            <a:ext uri="{FF2B5EF4-FFF2-40B4-BE49-F238E27FC236}">
              <a16:creationId xmlns:a16="http://schemas.microsoft.com/office/drawing/2014/main" id="{5B2679AF-3992-46E5-9BF0-14D6DB056FE9}"/>
            </a:ext>
          </a:extLst>
        </xdr:cNvPr>
        <xdr:cNvSpPr/>
      </xdr:nvSpPr>
      <xdr:spPr>
        <a:xfrm>
          <a:off x="14649450" y="101426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15003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507041E-7FC5-47D2-A244-4B3E8AB37CF1}"/>
            </a:ext>
          </a:extLst>
        </xdr:cNvPr>
        <xdr:cNvSpPr txBox="1"/>
      </xdr:nvSpPr>
      <xdr:spPr>
        <a:xfrm>
          <a:off x="14735175" y="1005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90932</xdr:rowOff>
    </xdr:from>
    <xdr:to>
      <xdr:col>81</xdr:col>
      <xdr:colOff>101600</xdr:colOff>
      <xdr:row>63</xdr:row>
      <xdr:rowOff>21082</xdr:rowOff>
    </xdr:to>
    <xdr:sp macro="" textlink="">
      <xdr:nvSpPr>
        <xdr:cNvPr id="548" name="楕円 547">
          <a:extLst>
            <a:ext uri="{FF2B5EF4-FFF2-40B4-BE49-F238E27FC236}">
              <a16:creationId xmlns:a16="http://schemas.microsoft.com/office/drawing/2014/main" id="{D62EE480-B549-44FE-B237-75A32AA4A506}"/>
            </a:ext>
          </a:extLst>
        </xdr:cNvPr>
        <xdr:cNvSpPr/>
      </xdr:nvSpPr>
      <xdr:spPr>
        <a:xfrm>
          <a:off x="13887450" y="1012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141732</xdr:rowOff>
    </xdr:from>
    <xdr:to>
      <xdr:col>85</xdr:col>
      <xdr:colOff>127000</xdr:colOff>
      <xdr:row>62</xdr:row>
      <xdr:rowOff>150876</xdr:rowOff>
    </xdr:to>
    <xdr:cxnSp macro="">
      <xdr:nvCxnSpPr>
        <xdr:cNvPr id="549" name="直線コネクタ 548">
          <a:extLst>
            <a:ext uri="{FF2B5EF4-FFF2-40B4-BE49-F238E27FC236}">
              <a16:creationId xmlns:a16="http://schemas.microsoft.com/office/drawing/2014/main" id="{3921C89D-20D5-42F1-BED2-AA35004C4040}"/>
            </a:ext>
          </a:extLst>
        </xdr:cNvPr>
        <xdr:cNvCxnSpPr/>
      </xdr:nvCxnSpPr>
      <xdr:spPr>
        <a:xfrm>
          <a:off x="13935075" y="10184257"/>
          <a:ext cx="762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31496</xdr:rowOff>
    </xdr:from>
    <xdr:to>
      <xdr:col>76</xdr:col>
      <xdr:colOff>165100</xdr:colOff>
      <xdr:row>62</xdr:row>
      <xdr:rowOff>133096</xdr:rowOff>
    </xdr:to>
    <xdr:sp macro="" textlink="">
      <xdr:nvSpPr>
        <xdr:cNvPr id="550" name="楕円 549">
          <a:extLst>
            <a:ext uri="{FF2B5EF4-FFF2-40B4-BE49-F238E27FC236}">
              <a16:creationId xmlns:a16="http://schemas.microsoft.com/office/drawing/2014/main" id="{E5FD2530-CB5C-41B5-B4BE-9EE824654CB8}"/>
            </a:ext>
          </a:extLst>
        </xdr:cNvPr>
        <xdr:cNvSpPr/>
      </xdr:nvSpPr>
      <xdr:spPr>
        <a:xfrm>
          <a:off x="13096875" y="100676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82296</xdr:rowOff>
    </xdr:from>
    <xdr:to>
      <xdr:col>81</xdr:col>
      <xdr:colOff>50800</xdr:colOff>
      <xdr:row>62</xdr:row>
      <xdr:rowOff>141732</xdr:rowOff>
    </xdr:to>
    <xdr:cxnSp macro="">
      <xdr:nvCxnSpPr>
        <xdr:cNvPr id="551" name="直線コネクタ 550">
          <a:extLst>
            <a:ext uri="{FF2B5EF4-FFF2-40B4-BE49-F238E27FC236}">
              <a16:creationId xmlns:a16="http://schemas.microsoft.com/office/drawing/2014/main" id="{F0DA972B-7761-4178-9275-F74AB26E8D19}"/>
            </a:ext>
          </a:extLst>
        </xdr:cNvPr>
        <xdr:cNvCxnSpPr/>
      </xdr:nvCxnSpPr>
      <xdr:spPr>
        <a:xfrm>
          <a:off x="13144500" y="10124821"/>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2" name="楕円 551">
          <a:extLst>
            <a:ext uri="{FF2B5EF4-FFF2-40B4-BE49-F238E27FC236}">
              <a16:creationId xmlns:a16="http://schemas.microsoft.com/office/drawing/2014/main" id="{6C0DE44C-6577-43BF-870C-7ED5EB2738BF}"/>
            </a:ext>
          </a:extLst>
        </xdr:cNvPr>
        <xdr:cNvSpPr/>
      </xdr:nvSpPr>
      <xdr:spPr>
        <a:xfrm>
          <a:off x="122967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82296</xdr:rowOff>
    </xdr:to>
    <xdr:cxnSp macro="">
      <xdr:nvCxnSpPr>
        <xdr:cNvPr id="553" name="直線コネクタ 552">
          <a:extLst>
            <a:ext uri="{FF2B5EF4-FFF2-40B4-BE49-F238E27FC236}">
              <a16:creationId xmlns:a16="http://schemas.microsoft.com/office/drawing/2014/main" id="{01F0941F-A22C-4443-93D4-0E8A10C78E09}"/>
            </a:ext>
          </a:extLst>
        </xdr:cNvPr>
        <xdr:cNvCxnSpPr/>
      </xdr:nvCxnSpPr>
      <xdr:spPr>
        <a:xfrm>
          <a:off x="12344400" y="10104755"/>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129794</xdr:rowOff>
    </xdr:from>
    <xdr:to>
      <xdr:col>67</xdr:col>
      <xdr:colOff>101600</xdr:colOff>
      <xdr:row>62</xdr:row>
      <xdr:rowOff>59944</xdr:rowOff>
    </xdr:to>
    <xdr:sp macro="" textlink="">
      <xdr:nvSpPr>
        <xdr:cNvPr id="554" name="楕円 553">
          <a:extLst>
            <a:ext uri="{FF2B5EF4-FFF2-40B4-BE49-F238E27FC236}">
              <a16:creationId xmlns:a16="http://schemas.microsoft.com/office/drawing/2014/main" id="{E9EA5187-F957-45BC-87BD-603836BF27AF}"/>
            </a:ext>
          </a:extLst>
        </xdr:cNvPr>
        <xdr:cNvSpPr/>
      </xdr:nvSpPr>
      <xdr:spPr>
        <a:xfrm>
          <a:off x="11487150" y="10004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xdr:rowOff>
    </xdr:from>
    <xdr:to>
      <xdr:col>71</xdr:col>
      <xdr:colOff>177800</xdr:colOff>
      <xdr:row>62</xdr:row>
      <xdr:rowOff>68580</xdr:rowOff>
    </xdr:to>
    <xdr:cxnSp macro="">
      <xdr:nvCxnSpPr>
        <xdr:cNvPr id="555" name="直線コネクタ 554">
          <a:extLst>
            <a:ext uri="{FF2B5EF4-FFF2-40B4-BE49-F238E27FC236}">
              <a16:creationId xmlns:a16="http://schemas.microsoft.com/office/drawing/2014/main" id="{2C7DA61F-AF28-4B58-BBEE-64F666D7854A}"/>
            </a:ext>
          </a:extLst>
        </xdr:cNvPr>
        <xdr:cNvCxnSpPr/>
      </xdr:nvCxnSpPr>
      <xdr:spPr>
        <a:xfrm>
          <a:off x="11534775" y="10051669"/>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DF0BB091-E6D5-4ACA-82C6-A03338171AFC}"/>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C75C9092-8956-468A-8BC0-32DD449B2A18}"/>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558" name="n_3aveValue【学校施設】&#10;有形固定資産減価償却率">
          <a:extLst>
            <a:ext uri="{FF2B5EF4-FFF2-40B4-BE49-F238E27FC236}">
              <a16:creationId xmlns:a16="http://schemas.microsoft.com/office/drawing/2014/main" id="{945AB6D5-7AD4-40A0-B1BC-AE55AE53C993}"/>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59" name="n_4aveValue【学校施設】&#10;有形固定資産減価償却率">
          <a:extLst>
            <a:ext uri="{FF2B5EF4-FFF2-40B4-BE49-F238E27FC236}">
              <a16:creationId xmlns:a16="http://schemas.microsoft.com/office/drawing/2014/main" id="{801A6482-865C-4EE6-B208-D55BECBFC492}"/>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12209</xdr:rowOff>
    </xdr:from>
    <xdr:ext cx="405111" cy="259045"/>
    <xdr:sp macro="" textlink="">
      <xdr:nvSpPr>
        <xdr:cNvPr id="560" name="n_1mainValue【学校施設】&#10;有形固定資産減価償却率">
          <a:extLst>
            <a:ext uri="{FF2B5EF4-FFF2-40B4-BE49-F238E27FC236}">
              <a16:creationId xmlns:a16="http://schemas.microsoft.com/office/drawing/2014/main" id="{67B7237E-25D0-493E-98B1-5266A5BBDF1A}"/>
            </a:ext>
          </a:extLst>
        </xdr:cNvPr>
        <xdr:cNvSpPr txBox="1"/>
      </xdr:nvSpPr>
      <xdr:spPr>
        <a:xfrm>
          <a:off x="13745219"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124223</xdr:rowOff>
    </xdr:from>
    <xdr:ext cx="405111" cy="259045"/>
    <xdr:sp macro="" textlink="">
      <xdr:nvSpPr>
        <xdr:cNvPr id="561" name="n_2mainValue【学校施設】&#10;有形固定資産減価償却率">
          <a:extLst>
            <a:ext uri="{FF2B5EF4-FFF2-40B4-BE49-F238E27FC236}">
              <a16:creationId xmlns:a16="http://schemas.microsoft.com/office/drawing/2014/main" id="{4B2E43C9-16C9-4DED-A310-55AC3FBFE194}"/>
            </a:ext>
          </a:extLst>
        </xdr:cNvPr>
        <xdr:cNvSpPr txBox="1"/>
      </xdr:nvSpPr>
      <xdr:spPr>
        <a:xfrm>
          <a:off x="12964169"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2" name="n_3mainValue【学校施設】&#10;有形固定資産減価償却率">
          <a:extLst>
            <a:ext uri="{FF2B5EF4-FFF2-40B4-BE49-F238E27FC236}">
              <a16:creationId xmlns:a16="http://schemas.microsoft.com/office/drawing/2014/main" id="{DC4A2037-8FBD-47CB-8076-93C245F68515}"/>
            </a:ext>
          </a:extLst>
        </xdr:cNvPr>
        <xdr:cNvSpPr txBox="1"/>
      </xdr:nvSpPr>
      <xdr:spPr>
        <a:xfrm>
          <a:off x="121640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51071</xdr:rowOff>
    </xdr:from>
    <xdr:ext cx="405111" cy="259045"/>
    <xdr:sp macro="" textlink="">
      <xdr:nvSpPr>
        <xdr:cNvPr id="563" name="n_4mainValue【学校施設】&#10;有形固定資産減価償却率">
          <a:extLst>
            <a:ext uri="{FF2B5EF4-FFF2-40B4-BE49-F238E27FC236}">
              <a16:creationId xmlns:a16="http://schemas.microsoft.com/office/drawing/2014/main" id="{E25B5523-ABDF-43F0-A9F1-04FED5158A3B}"/>
            </a:ext>
          </a:extLst>
        </xdr:cNvPr>
        <xdr:cNvSpPr txBox="1"/>
      </xdr:nvSpPr>
      <xdr:spPr>
        <a:xfrm>
          <a:off x="11354444"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8737B21-0BBF-447D-9F67-3433F764779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5C6AD4E-4F01-42D2-BC15-1FA54495E8F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9DDEDF2-656E-4032-8BB7-0419C4617F8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63DF004-706F-4E15-8CDB-1EBFAC9CD29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973A23E-2B51-439B-B5AF-0F79879C67B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C924571-DD23-44B3-AEFE-FBC0AA80DA4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80AF62B-2609-4F20-AD70-6A3C9EE63B3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C78428B-C5D3-4D6B-B35B-5D3DDFD1FC8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F609327-E9C1-4090-853C-969FA88CBDB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385375A-E929-4DE9-B916-1F59BBCFA1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82BAA3F-80ED-4A9D-ADB9-A8010B08229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C69A60A5-A150-461D-80C7-CEC176AC7D7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4EC79D29-0DAF-44A9-BAE5-4755313DE50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64050B03-024A-4828-BFA6-14122D8064F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9BD241F-F86B-48F2-9014-C089C87759E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EC9EF127-7233-4EA7-842F-EBB2F3B52DB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E5EF4031-232E-41C7-B07E-B14B0462CD1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2071D6E4-3C3B-4E49-BD4A-13120620E9C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614F8966-A511-4A7F-B4D1-938158A375C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4CA0B68-1E1F-462E-813E-A91C08171C4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82F089EE-6D35-4723-995E-F467EDD2202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8B2A82E1-3F58-4813-8618-2A2F0DB9A5A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402E8FD5-F489-4B8F-9755-A797E1570CF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A1F98EE-95B6-49E5-9F07-3E4506D95D6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72B8F65-C9B3-42AF-A68E-A9BE289F3B5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9E5C2BE-C080-4DD8-92FB-508195D478A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77ECE4DF-FAD3-40B2-9464-5F132A7A9689}"/>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4FA9C57B-0442-467E-B4E2-FB8D5CDF9563}"/>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029EB8C2-634D-4B19-8279-3A994B1664DB}"/>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93" name="【学校施設】&#10;一人当たり面積最大値テキスト">
          <a:extLst>
            <a:ext uri="{FF2B5EF4-FFF2-40B4-BE49-F238E27FC236}">
              <a16:creationId xmlns:a16="http://schemas.microsoft.com/office/drawing/2014/main" id="{49FE93C2-1950-49EC-90E7-5E5B3332C25A}"/>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94" name="直線コネクタ 593">
          <a:extLst>
            <a:ext uri="{FF2B5EF4-FFF2-40B4-BE49-F238E27FC236}">
              <a16:creationId xmlns:a16="http://schemas.microsoft.com/office/drawing/2014/main" id="{8175655A-6773-47FC-A616-81F4444CC02E}"/>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595" name="【学校施設】&#10;一人当たり面積平均値テキスト">
          <a:extLst>
            <a:ext uri="{FF2B5EF4-FFF2-40B4-BE49-F238E27FC236}">
              <a16:creationId xmlns:a16="http://schemas.microsoft.com/office/drawing/2014/main" id="{4D58D722-0181-40DB-9415-1D117D9E789B}"/>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6" name="フローチャート: 判断 595">
          <a:extLst>
            <a:ext uri="{FF2B5EF4-FFF2-40B4-BE49-F238E27FC236}">
              <a16:creationId xmlns:a16="http://schemas.microsoft.com/office/drawing/2014/main" id="{E2C7A08E-784D-40BB-8E0F-AA399B5CE70A}"/>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97" name="フローチャート: 判断 596">
          <a:extLst>
            <a:ext uri="{FF2B5EF4-FFF2-40B4-BE49-F238E27FC236}">
              <a16:creationId xmlns:a16="http://schemas.microsoft.com/office/drawing/2014/main" id="{127BEA6B-9332-4170-BB19-C6E1DCB57A95}"/>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3FFA5957-8C2B-4380-B43C-FC909C66112E}"/>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99" name="フローチャート: 判断 598">
          <a:extLst>
            <a:ext uri="{FF2B5EF4-FFF2-40B4-BE49-F238E27FC236}">
              <a16:creationId xmlns:a16="http://schemas.microsoft.com/office/drawing/2014/main" id="{89914A5A-47A3-4BB6-A893-E9C381EEA685}"/>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00" name="フローチャート: 判断 599">
          <a:extLst>
            <a:ext uri="{FF2B5EF4-FFF2-40B4-BE49-F238E27FC236}">
              <a16:creationId xmlns:a16="http://schemas.microsoft.com/office/drawing/2014/main" id="{02CB6CA8-02FD-4CC2-BF74-38188F15A145}"/>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CA8649E-1345-46A6-BEED-F249D8C5C3A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B583CFD-B62C-499E-9861-B6037851890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6594214-2BED-4042-9534-F5951F1573D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D8E59B-F2D7-45FA-BFC3-A973C83156C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6A596F9-3233-4FE1-B0B5-83223132A4B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23223</xdr:rowOff>
    </xdr:from>
    <xdr:to>
      <xdr:col>116</xdr:col>
      <xdr:colOff>114300</xdr:colOff>
      <xdr:row>62</xdr:row>
      <xdr:rowOff>124823</xdr:rowOff>
    </xdr:to>
    <xdr:sp macro="" textlink="">
      <xdr:nvSpPr>
        <xdr:cNvPr id="606" name="楕円 605">
          <a:extLst>
            <a:ext uri="{FF2B5EF4-FFF2-40B4-BE49-F238E27FC236}">
              <a16:creationId xmlns:a16="http://schemas.microsoft.com/office/drawing/2014/main" id="{2F139445-5B58-4C72-8612-3F5F2616AC49}"/>
            </a:ext>
          </a:extLst>
        </xdr:cNvPr>
        <xdr:cNvSpPr/>
      </xdr:nvSpPr>
      <xdr:spPr>
        <a:xfrm>
          <a:off x="19897725" y="100657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46100</xdr:rowOff>
    </xdr:from>
    <xdr:ext cx="469744" cy="259045"/>
    <xdr:sp macro="" textlink="">
      <xdr:nvSpPr>
        <xdr:cNvPr id="607" name="【学校施設】&#10;一人当たり面積該当値テキスト">
          <a:extLst>
            <a:ext uri="{FF2B5EF4-FFF2-40B4-BE49-F238E27FC236}">
              <a16:creationId xmlns:a16="http://schemas.microsoft.com/office/drawing/2014/main" id="{DE2D68E0-BAF6-47E0-9104-FAF1036B29DA}"/>
            </a:ext>
          </a:extLst>
        </xdr:cNvPr>
        <xdr:cNvSpPr txBox="1"/>
      </xdr:nvSpPr>
      <xdr:spPr>
        <a:xfrm>
          <a:off x="19992975" y="992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38463</xdr:rowOff>
    </xdr:from>
    <xdr:to>
      <xdr:col>112</xdr:col>
      <xdr:colOff>38100</xdr:colOff>
      <xdr:row>62</xdr:row>
      <xdr:rowOff>140063</xdr:rowOff>
    </xdr:to>
    <xdr:sp macro="" textlink="">
      <xdr:nvSpPr>
        <xdr:cNvPr id="608" name="楕円 607">
          <a:extLst>
            <a:ext uri="{FF2B5EF4-FFF2-40B4-BE49-F238E27FC236}">
              <a16:creationId xmlns:a16="http://schemas.microsoft.com/office/drawing/2014/main" id="{DDE72A7C-96E8-47B2-9E52-AA175B10CACA}"/>
            </a:ext>
          </a:extLst>
        </xdr:cNvPr>
        <xdr:cNvSpPr/>
      </xdr:nvSpPr>
      <xdr:spPr>
        <a:xfrm>
          <a:off x="19154775" y="100778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74023</xdr:rowOff>
    </xdr:from>
    <xdr:to>
      <xdr:col>116</xdr:col>
      <xdr:colOff>63500</xdr:colOff>
      <xdr:row>62</xdr:row>
      <xdr:rowOff>89263</xdr:rowOff>
    </xdr:to>
    <xdr:cxnSp macro="">
      <xdr:nvCxnSpPr>
        <xdr:cNvPr id="609" name="直線コネクタ 608">
          <a:extLst>
            <a:ext uri="{FF2B5EF4-FFF2-40B4-BE49-F238E27FC236}">
              <a16:creationId xmlns:a16="http://schemas.microsoft.com/office/drawing/2014/main" id="{D7CDEFE8-DFD9-494B-8F5B-B18380A4B6AE}"/>
            </a:ext>
          </a:extLst>
        </xdr:cNvPr>
        <xdr:cNvCxnSpPr/>
      </xdr:nvCxnSpPr>
      <xdr:spPr>
        <a:xfrm flipV="1">
          <a:off x="19202400" y="10113373"/>
          <a:ext cx="7524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36285</xdr:rowOff>
    </xdr:from>
    <xdr:to>
      <xdr:col>107</xdr:col>
      <xdr:colOff>101600</xdr:colOff>
      <xdr:row>62</xdr:row>
      <xdr:rowOff>137885</xdr:rowOff>
    </xdr:to>
    <xdr:sp macro="" textlink="">
      <xdr:nvSpPr>
        <xdr:cNvPr id="610" name="楕円 609">
          <a:extLst>
            <a:ext uri="{FF2B5EF4-FFF2-40B4-BE49-F238E27FC236}">
              <a16:creationId xmlns:a16="http://schemas.microsoft.com/office/drawing/2014/main" id="{27EC930C-1628-4818-8D45-036C727C0F22}"/>
            </a:ext>
          </a:extLst>
        </xdr:cNvPr>
        <xdr:cNvSpPr/>
      </xdr:nvSpPr>
      <xdr:spPr>
        <a:xfrm>
          <a:off x="18345150" y="10075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87085</xdr:rowOff>
    </xdr:from>
    <xdr:to>
      <xdr:col>111</xdr:col>
      <xdr:colOff>177800</xdr:colOff>
      <xdr:row>62</xdr:row>
      <xdr:rowOff>89263</xdr:rowOff>
    </xdr:to>
    <xdr:cxnSp macro="">
      <xdr:nvCxnSpPr>
        <xdr:cNvPr id="611" name="直線コネクタ 610">
          <a:extLst>
            <a:ext uri="{FF2B5EF4-FFF2-40B4-BE49-F238E27FC236}">
              <a16:creationId xmlns:a16="http://schemas.microsoft.com/office/drawing/2014/main" id="{F9FBF750-36F9-4532-8A3C-DD5C8AE0B4A2}"/>
            </a:ext>
          </a:extLst>
        </xdr:cNvPr>
        <xdr:cNvCxnSpPr/>
      </xdr:nvCxnSpPr>
      <xdr:spPr>
        <a:xfrm>
          <a:off x="18392775" y="10123260"/>
          <a:ext cx="809625"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61323</xdr:rowOff>
    </xdr:from>
    <xdr:to>
      <xdr:col>102</xdr:col>
      <xdr:colOff>165100</xdr:colOff>
      <xdr:row>62</xdr:row>
      <xdr:rowOff>162923</xdr:rowOff>
    </xdr:to>
    <xdr:sp macro="" textlink="">
      <xdr:nvSpPr>
        <xdr:cNvPr id="612" name="楕円 611">
          <a:extLst>
            <a:ext uri="{FF2B5EF4-FFF2-40B4-BE49-F238E27FC236}">
              <a16:creationId xmlns:a16="http://schemas.microsoft.com/office/drawing/2014/main" id="{DB89156F-5F40-4595-8CC7-4F2BB10252B0}"/>
            </a:ext>
          </a:extLst>
        </xdr:cNvPr>
        <xdr:cNvSpPr/>
      </xdr:nvSpPr>
      <xdr:spPr>
        <a:xfrm>
          <a:off x="17554575" y="101038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87085</xdr:rowOff>
    </xdr:from>
    <xdr:to>
      <xdr:col>107</xdr:col>
      <xdr:colOff>50800</xdr:colOff>
      <xdr:row>62</xdr:row>
      <xdr:rowOff>112123</xdr:rowOff>
    </xdr:to>
    <xdr:cxnSp macro="">
      <xdr:nvCxnSpPr>
        <xdr:cNvPr id="613" name="直線コネクタ 612">
          <a:extLst>
            <a:ext uri="{FF2B5EF4-FFF2-40B4-BE49-F238E27FC236}">
              <a16:creationId xmlns:a16="http://schemas.microsoft.com/office/drawing/2014/main" id="{4B7D7525-F0C5-4415-9F40-DCB4AAF04290}"/>
            </a:ext>
          </a:extLst>
        </xdr:cNvPr>
        <xdr:cNvCxnSpPr/>
      </xdr:nvCxnSpPr>
      <xdr:spPr>
        <a:xfrm flipV="1">
          <a:off x="17602200" y="10123260"/>
          <a:ext cx="790575"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61323</xdr:rowOff>
    </xdr:from>
    <xdr:to>
      <xdr:col>98</xdr:col>
      <xdr:colOff>38100</xdr:colOff>
      <xdr:row>62</xdr:row>
      <xdr:rowOff>162923</xdr:rowOff>
    </xdr:to>
    <xdr:sp macro="" textlink="">
      <xdr:nvSpPr>
        <xdr:cNvPr id="614" name="楕円 613">
          <a:extLst>
            <a:ext uri="{FF2B5EF4-FFF2-40B4-BE49-F238E27FC236}">
              <a16:creationId xmlns:a16="http://schemas.microsoft.com/office/drawing/2014/main" id="{34BAF8AD-D386-4C26-8565-5783E7AC2CEB}"/>
            </a:ext>
          </a:extLst>
        </xdr:cNvPr>
        <xdr:cNvSpPr/>
      </xdr:nvSpPr>
      <xdr:spPr>
        <a:xfrm>
          <a:off x="16754475" y="10103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112123</xdr:rowOff>
    </xdr:from>
    <xdr:to>
      <xdr:col>102</xdr:col>
      <xdr:colOff>114300</xdr:colOff>
      <xdr:row>62</xdr:row>
      <xdr:rowOff>112123</xdr:rowOff>
    </xdr:to>
    <xdr:cxnSp macro="">
      <xdr:nvCxnSpPr>
        <xdr:cNvPr id="615" name="直線コネクタ 614">
          <a:extLst>
            <a:ext uri="{FF2B5EF4-FFF2-40B4-BE49-F238E27FC236}">
              <a16:creationId xmlns:a16="http://schemas.microsoft.com/office/drawing/2014/main" id="{2022D278-6BF7-4884-B489-9897E66B0BEA}"/>
            </a:ext>
          </a:extLst>
        </xdr:cNvPr>
        <xdr:cNvCxnSpPr/>
      </xdr:nvCxnSpPr>
      <xdr:spPr>
        <a:xfrm>
          <a:off x="16802100" y="1015147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616" name="n_1aveValue【学校施設】&#10;一人当たり面積">
          <a:extLst>
            <a:ext uri="{FF2B5EF4-FFF2-40B4-BE49-F238E27FC236}">
              <a16:creationId xmlns:a16="http://schemas.microsoft.com/office/drawing/2014/main" id="{1881826E-E5BB-4C39-9A2D-F06DA4A1DE84}"/>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7" name="n_2aveValue【学校施設】&#10;一人当たり面積">
          <a:extLst>
            <a:ext uri="{FF2B5EF4-FFF2-40B4-BE49-F238E27FC236}">
              <a16:creationId xmlns:a16="http://schemas.microsoft.com/office/drawing/2014/main" id="{19B7BE35-10BD-42CB-9C90-967051AD0D41}"/>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618" name="n_3aveValue【学校施設】&#10;一人当たり面積">
          <a:extLst>
            <a:ext uri="{FF2B5EF4-FFF2-40B4-BE49-F238E27FC236}">
              <a16:creationId xmlns:a16="http://schemas.microsoft.com/office/drawing/2014/main" id="{F3C0FFC6-69EB-420E-8323-7A14DF516586}"/>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619" name="n_4aveValue【学校施設】&#10;一人当たり面積">
          <a:extLst>
            <a:ext uri="{FF2B5EF4-FFF2-40B4-BE49-F238E27FC236}">
              <a16:creationId xmlns:a16="http://schemas.microsoft.com/office/drawing/2014/main" id="{2C3C22AE-FBA1-4FA7-94D8-07B077E7A85B}"/>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156590</xdr:rowOff>
    </xdr:from>
    <xdr:ext cx="469744" cy="259045"/>
    <xdr:sp macro="" textlink="">
      <xdr:nvSpPr>
        <xdr:cNvPr id="620" name="n_1mainValue【学校施設】&#10;一人当たり面積">
          <a:extLst>
            <a:ext uri="{FF2B5EF4-FFF2-40B4-BE49-F238E27FC236}">
              <a16:creationId xmlns:a16="http://schemas.microsoft.com/office/drawing/2014/main" id="{A0E30B8B-1FE6-409F-AD84-D3DCFFDA08D5}"/>
            </a:ext>
          </a:extLst>
        </xdr:cNvPr>
        <xdr:cNvSpPr txBox="1"/>
      </xdr:nvSpPr>
      <xdr:spPr>
        <a:xfrm>
          <a:off x="18983402" y="98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154412</xdr:rowOff>
    </xdr:from>
    <xdr:ext cx="469744" cy="259045"/>
    <xdr:sp macro="" textlink="">
      <xdr:nvSpPr>
        <xdr:cNvPr id="621" name="n_2mainValue【学校施設】&#10;一人当たり面積">
          <a:extLst>
            <a:ext uri="{FF2B5EF4-FFF2-40B4-BE49-F238E27FC236}">
              <a16:creationId xmlns:a16="http://schemas.microsoft.com/office/drawing/2014/main" id="{464DA1F1-540E-4DEE-8D13-0D9C28856CA3}"/>
            </a:ext>
          </a:extLst>
        </xdr:cNvPr>
        <xdr:cNvSpPr txBox="1"/>
      </xdr:nvSpPr>
      <xdr:spPr>
        <a:xfrm>
          <a:off x="18183302"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8000</xdr:rowOff>
    </xdr:from>
    <xdr:ext cx="469744" cy="259045"/>
    <xdr:sp macro="" textlink="">
      <xdr:nvSpPr>
        <xdr:cNvPr id="622" name="n_3mainValue【学校施設】&#10;一人当たり面積">
          <a:extLst>
            <a:ext uri="{FF2B5EF4-FFF2-40B4-BE49-F238E27FC236}">
              <a16:creationId xmlns:a16="http://schemas.microsoft.com/office/drawing/2014/main" id="{BAE091BA-4B8E-4700-AD0D-B07821FBA43E}"/>
            </a:ext>
          </a:extLst>
        </xdr:cNvPr>
        <xdr:cNvSpPr txBox="1"/>
      </xdr:nvSpPr>
      <xdr:spPr>
        <a:xfrm>
          <a:off x="17383202"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8000</xdr:rowOff>
    </xdr:from>
    <xdr:ext cx="469744" cy="259045"/>
    <xdr:sp macro="" textlink="">
      <xdr:nvSpPr>
        <xdr:cNvPr id="623" name="n_4mainValue【学校施設】&#10;一人当たり面積">
          <a:extLst>
            <a:ext uri="{FF2B5EF4-FFF2-40B4-BE49-F238E27FC236}">
              <a16:creationId xmlns:a16="http://schemas.microsoft.com/office/drawing/2014/main" id="{880911D8-B719-42B1-ACB2-595CF29FCF04}"/>
            </a:ext>
          </a:extLst>
        </xdr:cNvPr>
        <xdr:cNvSpPr txBox="1"/>
      </xdr:nvSpPr>
      <xdr:spPr>
        <a:xfrm>
          <a:off x="16592627"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F3982FE-D3A0-4BC8-9D52-0AAD5D80A85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960D662-9234-4608-81A0-D1157FC1BDD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72AD65D-19D8-4BDC-A25D-5E59101671B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B329CD5-B646-4D62-9ACA-492E86BBCDE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55B55DA-B0B0-425A-B244-C877A6368FD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B0A6F0-7460-4188-850E-979DDAA00B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D4F4215-8BB9-4442-AB90-CBE6A346586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AEEB5A2-5F17-4857-BBD1-D63ECE47B1EB}"/>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2CBEA0B-13A4-4E1A-8351-BF92F48EE90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42E58E2-473F-4C97-BEDD-0E628F4FADE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1BE8C8E-8ED7-45EA-9F86-81568A6BD5E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45CA626-81FC-475F-993B-1C7DF5D3C8A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31D8391-568A-4722-AA7B-0CF418545A5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27729367-2940-48BA-A8F5-8F4878B9FC7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1BA8AF22-93FB-4A5C-A074-0DE7A1E7937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55D1F76-B63D-4611-B252-3A5A20BD094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BA79288-CACD-4348-9BD3-33980FF8CD6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D593B38-0ED1-44F0-ABF1-35F1C510102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DD97CCF8-CDE6-4CC4-B9E1-03783AD3CCE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A041EB6-A8E5-453C-B737-DA940399F15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4438C90-3D53-47E0-A7B2-887A9860A28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0F0F580-EDDE-4B5C-AD27-DA215777299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B45D7A4-582D-4EDD-AD03-E37F4FDF9E4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628BCD1-D690-43F0-99A9-458E528EC18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951149B-0B85-4DCD-BA3D-6DB5C32D784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3AF5B4A-313A-42B6-A60E-AEE7A949638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0" name="テキスト ボックス 649">
          <a:extLst>
            <a:ext uri="{FF2B5EF4-FFF2-40B4-BE49-F238E27FC236}">
              <a16:creationId xmlns:a16="http://schemas.microsoft.com/office/drawing/2014/main" id="{8636FDDE-726D-4BB3-983C-AEC13C24F1FF}"/>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3F3DBB-0199-4FC6-B5F9-7CBE31C88B0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2" name="テキスト ボックス 651">
          <a:extLst>
            <a:ext uri="{FF2B5EF4-FFF2-40B4-BE49-F238E27FC236}">
              <a16:creationId xmlns:a16="http://schemas.microsoft.com/office/drawing/2014/main" id="{88185AF1-0FFE-403E-93C2-6E21C869E758}"/>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B4ABC60A-1EA2-45B9-88CD-54F25515AB4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4CCCA02F-346B-4127-9938-251A24F6436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55A373F4-F3B6-4CD7-A391-8EF59E4FD6D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2F0EC803-53B2-4A09-ADC5-01C2415E44E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A6B8D4C-E33B-4702-8B4F-7D2A74C0779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D86E77D3-CAFB-4DB6-8E8B-068E7BB452A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AFFEBC2E-D2DF-4368-9256-025767E184B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1193C854-B96E-4800-933E-77B553C1017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2703A5C-F154-488E-9FCF-7301D792EE7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a:extLst>
            <a:ext uri="{FF2B5EF4-FFF2-40B4-BE49-F238E27FC236}">
              <a16:creationId xmlns:a16="http://schemas.microsoft.com/office/drawing/2014/main" id="{46AD2611-A6F3-4C3D-B713-BF63C55BB51C}"/>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A1EEC23A-7290-48DD-898F-83981C2B170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664" name="直線コネクタ 663">
          <a:extLst>
            <a:ext uri="{FF2B5EF4-FFF2-40B4-BE49-F238E27FC236}">
              <a16:creationId xmlns:a16="http://schemas.microsoft.com/office/drawing/2014/main" id="{1BEA4B0E-B63B-409C-9B25-FCF0C1FA1FA2}"/>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665" name="【公民館】&#10;有形固定資産減価償却率最小値テキスト">
          <a:extLst>
            <a:ext uri="{FF2B5EF4-FFF2-40B4-BE49-F238E27FC236}">
              <a16:creationId xmlns:a16="http://schemas.microsoft.com/office/drawing/2014/main" id="{615B86DC-E29D-4D00-AAD9-84346AEE3472}"/>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666" name="直線コネクタ 665">
          <a:extLst>
            <a:ext uri="{FF2B5EF4-FFF2-40B4-BE49-F238E27FC236}">
              <a16:creationId xmlns:a16="http://schemas.microsoft.com/office/drawing/2014/main" id="{B62E901F-6120-4F03-A5CC-9551A2A13E73}"/>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7" name="【公民館】&#10;有形固定資産減価償却率最大値テキスト">
          <a:extLst>
            <a:ext uri="{FF2B5EF4-FFF2-40B4-BE49-F238E27FC236}">
              <a16:creationId xmlns:a16="http://schemas.microsoft.com/office/drawing/2014/main" id="{D0B67585-9825-48CC-AC9B-2840F02E5C31}"/>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8" name="直線コネクタ 667">
          <a:extLst>
            <a:ext uri="{FF2B5EF4-FFF2-40B4-BE49-F238E27FC236}">
              <a16:creationId xmlns:a16="http://schemas.microsoft.com/office/drawing/2014/main" id="{6AEA5BA2-6E0C-428C-9DD9-EA3F3ED97669}"/>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9" name="【公民館】&#10;有形固定資産減価償却率平均値テキスト">
          <a:extLst>
            <a:ext uri="{FF2B5EF4-FFF2-40B4-BE49-F238E27FC236}">
              <a16:creationId xmlns:a16="http://schemas.microsoft.com/office/drawing/2014/main" id="{E2A66620-32AB-46DA-9169-F85C0B2A5F48}"/>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0" name="フローチャート: 判断 669">
          <a:extLst>
            <a:ext uri="{FF2B5EF4-FFF2-40B4-BE49-F238E27FC236}">
              <a16:creationId xmlns:a16="http://schemas.microsoft.com/office/drawing/2014/main" id="{11DD58A7-70D9-4989-8844-BBA60517837A}"/>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71" name="フローチャート: 判断 670">
          <a:extLst>
            <a:ext uri="{FF2B5EF4-FFF2-40B4-BE49-F238E27FC236}">
              <a16:creationId xmlns:a16="http://schemas.microsoft.com/office/drawing/2014/main" id="{DF147290-154C-42D7-9660-3397BD167283}"/>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72" name="フローチャート: 判断 671">
          <a:extLst>
            <a:ext uri="{FF2B5EF4-FFF2-40B4-BE49-F238E27FC236}">
              <a16:creationId xmlns:a16="http://schemas.microsoft.com/office/drawing/2014/main" id="{73A77469-6F23-41FF-AB47-FC4087715E74}"/>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3" name="フローチャート: 判断 672">
          <a:extLst>
            <a:ext uri="{FF2B5EF4-FFF2-40B4-BE49-F238E27FC236}">
              <a16:creationId xmlns:a16="http://schemas.microsoft.com/office/drawing/2014/main" id="{5B20EC77-245E-406A-B97E-3BE1C3C83DF6}"/>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4" name="フローチャート: 判断 673">
          <a:extLst>
            <a:ext uri="{FF2B5EF4-FFF2-40B4-BE49-F238E27FC236}">
              <a16:creationId xmlns:a16="http://schemas.microsoft.com/office/drawing/2014/main" id="{75E65D8F-C119-46EF-8F25-D14444B00089}"/>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1355D2D-F4F0-45B1-9DEB-07E331B23E4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A346680-16B1-4AC6-8F56-FA45412ADB0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8653D04-1337-4DCC-8BC6-ECF5AD57F5B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39BC6DE-8549-4275-8491-E00BDDABBB2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36140C8-8C95-460B-8054-AAB8087C3EF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680" name="楕円 679">
          <a:extLst>
            <a:ext uri="{FF2B5EF4-FFF2-40B4-BE49-F238E27FC236}">
              <a16:creationId xmlns:a16="http://schemas.microsoft.com/office/drawing/2014/main" id="{6E91740B-C2C4-4092-8DCE-FAFC09053FB2}"/>
            </a:ext>
          </a:extLst>
        </xdr:cNvPr>
        <xdr:cNvSpPr/>
      </xdr:nvSpPr>
      <xdr:spPr>
        <a:xfrm>
          <a:off x="14649450" y="171900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681" name="【公民館】&#10;有形固定資産減価償却率該当値テキスト">
          <a:extLst>
            <a:ext uri="{FF2B5EF4-FFF2-40B4-BE49-F238E27FC236}">
              <a16:creationId xmlns:a16="http://schemas.microsoft.com/office/drawing/2014/main" id="{C2BBFFCD-35D1-4758-988A-C3EC1182671E}"/>
            </a:ext>
          </a:extLst>
        </xdr:cNvPr>
        <xdr:cNvSpPr txBox="1"/>
      </xdr:nvSpPr>
      <xdr:spPr>
        <a:xfrm>
          <a:off x="14735175"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2" name="楕円 681">
          <a:extLst>
            <a:ext uri="{FF2B5EF4-FFF2-40B4-BE49-F238E27FC236}">
              <a16:creationId xmlns:a16="http://schemas.microsoft.com/office/drawing/2014/main" id="{F9B8C6E8-3BF6-4DAF-8DFC-89A3B887DC1A}"/>
            </a:ext>
          </a:extLst>
        </xdr:cNvPr>
        <xdr:cNvSpPr/>
      </xdr:nvSpPr>
      <xdr:spPr>
        <a:xfrm>
          <a:off x="13887450" y="17118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80011</xdr:rowOff>
    </xdr:to>
    <xdr:cxnSp macro="">
      <xdr:nvCxnSpPr>
        <xdr:cNvPr id="683" name="直線コネクタ 682">
          <a:extLst>
            <a:ext uri="{FF2B5EF4-FFF2-40B4-BE49-F238E27FC236}">
              <a16:creationId xmlns:a16="http://schemas.microsoft.com/office/drawing/2014/main" id="{C93FB326-55DD-4BA2-ACF2-090C2F685F5B}"/>
            </a:ext>
          </a:extLst>
        </xdr:cNvPr>
        <xdr:cNvCxnSpPr/>
      </xdr:nvCxnSpPr>
      <xdr:spPr>
        <a:xfrm>
          <a:off x="13935075" y="17166589"/>
          <a:ext cx="762000"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4" name="楕円 683">
          <a:extLst>
            <a:ext uri="{FF2B5EF4-FFF2-40B4-BE49-F238E27FC236}">
              <a16:creationId xmlns:a16="http://schemas.microsoft.com/office/drawing/2014/main" id="{581D2725-CE03-4B6A-8FD3-1E979575EF3D}"/>
            </a:ext>
          </a:extLst>
        </xdr:cNvPr>
        <xdr:cNvSpPr/>
      </xdr:nvSpPr>
      <xdr:spPr>
        <a:xfrm>
          <a:off x="13096875" y="170427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167639</xdr:rowOff>
    </xdr:to>
    <xdr:cxnSp macro="">
      <xdr:nvCxnSpPr>
        <xdr:cNvPr id="685" name="直線コネクタ 684">
          <a:extLst>
            <a:ext uri="{FF2B5EF4-FFF2-40B4-BE49-F238E27FC236}">
              <a16:creationId xmlns:a16="http://schemas.microsoft.com/office/drawing/2014/main" id="{341D4362-C000-4DDF-8927-C1003E1022C4}"/>
            </a:ext>
          </a:extLst>
        </xdr:cNvPr>
        <xdr:cNvCxnSpPr/>
      </xdr:nvCxnSpPr>
      <xdr:spPr>
        <a:xfrm>
          <a:off x="13144500" y="17090389"/>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86" name="楕円 685">
          <a:extLst>
            <a:ext uri="{FF2B5EF4-FFF2-40B4-BE49-F238E27FC236}">
              <a16:creationId xmlns:a16="http://schemas.microsoft.com/office/drawing/2014/main" id="{AF913612-AC3E-4873-93A8-C925BE98AFA3}"/>
            </a:ext>
          </a:extLst>
        </xdr:cNvPr>
        <xdr:cNvSpPr/>
      </xdr:nvSpPr>
      <xdr:spPr>
        <a:xfrm>
          <a:off x="12296775" y="16976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91439</xdr:rowOff>
    </xdr:to>
    <xdr:cxnSp macro="">
      <xdr:nvCxnSpPr>
        <xdr:cNvPr id="687" name="直線コネクタ 686">
          <a:extLst>
            <a:ext uri="{FF2B5EF4-FFF2-40B4-BE49-F238E27FC236}">
              <a16:creationId xmlns:a16="http://schemas.microsoft.com/office/drawing/2014/main" id="{12BF1DC6-C448-48C5-92F3-187074A95419}"/>
            </a:ext>
          </a:extLst>
        </xdr:cNvPr>
        <xdr:cNvCxnSpPr/>
      </xdr:nvCxnSpPr>
      <xdr:spPr>
        <a:xfrm>
          <a:off x="12344400" y="17014189"/>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688" name="楕円 687">
          <a:extLst>
            <a:ext uri="{FF2B5EF4-FFF2-40B4-BE49-F238E27FC236}">
              <a16:creationId xmlns:a16="http://schemas.microsoft.com/office/drawing/2014/main" id="{56EBA6DE-DC89-4F3E-8549-F23A2096EC66}"/>
            </a:ext>
          </a:extLst>
        </xdr:cNvPr>
        <xdr:cNvSpPr/>
      </xdr:nvSpPr>
      <xdr:spPr>
        <a:xfrm>
          <a:off x="11487150" y="1689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105</xdr:row>
      <xdr:rowOff>15239</xdr:rowOff>
    </xdr:to>
    <xdr:cxnSp macro="">
      <xdr:nvCxnSpPr>
        <xdr:cNvPr id="689" name="直線コネクタ 688">
          <a:extLst>
            <a:ext uri="{FF2B5EF4-FFF2-40B4-BE49-F238E27FC236}">
              <a16:creationId xmlns:a16="http://schemas.microsoft.com/office/drawing/2014/main" id="{3C1260E5-B785-458E-8C00-B3285E37BA88}"/>
            </a:ext>
          </a:extLst>
        </xdr:cNvPr>
        <xdr:cNvCxnSpPr/>
      </xdr:nvCxnSpPr>
      <xdr:spPr>
        <a:xfrm>
          <a:off x="11534775" y="16947514"/>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90" name="n_1aveValue【公民館】&#10;有形固定資産減価償却率">
          <a:extLst>
            <a:ext uri="{FF2B5EF4-FFF2-40B4-BE49-F238E27FC236}">
              <a16:creationId xmlns:a16="http://schemas.microsoft.com/office/drawing/2014/main" id="{FE0B2664-008A-4C48-A18E-995F236C1337}"/>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1" name="n_2aveValue【公民館】&#10;有形固定資産減価償却率">
          <a:extLst>
            <a:ext uri="{FF2B5EF4-FFF2-40B4-BE49-F238E27FC236}">
              <a16:creationId xmlns:a16="http://schemas.microsoft.com/office/drawing/2014/main" id="{67432B9F-EC17-4EA8-B480-FE37CD2CEDB5}"/>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2" name="n_3aveValue【公民館】&#10;有形固定資産減価償却率">
          <a:extLst>
            <a:ext uri="{FF2B5EF4-FFF2-40B4-BE49-F238E27FC236}">
              <a16:creationId xmlns:a16="http://schemas.microsoft.com/office/drawing/2014/main" id="{A25B6CD3-6195-40EA-82E2-751A4EC000B7}"/>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3" name="n_4aveValue【公民館】&#10;有形固定資産減価償却率">
          <a:extLst>
            <a:ext uri="{FF2B5EF4-FFF2-40B4-BE49-F238E27FC236}">
              <a16:creationId xmlns:a16="http://schemas.microsoft.com/office/drawing/2014/main" id="{C6B5B788-57F8-42CA-B0C2-AB202F372215}"/>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4" name="n_1mainValue【公民館】&#10;有形固定資産減価償却率">
          <a:extLst>
            <a:ext uri="{FF2B5EF4-FFF2-40B4-BE49-F238E27FC236}">
              <a16:creationId xmlns:a16="http://schemas.microsoft.com/office/drawing/2014/main" id="{CB5CE5A8-1A77-4DF5-AD29-ABF66E4514CA}"/>
            </a:ext>
          </a:extLst>
        </xdr:cNvPr>
        <xdr:cNvSpPr txBox="1"/>
      </xdr:nvSpPr>
      <xdr:spPr>
        <a:xfrm>
          <a:off x="13745219"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95" name="n_2mainValue【公民館】&#10;有形固定資産減価償却率">
          <a:extLst>
            <a:ext uri="{FF2B5EF4-FFF2-40B4-BE49-F238E27FC236}">
              <a16:creationId xmlns:a16="http://schemas.microsoft.com/office/drawing/2014/main" id="{60A336F0-B6A6-485D-A96A-8296A9FAF8CD}"/>
            </a:ext>
          </a:extLst>
        </xdr:cNvPr>
        <xdr:cNvSpPr txBox="1"/>
      </xdr:nvSpPr>
      <xdr:spPr>
        <a:xfrm>
          <a:off x="12964169"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696" name="n_3mainValue【公民館】&#10;有形固定資産減価償却率">
          <a:extLst>
            <a:ext uri="{FF2B5EF4-FFF2-40B4-BE49-F238E27FC236}">
              <a16:creationId xmlns:a16="http://schemas.microsoft.com/office/drawing/2014/main" id="{72AC8200-6076-4076-BCD6-3B914D4883A2}"/>
            </a:ext>
          </a:extLst>
        </xdr:cNvPr>
        <xdr:cNvSpPr txBox="1"/>
      </xdr:nvSpPr>
      <xdr:spPr>
        <a:xfrm>
          <a:off x="12164069"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7" name="n_4mainValue【公民館】&#10;有形固定資産減価償却率">
          <a:extLst>
            <a:ext uri="{FF2B5EF4-FFF2-40B4-BE49-F238E27FC236}">
              <a16:creationId xmlns:a16="http://schemas.microsoft.com/office/drawing/2014/main" id="{EFEFD3EE-BBE8-4101-BD01-8104B392B3B6}"/>
            </a:ext>
          </a:extLst>
        </xdr:cNvPr>
        <xdr:cNvSpPr txBox="1"/>
      </xdr:nvSpPr>
      <xdr:spPr>
        <a:xfrm>
          <a:off x="113544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F5A47634-07D8-4286-8401-7451845761E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E4C757B-01A0-4520-9EFE-25123250C66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4FDEE32-9430-4E57-9059-4EB58D303B5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F463AB0B-F33D-41E7-9B11-8F9E310E336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958022D-56DC-4BB0-8583-EDDB7BE11BB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A9E8ABB0-D9FA-40A8-8EBF-BFF7F0A1A85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EE21C7F3-1102-40EB-B17D-3E04A94DC05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94ECDFD-0D1A-4D6F-A7CF-427B963C07A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F2A59B04-52A5-41A5-96E4-7CED08C12BA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50EEC1A8-B889-4118-9A05-3986B86038B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E49D8441-F8D9-41F1-82F1-BD21C4E7FF1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1453CE46-7C7E-4B50-97DD-057F1B1BF125}"/>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667A10ED-C7D4-41E2-B86C-64BAA7F8BE5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327D8F0C-542E-4044-9664-BF9E27F6355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BF4DA42-30BD-42F0-8AAA-34E680B0C09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7B55154B-3021-4A42-9C98-77213747CE4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40209414-551C-4674-B5A6-B5E80587433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FBC9F55-693F-4B34-A1D6-7498B49E8BA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903AE5F8-E1AA-400A-9F30-3D293A02AF1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97877127-EA70-41FD-A516-DEE93982F3A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982CB133-8031-44BB-92B5-CCF31E87058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6B4DDB46-C312-436A-B615-8C4BC78A5D9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C69FFAA1-F234-46AC-B8B4-C80B363477D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39BD418-D4C3-4CC2-B820-F70D1FE4154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B820185-8FF7-4133-A2B1-BD9D92063CA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23" name="直線コネクタ 722">
          <a:extLst>
            <a:ext uri="{FF2B5EF4-FFF2-40B4-BE49-F238E27FC236}">
              <a16:creationId xmlns:a16="http://schemas.microsoft.com/office/drawing/2014/main" id="{EF456C16-8041-4CF4-89B5-8C401271959F}"/>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4" name="【公民館】&#10;一人当たり面積最小値テキスト">
          <a:extLst>
            <a:ext uri="{FF2B5EF4-FFF2-40B4-BE49-F238E27FC236}">
              <a16:creationId xmlns:a16="http://schemas.microsoft.com/office/drawing/2014/main" id="{39E0591C-739E-4A9E-878A-7890FA3363DE}"/>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5" name="直線コネクタ 724">
          <a:extLst>
            <a:ext uri="{FF2B5EF4-FFF2-40B4-BE49-F238E27FC236}">
              <a16:creationId xmlns:a16="http://schemas.microsoft.com/office/drawing/2014/main" id="{E143D0F0-5ED4-4AB2-8E20-A9EDD6AA918E}"/>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6" name="【公民館】&#10;一人当たり面積最大値テキスト">
          <a:extLst>
            <a:ext uri="{FF2B5EF4-FFF2-40B4-BE49-F238E27FC236}">
              <a16:creationId xmlns:a16="http://schemas.microsoft.com/office/drawing/2014/main" id="{C238D900-BD63-4EBC-B7CC-CD6EC1D1B4E1}"/>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27" name="直線コネクタ 726">
          <a:extLst>
            <a:ext uri="{FF2B5EF4-FFF2-40B4-BE49-F238E27FC236}">
              <a16:creationId xmlns:a16="http://schemas.microsoft.com/office/drawing/2014/main" id="{0F14E21F-AEB5-4AC2-B6C2-1D08819DF3D1}"/>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728" name="【公民館】&#10;一人当たり面積平均値テキスト">
          <a:extLst>
            <a:ext uri="{FF2B5EF4-FFF2-40B4-BE49-F238E27FC236}">
              <a16:creationId xmlns:a16="http://schemas.microsoft.com/office/drawing/2014/main" id="{D8B45361-4530-40D6-B136-1A5018E59449}"/>
            </a:ext>
          </a:extLst>
        </xdr:cNvPr>
        <xdr:cNvSpPr txBox="1"/>
      </xdr:nvSpPr>
      <xdr:spPr>
        <a:xfrm>
          <a:off x="19992975" y="168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29" name="フローチャート: 判断 728">
          <a:extLst>
            <a:ext uri="{FF2B5EF4-FFF2-40B4-BE49-F238E27FC236}">
              <a16:creationId xmlns:a16="http://schemas.microsoft.com/office/drawing/2014/main" id="{A38BE455-B3B8-406F-A221-98B6F7F8BF3D}"/>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30" name="フローチャート: 判断 729">
          <a:extLst>
            <a:ext uri="{FF2B5EF4-FFF2-40B4-BE49-F238E27FC236}">
              <a16:creationId xmlns:a16="http://schemas.microsoft.com/office/drawing/2014/main" id="{B1053541-04FF-40DE-9A8F-20025E391F09}"/>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31" name="フローチャート: 判断 730">
          <a:extLst>
            <a:ext uri="{FF2B5EF4-FFF2-40B4-BE49-F238E27FC236}">
              <a16:creationId xmlns:a16="http://schemas.microsoft.com/office/drawing/2014/main" id="{ADF147CB-50D3-42A0-8C53-A6D5A48BBC6B}"/>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32" name="フローチャート: 判断 731">
          <a:extLst>
            <a:ext uri="{FF2B5EF4-FFF2-40B4-BE49-F238E27FC236}">
              <a16:creationId xmlns:a16="http://schemas.microsoft.com/office/drawing/2014/main" id="{A1FD60A8-8443-4242-A496-7EBDF8991043}"/>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33" name="フローチャート: 判断 732">
          <a:extLst>
            <a:ext uri="{FF2B5EF4-FFF2-40B4-BE49-F238E27FC236}">
              <a16:creationId xmlns:a16="http://schemas.microsoft.com/office/drawing/2014/main" id="{8E87B50A-2B19-4BBD-8B99-35282FBEC24B}"/>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6A464EC-E8D5-43F3-87F1-8769668ED0C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956F0A2-A93F-4445-B0B1-EF7BA42D8DC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B71202-FC75-46B3-BD50-58D7BDA311C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101630F-B351-4E4F-A9BF-53FFC30C38A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0CBE741-4CED-4F4A-8E4C-13596966B32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9" name="楕円 738">
          <a:extLst>
            <a:ext uri="{FF2B5EF4-FFF2-40B4-BE49-F238E27FC236}">
              <a16:creationId xmlns:a16="http://schemas.microsoft.com/office/drawing/2014/main" id="{04DD7864-5908-4A7E-928A-1C36CDDCC786}"/>
            </a:ext>
          </a:extLst>
        </xdr:cNvPr>
        <xdr:cNvSpPr/>
      </xdr:nvSpPr>
      <xdr:spPr>
        <a:xfrm>
          <a:off x="19897725"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40" name="【公民館】&#10;一人当たり面積該当値テキスト">
          <a:extLst>
            <a:ext uri="{FF2B5EF4-FFF2-40B4-BE49-F238E27FC236}">
              <a16:creationId xmlns:a16="http://schemas.microsoft.com/office/drawing/2014/main" id="{A5F4DCB3-59A1-4F99-9BDC-B04268A609A6}"/>
            </a:ext>
          </a:extLst>
        </xdr:cNvPr>
        <xdr:cNvSpPr txBox="1"/>
      </xdr:nvSpPr>
      <xdr:spPr>
        <a:xfrm>
          <a:off x="19992975"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41" name="楕円 740">
          <a:extLst>
            <a:ext uri="{FF2B5EF4-FFF2-40B4-BE49-F238E27FC236}">
              <a16:creationId xmlns:a16="http://schemas.microsoft.com/office/drawing/2014/main" id="{2E1A4C2C-A6B6-4E4A-9132-6FFE0D5BFE15}"/>
            </a:ext>
          </a:extLst>
        </xdr:cNvPr>
        <xdr:cNvSpPr/>
      </xdr:nvSpPr>
      <xdr:spPr>
        <a:xfrm>
          <a:off x="191547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42" name="直線コネクタ 741">
          <a:extLst>
            <a:ext uri="{FF2B5EF4-FFF2-40B4-BE49-F238E27FC236}">
              <a16:creationId xmlns:a16="http://schemas.microsoft.com/office/drawing/2014/main" id="{3D80F72E-C3A5-42D0-B669-93D5CC38F24C}"/>
            </a:ext>
          </a:extLst>
        </xdr:cNvPr>
        <xdr:cNvCxnSpPr/>
      </xdr:nvCxnSpPr>
      <xdr:spPr>
        <a:xfrm>
          <a:off x="19202400" y="17609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43" name="楕円 742">
          <a:extLst>
            <a:ext uri="{FF2B5EF4-FFF2-40B4-BE49-F238E27FC236}">
              <a16:creationId xmlns:a16="http://schemas.microsoft.com/office/drawing/2014/main" id="{F259B88E-5493-4987-B135-F6B57977985B}"/>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44" name="直線コネクタ 743">
          <a:extLst>
            <a:ext uri="{FF2B5EF4-FFF2-40B4-BE49-F238E27FC236}">
              <a16:creationId xmlns:a16="http://schemas.microsoft.com/office/drawing/2014/main" id="{FE806CFD-C6D0-4E76-8BBD-1160F2AF0695}"/>
            </a:ext>
          </a:extLst>
        </xdr:cNvPr>
        <xdr:cNvCxnSpPr/>
      </xdr:nvCxnSpPr>
      <xdr:spPr>
        <a:xfrm>
          <a:off x="18392775" y="1760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45" name="楕円 744">
          <a:extLst>
            <a:ext uri="{FF2B5EF4-FFF2-40B4-BE49-F238E27FC236}">
              <a16:creationId xmlns:a16="http://schemas.microsoft.com/office/drawing/2014/main" id="{0C43AB2D-FF47-4530-8D5B-7E74F9936586}"/>
            </a:ext>
          </a:extLst>
        </xdr:cNvPr>
        <xdr:cNvSpPr/>
      </xdr:nvSpPr>
      <xdr:spPr>
        <a:xfrm>
          <a:off x="17554575" y="1756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46" name="直線コネクタ 745">
          <a:extLst>
            <a:ext uri="{FF2B5EF4-FFF2-40B4-BE49-F238E27FC236}">
              <a16:creationId xmlns:a16="http://schemas.microsoft.com/office/drawing/2014/main" id="{572A6A00-9033-4177-AE92-29C8E9A404B5}"/>
            </a:ext>
          </a:extLst>
        </xdr:cNvPr>
        <xdr:cNvCxnSpPr/>
      </xdr:nvCxnSpPr>
      <xdr:spPr>
        <a:xfrm>
          <a:off x="17602200" y="17609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747" name="楕円 746">
          <a:extLst>
            <a:ext uri="{FF2B5EF4-FFF2-40B4-BE49-F238E27FC236}">
              <a16:creationId xmlns:a16="http://schemas.microsoft.com/office/drawing/2014/main" id="{C064CC08-2BDA-4E60-AF0D-52BE39F29DAE}"/>
            </a:ext>
          </a:extLst>
        </xdr:cNvPr>
        <xdr:cNvSpPr/>
      </xdr:nvSpPr>
      <xdr:spPr>
        <a:xfrm>
          <a:off x="167544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125186</xdr:rowOff>
    </xdr:to>
    <xdr:cxnSp macro="">
      <xdr:nvCxnSpPr>
        <xdr:cNvPr id="748" name="直線コネクタ 747">
          <a:extLst>
            <a:ext uri="{FF2B5EF4-FFF2-40B4-BE49-F238E27FC236}">
              <a16:creationId xmlns:a16="http://schemas.microsoft.com/office/drawing/2014/main" id="{E2B39D87-360A-4957-86A7-D71A0E070529}"/>
            </a:ext>
          </a:extLst>
        </xdr:cNvPr>
        <xdr:cNvCxnSpPr/>
      </xdr:nvCxnSpPr>
      <xdr:spPr>
        <a:xfrm>
          <a:off x="16802100" y="17609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49" name="n_1aveValue【公民館】&#10;一人当たり面積">
          <a:extLst>
            <a:ext uri="{FF2B5EF4-FFF2-40B4-BE49-F238E27FC236}">
              <a16:creationId xmlns:a16="http://schemas.microsoft.com/office/drawing/2014/main" id="{E69CC3BE-B8F0-48D6-AFDD-B63D29335D40}"/>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750" name="n_2aveValue【公民館】&#10;一人当たり面積">
          <a:extLst>
            <a:ext uri="{FF2B5EF4-FFF2-40B4-BE49-F238E27FC236}">
              <a16:creationId xmlns:a16="http://schemas.microsoft.com/office/drawing/2014/main" id="{B25CB31F-F96C-48F6-B02B-01B60CDB0681}"/>
            </a:ext>
          </a:extLst>
        </xdr:cNvPr>
        <xdr:cNvSpPr txBox="1"/>
      </xdr:nvSpPr>
      <xdr:spPr>
        <a:xfrm>
          <a:off x="181833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1" name="n_3aveValue【公民館】&#10;一人当たり面積">
          <a:extLst>
            <a:ext uri="{FF2B5EF4-FFF2-40B4-BE49-F238E27FC236}">
              <a16:creationId xmlns:a16="http://schemas.microsoft.com/office/drawing/2014/main" id="{CA7BEE56-9FC8-4EF8-ADB3-848443B55084}"/>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752" name="n_4aveValue【公民館】&#10;一人当たり面積">
          <a:extLst>
            <a:ext uri="{FF2B5EF4-FFF2-40B4-BE49-F238E27FC236}">
              <a16:creationId xmlns:a16="http://schemas.microsoft.com/office/drawing/2014/main" id="{1C284A60-7810-49D3-B586-DE14C29A9A84}"/>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53" name="n_1mainValue【公民館】&#10;一人当たり面積">
          <a:extLst>
            <a:ext uri="{FF2B5EF4-FFF2-40B4-BE49-F238E27FC236}">
              <a16:creationId xmlns:a16="http://schemas.microsoft.com/office/drawing/2014/main" id="{8004967D-02DC-4C74-824F-46715AC2DA83}"/>
            </a:ext>
          </a:extLst>
        </xdr:cNvPr>
        <xdr:cNvSpPr txBox="1"/>
      </xdr:nvSpPr>
      <xdr:spPr>
        <a:xfrm>
          <a:off x="189834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54" name="n_2mainValue【公民館】&#10;一人当たり面積">
          <a:extLst>
            <a:ext uri="{FF2B5EF4-FFF2-40B4-BE49-F238E27FC236}">
              <a16:creationId xmlns:a16="http://schemas.microsoft.com/office/drawing/2014/main" id="{56A7B7AE-95D1-48D9-8524-5367A458B2ED}"/>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55" name="n_3mainValue【公民館】&#10;一人当たり面積">
          <a:extLst>
            <a:ext uri="{FF2B5EF4-FFF2-40B4-BE49-F238E27FC236}">
              <a16:creationId xmlns:a16="http://schemas.microsoft.com/office/drawing/2014/main" id="{73130085-0ECD-4171-AF05-B8B7AB5822D6}"/>
            </a:ext>
          </a:extLst>
        </xdr:cNvPr>
        <xdr:cNvSpPr txBox="1"/>
      </xdr:nvSpPr>
      <xdr:spPr>
        <a:xfrm>
          <a:off x="173832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756" name="n_4mainValue【公民館】&#10;一人当たり面積">
          <a:extLst>
            <a:ext uri="{FF2B5EF4-FFF2-40B4-BE49-F238E27FC236}">
              <a16:creationId xmlns:a16="http://schemas.microsoft.com/office/drawing/2014/main" id="{5251329A-B02F-4EC3-AC65-4DB5CA15004D}"/>
            </a:ext>
          </a:extLst>
        </xdr:cNvPr>
        <xdr:cNvSpPr txBox="1"/>
      </xdr:nvSpPr>
      <xdr:spPr>
        <a:xfrm>
          <a:off x="16592627"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B5651C7-3268-40C4-A1FC-7B3B33352EF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893E073-80A5-4F7C-B878-CA205BF6F0A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3B57CA8-028F-4EFD-93FE-5D95035E9D5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類似団体と比較して有形固定資産減価償却率が特に高くなっている施設は、学校施設、公営住宅などである。また、道路については、平成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年度までは、類似団体と比較して有形固定資産減価償却率が高かったが、令和元年度に阪神高速大和川線が完成したことにより、減価償却率が大幅に減少した。</a:t>
          </a:r>
        </a:p>
        <a:p>
          <a:r>
            <a:rPr kumimoji="1" lang="ja-JP" altLang="en-US" sz="1300">
              <a:latin typeface="ＭＳ Ｐゴシック" panose="020B0600070205080204" pitchFamily="50" charset="-128"/>
              <a:ea typeface="ＭＳ Ｐゴシック" panose="020B0600070205080204" pitchFamily="50" charset="-128"/>
            </a:rPr>
            <a:t>　本市の公共施設は、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年以上前に建築したものが約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割を占めており、また、道路についても高度経済成長期などに整備されたものが多いことから、今後、更新・統廃合・長寿命化などを計画的に実施することが必要となる。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CF764F-1735-49C7-98C1-70FC4CC4FD4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53B2CE-F7AE-411D-95B0-174B5E17FC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930C79-54AD-4041-8FF4-C74AE668171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7808E5-7F14-4BD6-96C2-AB6328FFF74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8B8274-C112-49AF-98C5-559F73217D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49617A-68F5-49FF-AC12-4BFA8928A2F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8AC7E9-74B8-456B-B40B-26168A373B3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78131B-D833-4898-923B-C97A507D99B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7D22A5-C0F7-4BFF-887E-4F19E2D4BC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2F1BBF-E273-4325-8C21-A1ADE5FBFE8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CA7556-BB5E-40B5-8F64-D195448CD21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BC710C-E56D-4A95-8B9E-6DCBFEDEDA1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F064DF-2384-4C41-9257-3179B9996B6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7BF1BA-2C03-4D7B-98FD-C7995DEF26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260AD-0966-4450-92CB-DE2D2A5EDB1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EA764B-8860-4C45-8D8F-19DB4BA3517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17E6E0-2B40-44EC-AF21-914A4950838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67C882-7339-444A-9045-0F0A127ED5E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1EB65C-01D8-4A0D-904D-ED59676AF59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5D5796-2740-4BE0-B1E3-37F56DDDBA7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7AA00D-3E16-4651-BE4D-771E2FA1E92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EF8ECC-6ACA-44FC-8E5C-1C554D4B222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FFAFBA-5877-4902-AD80-524A08FC345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33E2AD-527D-477D-8F32-83D2E232935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364EAA-20B7-422A-B3EA-EB97368A4EB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74C4CE-462A-4E64-A647-28845238B17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87E98B-DAE4-435F-8F6B-F476491A189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D9046B-AF9C-492F-BE16-DEEA34C4BB4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C1BA23-870F-4175-9D36-5F57D6248BE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4A40DF0-EEDE-4D9C-BDD4-974607BB42AC}"/>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68F85B-9D80-42C9-B2B2-8F9F44C90C9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D43874-08CB-4679-A040-9A09A40A382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0BAD8-E77E-4FFF-B11C-C135F538029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F7C055-0EE9-4C75-82BE-710F83C8062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68F6C1-6773-4F82-9556-10903AA6F86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627BBF-BD82-45A9-A095-5328E4A7F99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107CBD-51ED-436C-8B06-8CDAEEA5BEA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8379D1-618E-42C0-839C-31473AA7A56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54251B-7813-40D3-85E9-D5FA98A8FC2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ED759B-CCBD-44F3-AFF0-BAE211D2924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55289C-127F-437F-9C7F-3E4DAA01F9E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D8AC223-0A10-4827-8C91-3B2500A1744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72BFFD-9D54-4818-9440-9235292C35E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7DBAEEF-8543-47BD-B335-9720665BC2E4}"/>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EBEF52-7667-475E-B8FF-7E9994D5F9F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B640E2-F7B8-4A5F-9815-81456951601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A6A0EB-E95E-41DD-8ED7-921CDF5A7E9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366628-B63A-4870-BC03-C0EF6471D97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82E7BB0-6EBA-45DE-9D9C-D6DF6A1BE9C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45B99F-A344-4285-B2B8-4AA5885ACAF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CB7A8B-5F3F-4162-BF81-8B12FC2CECA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D96EFC-5881-42DA-8E51-476F0BC3B2D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9F662F-C509-4A4D-979B-8014CA736B2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E7ADB86-1872-473C-8302-DC46127FB69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8456AF6-4DDF-47A7-86E8-A7C628652B8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C865AA23-5CD4-4809-B160-C5F03BDF8702}"/>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A2B2FD5D-0906-4452-9D5A-14B0862CB4EC}"/>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4960B5AF-DCE7-4565-917E-2F750014E37C}"/>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185A2461-58CB-45D1-9E47-1C4CD45ED545}"/>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8E884DB3-683C-446C-86BF-6DD1911C30DB}"/>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B5257898-D595-491B-BCE9-BD548D0B4781}"/>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B0F02C01-30C6-4597-BA23-0111FD815FD4}"/>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53B7ABA4-AA29-461B-936E-C4B65E830465}"/>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2A2ABBB6-7B6B-4EAD-ACE0-1ECB79137702}"/>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1E36678E-C0FA-42D5-95E6-E14589987A6C}"/>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A3F0DDBE-9218-4815-A8B9-65F6F58842DA}"/>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320917-A6EB-4C1D-BE11-A0444C5A2A4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A3C1C-6B52-4F98-95D7-AB46717A9F7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97381C-3616-43E7-A9A8-3EDEE763D7C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8142A7-B7A9-48B7-9D81-0C0258394ED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B471A9-46DF-429B-9359-EE843D191B7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520B2F6F-8848-4695-A938-A9DC28D9A6E8}"/>
            </a:ext>
          </a:extLst>
        </xdr:cNvPr>
        <xdr:cNvSpPr/>
      </xdr:nvSpPr>
      <xdr:spPr>
        <a:xfrm>
          <a:off x="4124325" y="6450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図書館】&#10;有形固定資産減価償却率該当値テキスト">
          <a:extLst>
            <a:ext uri="{FF2B5EF4-FFF2-40B4-BE49-F238E27FC236}">
              <a16:creationId xmlns:a16="http://schemas.microsoft.com/office/drawing/2014/main" id="{9296E6C5-E96B-4C6F-94DE-2688A54658B5}"/>
            </a:ext>
          </a:extLst>
        </xdr:cNvPr>
        <xdr:cNvSpPr txBox="1"/>
      </xdr:nvSpPr>
      <xdr:spPr>
        <a:xfrm>
          <a:off x="4219575"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5" name="楕円 74">
          <a:extLst>
            <a:ext uri="{FF2B5EF4-FFF2-40B4-BE49-F238E27FC236}">
              <a16:creationId xmlns:a16="http://schemas.microsoft.com/office/drawing/2014/main" id="{00EF1112-99CE-4A06-A20E-FBB99FDFB1EE}"/>
            </a:ext>
          </a:extLst>
        </xdr:cNvPr>
        <xdr:cNvSpPr/>
      </xdr:nvSpPr>
      <xdr:spPr>
        <a:xfrm>
          <a:off x="3381375" y="6370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106680</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DE3C1355-88D7-4FD2-9796-1681282EC15B}"/>
            </a:ext>
          </a:extLst>
        </xdr:cNvPr>
        <xdr:cNvCxnSpPr/>
      </xdr:nvCxnSpPr>
      <xdr:spPr>
        <a:xfrm>
          <a:off x="3429000" y="6418580"/>
          <a:ext cx="7524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a:extLst>
            <a:ext uri="{FF2B5EF4-FFF2-40B4-BE49-F238E27FC236}">
              <a16:creationId xmlns:a16="http://schemas.microsoft.com/office/drawing/2014/main" id="{E931A776-A622-42C2-8E55-E57284A255CC}"/>
            </a:ext>
          </a:extLst>
        </xdr:cNvPr>
        <xdr:cNvSpPr/>
      </xdr:nvSpPr>
      <xdr:spPr>
        <a:xfrm>
          <a:off x="2571750" y="630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106680</xdr:rowOff>
    </xdr:to>
    <xdr:cxnSp macro="">
      <xdr:nvCxnSpPr>
        <xdr:cNvPr id="78" name="直線コネクタ 77">
          <a:extLst>
            <a:ext uri="{FF2B5EF4-FFF2-40B4-BE49-F238E27FC236}">
              <a16:creationId xmlns:a16="http://schemas.microsoft.com/office/drawing/2014/main" id="{26313C06-5D1E-4B2A-B3E1-2A866C48D265}"/>
            </a:ext>
          </a:extLst>
        </xdr:cNvPr>
        <xdr:cNvCxnSpPr/>
      </xdr:nvCxnSpPr>
      <xdr:spPr>
        <a:xfrm>
          <a:off x="2619375" y="634238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DA1BC55E-EBFB-4D98-8931-4C7D8AD3044C}"/>
            </a:ext>
          </a:extLst>
        </xdr:cNvPr>
        <xdr:cNvSpPr/>
      </xdr:nvSpPr>
      <xdr:spPr>
        <a:xfrm>
          <a:off x="1781175"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30480</xdr:rowOff>
    </xdr:to>
    <xdr:cxnSp macro="">
      <xdr:nvCxnSpPr>
        <xdr:cNvPr id="80" name="直線コネクタ 79">
          <a:extLst>
            <a:ext uri="{FF2B5EF4-FFF2-40B4-BE49-F238E27FC236}">
              <a16:creationId xmlns:a16="http://schemas.microsoft.com/office/drawing/2014/main" id="{99A9474A-49F9-4890-A354-190DB392A60A}"/>
            </a:ext>
          </a:extLst>
        </xdr:cNvPr>
        <xdr:cNvCxnSpPr/>
      </xdr:nvCxnSpPr>
      <xdr:spPr>
        <a:xfrm>
          <a:off x="1828800" y="627824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F7D11593-5857-4B2F-AA44-E0A7101D06D0}"/>
            </a:ext>
          </a:extLst>
        </xdr:cNvPr>
        <xdr:cNvSpPr/>
      </xdr:nvSpPr>
      <xdr:spPr>
        <a:xfrm>
          <a:off x="981075" y="615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984E8F04-C241-4763-A2B0-27AAD3B69147}"/>
            </a:ext>
          </a:extLst>
        </xdr:cNvPr>
        <xdr:cNvCxnSpPr/>
      </xdr:nvCxnSpPr>
      <xdr:spPr>
        <a:xfrm>
          <a:off x="1028700" y="620204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E6531C3C-FB58-4706-9719-9F392FC1B95B}"/>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B3515B41-E93E-4A66-B6BA-3ABF1263D179}"/>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9EBC2B07-AB1C-41F1-995E-3BF3053F6C43}"/>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9CEA9D26-DEF2-4F38-BDFC-CCCEC6D647D8}"/>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7" name="n_1mainValue【図書館】&#10;有形固定資産減価償却率">
          <a:extLst>
            <a:ext uri="{FF2B5EF4-FFF2-40B4-BE49-F238E27FC236}">
              <a16:creationId xmlns:a16="http://schemas.microsoft.com/office/drawing/2014/main" id="{5CA127C0-42EA-45B7-9CE4-B60A6731BBF3}"/>
            </a:ext>
          </a:extLst>
        </xdr:cNvPr>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id="{4F08A5C5-29C9-435A-B700-3551A0BEF1B8}"/>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5569E492-F6FA-40CE-A9DC-673620A921E5}"/>
            </a:ext>
          </a:extLst>
        </xdr:cNvPr>
        <xdr:cNvSpPr txBox="1"/>
      </xdr:nvSpPr>
      <xdr:spPr>
        <a:xfrm>
          <a:off x="16484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図書館】&#10;有形固定資産減価償却率">
          <a:extLst>
            <a:ext uri="{FF2B5EF4-FFF2-40B4-BE49-F238E27FC236}">
              <a16:creationId xmlns:a16="http://schemas.microsoft.com/office/drawing/2014/main" id="{80673813-5220-4B4A-A6A9-34922C0908F6}"/>
            </a:ext>
          </a:extLst>
        </xdr:cNvPr>
        <xdr:cNvSpPr txBox="1"/>
      </xdr:nvSpPr>
      <xdr:spPr>
        <a:xfrm>
          <a:off x="84836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4276C3-B1D1-4A29-A608-193AC2EBE00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3B47D08-7D0B-4A3C-811A-C32344DECF1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EF5495-0BF9-494F-ACD4-79AB14E4158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AB1C286-AE33-409C-9139-908E5949141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F275AF-CDC5-4A9B-96F1-C82574532FE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35F889-E2E3-4CF9-A75E-725A076D22B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BF1452-5499-4413-8DDD-DB1EAAC6EE2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E55645-0F39-494A-B207-48AB04677A0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008D491-2960-4D24-AE92-ECDB60CC17A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B509F6-8985-45F4-B673-E1919372EDE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9D8AFCC-FFC9-4C24-BC50-5A9347855BDD}"/>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49C1EE4-F8D8-4662-8D52-B3481F84EB9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FA76D50-493E-473D-9D0E-02C0388F4BD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A992FD4-27C3-4F9C-AEFA-8A4E1145298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2229162-0B38-497B-9F4D-79132E863B6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C47686-8E89-418B-A98D-53D2229BC1A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B10238-0845-4F57-9420-CDB604FCE70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87ABAF7-61B0-4EAE-9757-3EEB0FB312B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7BBCC96-A7FE-4F9D-9F78-4B008E1E49E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F79A764-73AC-45C0-8F0B-E5842CA83BF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E5F937F-6DBF-48CE-AE84-1BE90F74ABE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7C065B6-44E8-43C2-B1A4-40053F6CF8B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B5A954-2A18-4393-B995-C7A6DBAD28D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A20E26F-1311-455A-B323-D9D3C8D9E67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1CA1DBFF-E7FE-44DB-B76C-CA15D14AB81A}"/>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34D2DD72-9810-4322-9ECE-715A5C340A6E}"/>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4098786-067B-4043-8A5E-E474443BCE9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1E43878-2D9D-4DDA-AF72-735FB0D832CB}"/>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F9CC4B66-75CF-4185-A35D-B4914BC0F1D3}"/>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D0194A4E-52B4-4AE7-A6F3-09FA7D66AEA6}"/>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4647E8EB-7B46-47CD-87ED-861902E83F15}"/>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31A9A49-807B-4021-B410-F193FAFCC0DD}"/>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CAFD74A-E2E2-418B-B6B4-3B3B4A696362}"/>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FEA8935A-462B-4258-989B-135ECCF7653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3B21DBFA-00C0-4866-A53E-8E73F651F49A}"/>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314291-8F4B-481D-AA5D-38ECC85A685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4B490F-E66B-401E-8D1A-DDCD8B0FA17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7FBC1C-D75B-436A-AED6-556D96CD6DD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290E28-3FC2-469F-AC90-7C0FA56C931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5964631-CF9A-44E3-B3C9-FE35523E32C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7FF676A4-1581-4A8F-A55E-649B083C88BC}"/>
            </a:ext>
          </a:extLst>
        </xdr:cNvPr>
        <xdr:cNvSpPr/>
      </xdr:nvSpPr>
      <xdr:spPr>
        <a:xfrm>
          <a:off x="9401175" y="6362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9B672809-A466-4F90-ABC6-C83DC06896C6}"/>
            </a:ext>
          </a:extLst>
        </xdr:cNvPr>
        <xdr:cNvSpPr txBox="1"/>
      </xdr:nvSpPr>
      <xdr:spPr>
        <a:xfrm>
          <a:off x="9467850"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3D83B9F0-D691-4B3B-AA2D-B576A6B1BEF4}"/>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1453271A-62C8-46E0-AAE7-5534A0C1931A}"/>
            </a:ext>
          </a:extLst>
        </xdr:cNvPr>
        <xdr:cNvCxnSpPr/>
      </xdr:nvCxnSpPr>
      <xdr:spPr>
        <a:xfrm>
          <a:off x="8686800" y="6410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4936FD1A-5EA7-44CA-A1F4-68E0CC17011F}"/>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CEC82DF5-EB6E-44F1-BE17-70E72BFB6E74}"/>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71E78CE8-6A58-426F-BFC4-B64C397EFF8A}"/>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E192BB22-91B7-46EC-B69E-E14734F4C838}"/>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75CF5E2E-2ED2-4F94-8C85-3A4072763FA0}"/>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03EF2A91-C960-4370-A9B4-48780D953864}"/>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4AA2A813-4C08-419F-BC4E-D1BF1772C140}"/>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3C90C3EE-B8BC-4BD5-881D-0F3FEBADB4B8}"/>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05F58051-B762-489F-B2F2-3AE1F79DFFAA}"/>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4" name="n_4aveValue【図書館】&#10;一人当たり面積">
          <a:extLst>
            <a:ext uri="{FF2B5EF4-FFF2-40B4-BE49-F238E27FC236}">
              <a16:creationId xmlns:a16="http://schemas.microsoft.com/office/drawing/2014/main" id="{841F177D-E054-4536-9A20-FB417116EFC2}"/>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F852AF27-7018-4321-B256-669453055B4E}"/>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D2986774-0999-4971-8A10-81AAB856C2C2}"/>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7DD94DA9-18BD-41FD-A16F-DB1791D923D0}"/>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41E55B0C-AAEB-40A8-8D02-228A78A558D2}"/>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79DD72A-71CD-4633-9434-C5FA7B7DE38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31E699B-F213-48CB-BBAD-AF07CB13AB6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FAB5D5F-808F-4041-889A-48704C918F4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B291B6F-D527-41D2-A22B-10F593CAD50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3AEBAAA-D1D2-4E24-8E81-EF4949EAF68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3AED044-6619-4FE2-BA26-75CD0125CCF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05FDBB8-F008-49E9-8FBD-20ACF382783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F757ED9-0C85-4C30-B95B-824F0C1A6E9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6AE9492-42B4-4076-94C8-5E7859B1DE9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544C6BF-6374-477F-A91D-D0727D302D6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9945811-55FA-4CE6-BB8C-C6CE114BC96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3B2A1BF-E70F-4134-8AB0-FA3B7C0C2A8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827636D-64CF-4BC7-9EC8-B09B17A8113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C771940-F39D-4344-AFFF-AD5D6E82CB0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E3D0A8F-719D-4847-BA05-BB3664023C5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19698A9-4AA3-46B9-BEAC-29A73714D0F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E0A5F20-EC92-4552-B3D5-C86A0DDA420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7DCC4F9-7D95-4C08-8737-6CDAC2B029C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7CEB8DD-D2FC-4736-BD87-94EC21C0DA6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6B1C5F1-2997-4287-9E23-4D06EDCABBE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44A3D37-7CC9-4F18-9B56-3DB0B8962D6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22F8190-9C55-4349-9BB4-DD5186BE38F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EF8CCD5-048A-4FCC-B5D2-4C6AF403384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BEC17A7-FCE9-42B3-96B0-D40DE535005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6688AF5F-C5D6-4DD1-81DA-A354088B84DB}"/>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5431FFE7-F548-4106-9BCB-FB78145BB7BE}"/>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6237687D-C1ED-463B-834C-EB7892C2F5ED}"/>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0AA670B-53A3-41DC-A42B-146BD342F7E8}"/>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01AB072-7AF7-46CD-9804-1FB9D8A0D66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2D5C96C-397F-4708-83F8-90163256ED5B}"/>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DB623B49-52A4-4B8E-9CB4-97C9CE8C1D60}"/>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FB0908EE-F1AC-4290-BA1F-965380F6FA40}"/>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E062AFF3-EABA-45C1-8B85-7D004577AD9E}"/>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8CC1E66B-CC25-4162-A854-36460D6FE56B}"/>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47406FFA-521B-4D40-A483-19F6CDB1B51C}"/>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837EF4-60A4-48B1-B7F3-8D7174CC717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4463B3-236A-411E-ACE3-186C14CD374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227DD5-1015-4AB9-BECC-FC07D0458EF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C3427C-935B-4114-9F13-0111016D49B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70BD88-86FC-4F5F-8C01-B26C8CD91C5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9" name="楕円 188">
          <a:extLst>
            <a:ext uri="{FF2B5EF4-FFF2-40B4-BE49-F238E27FC236}">
              <a16:creationId xmlns:a16="http://schemas.microsoft.com/office/drawing/2014/main" id="{8920C5F3-48EC-428F-914F-CE15F5FE7423}"/>
            </a:ext>
          </a:extLst>
        </xdr:cNvPr>
        <xdr:cNvSpPr/>
      </xdr:nvSpPr>
      <xdr:spPr>
        <a:xfrm>
          <a:off x="4124325" y="9745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9FACB7C-041A-445C-A581-E32704D59642}"/>
            </a:ext>
          </a:extLst>
        </xdr:cNvPr>
        <xdr:cNvSpPr txBox="1"/>
      </xdr:nvSpPr>
      <xdr:spPr>
        <a:xfrm>
          <a:off x="4219575"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91" name="楕円 190">
          <a:extLst>
            <a:ext uri="{FF2B5EF4-FFF2-40B4-BE49-F238E27FC236}">
              <a16:creationId xmlns:a16="http://schemas.microsoft.com/office/drawing/2014/main" id="{A339890E-BF1D-4C85-97E8-2DC349079817}"/>
            </a:ext>
          </a:extLst>
        </xdr:cNvPr>
        <xdr:cNvSpPr/>
      </xdr:nvSpPr>
      <xdr:spPr>
        <a:xfrm>
          <a:off x="3381375" y="9689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83820</xdr:rowOff>
    </xdr:to>
    <xdr:cxnSp macro="">
      <xdr:nvCxnSpPr>
        <xdr:cNvPr id="192" name="直線コネクタ 191">
          <a:extLst>
            <a:ext uri="{FF2B5EF4-FFF2-40B4-BE49-F238E27FC236}">
              <a16:creationId xmlns:a16="http://schemas.microsoft.com/office/drawing/2014/main" id="{77FA66C9-90D7-4676-95F5-F548975DDC19}"/>
            </a:ext>
          </a:extLst>
        </xdr:cNvPr>
        <xdr:cNvCxnSpPr/>
      </xdr:nvCxnSpPr>
      <xdr:spPr>
        <a:xfrm>
          <a:off x="3429000" y="9727565"/>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a:extLst>
            <a:ext uri="{FF2B5EF4-FFF2-40B4-BE49-F238E27FC236}">
              <a16:creationId xmlns:a16="http://schemas.microsoft.com/office/drawing/2014/main" id="{61A0B633-C291-4077-9DD2-5A0E1B6B55EC}"/>
            </a:ext>
          </a:extLst>
        </xdr:cNvPr>
        <xdr:cNvSpPr/>
      </xdr:nvSpPr>
      <xdr:spPr>
        <a:xfrm>
          <a:off x="25717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60</xdr:row>
      <xdr:rowOff>15240</xdr:rowOff>
    </xdr:to>
    <xdr:cxnSp macro="">
      <xdr:nvCxnSpPr>
        <xdr:cNvPr id="194" name="直線コネクタ 193">
          <a:extLst>
            <a:ext uri="{FF2B5EF4-FFF2-40B4-BE49-F238E27FC236}">
              <a16:creationId xmlns:a16="http://schemas.microsoft.com/office/drawing/2014/main" id="{AB292978-06C5-4430-ADCD-6431AFA5DC30}"/>
            </a:ext>
          </a:extLst>
        </xdr:cNvPr>
        <xdr:cNvCxnSpPr/>
      </xdr:nvCxnSpPr>
      <xdr:spPr>
        <a:xfrm>
          <a:off x="2619375" y="9667875"/>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5" name="楕円 194">
          <a:extLst>
            <a:ext uri="{FF2B5EF4-FFF2-40B4-BE49-F238E27FC236}">
              <a16:creationId xmlns:a16="http://schemas.microsoft.com/office/drawing/2014/main" id="{CB1A11B6-2CF8-45D2-B8E6-C5E82AFF5C76}"/>
            </a:ext>
          </a:extLst>
        </xdr:cNvPr>
        <xdr:cNvSpPr/>
      </xdr:nvSpPr>
      <xdr:spPr>
        <a:xfrm>
          <a:off x="1781175" y="9553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114300</xdr:rowOff>
    </xdr:to>
    <xdr:cxnSp macro="">
      <xdr:nvCxnSpPr>
        <xdr:cNvPr id="196" name="直線コネクタ 195">
          <a:extLst>
            <a:ext uri="{FF2B5EF4-FFF2-40B4-BE49-F238E27FC236}">
              <a16:creationId xmlns:a16="http://schemas.microsoft.com/office/drawing/2014/main" id="{8B799AEE-8A35-4A52-A07B-35D8B4E39090}"/>
            </a:ext>
          </a:extLst>
        </xdr:cNvPr>
        <xdr:cNvCxnSpPr/>
      </xdr:nvCxnSpPr>
      <xdr:spPr>
        <a:xfrm>
          <a:off x="1828800" y="95916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82550</xdr:rowOff>
    </xdr:from>
    <xdr:to>
      <xdr:col>6</xdr:col>
      <xdr:colOff>38100</xdr:colOff>
      <xdr:row>59</xdr:row>
      <xdr:rowOff>12700</xdr:rowOff>
    </xdr:to>
    <xdr:sp macro="" textlink="">
      <xdr:nvSpPr>
        <xdr:cNvPr id="197" name="楕円 196">
          <a:extLst>
            <a:ext uri="{FF2B5EF4-FFF2-40B4-BE49-F238E27FC236}">
              <a16:creationId xmlns:a16="http://schemas.microsoft.com/office/drawing/2014/main" id="{4662161D-07EC-4DD4-BF92-ABEE0767B0AF}"/>
            </a:ext>
          </a:extLst>
        </xdr:cNvPr>
        <xdr:cNvSpPr/>
      </xdr:nvSpPr>
      <xdr:spPr>
        <a:xfrm>
          <a:off x="981075" y="947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59</xdr:row>
      <xdr:rowOff>38100</xdr:rowOff>
    </xdr:to>
    <xdr:cxnSp macro="">
      <xdr:nvCxnSpPr>
        <xdr:cNvPr id="198" name="直線コネクタ 197">
          <a:extLst>
            <a:ext uri="{FF2B5EF4-FFF2-40B4-BE49-F238E27FC236}">
              <a16:creationId xmlns:a16="http://schemas.microsoft.com/office/drawing/2014/main" id="{9ABE6F30-4650-4C59-9D18-6E5500CB5A6D}"/>
            </a:ext>
          </a:extLst>
        </xdr:cNvPr>
        <xdr:cNvCxnSpPr/>
      </xdr:nvCxnSpPr>
      <xdr:spPr>
        <a:xfrm>
          <a:off x="1028700" y="95250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1E8C5AC0-E56A-4C1C-9CD4-F99AD90B7C45}"/>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60F8A116-2C12-41ED-9764-FEF675DF10B4}"/>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5B8BED76-1695-4C2C-A727-BFB3F5A8C027}"/>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87568532-D4D8-4F57-A78D-A89F806632ED}"/>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3" name="n_1mainValue【体育館・プール】&#10;有形固定資産減価償却率">
          <a:extLst>
            <a:ext uri="{FF2B5EF4-FFF2-40B4-BE49-F238E27FC236}">
              <a16:creationId xmlns:a16="http://schemas.microsoft.com/office/drawing/2014/main" id="{299AA735-D471-405C-89D2-970D62F1E154}"/>
            </a:ext>
          </a:extLst>
        </xdr:cNvPr>
        <xdr:cNvSpPr txBox="1"/>
      </xdr:nvSpPr>
      <xdr:spPr>
        <a:xfrm>
          <a:off x="3239144"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204" name="n_2mainValue【体育館・プール】&#10;有形固定資産減価償却率">
          <a:extLst>
            <a:ext uri="{FF2B5EF4-FFF2-40B4-BE49-F238E27FC236}">
              <a16:creationId xmlns:a16="http://schemas.microsoft.com/office/drawing/2014/main" id="{7C3F0A7D-980B-4085-9C40-E04A5E03EEA3}"/>
            </a:ext>
          </a:extLst>
        </xdr:cNvPr>
        <xdr:cNvSpPr txBox="1"/>
      </xdr:nvSpPr>
      <xdr:spPr>
        <a:xfrm>
          <a:off x="2439044"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C748133C-5E61-415F-AB0A-F71ABA378E09}"/>
            </a:ext>
          </a:extLst>
        </xdr:cNvPr>
        <xdr:cNvSpPr txBox="1"/>
      </xdr:nvSpPr>
      <xdr:spPr>
        <a:xfrm>
          <a:off x="1648469"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6" name="n_4mainValue【体育館・プール】&#10;有形固定資産減価償却率">
          <a:extLst>
            <a:ext uri="{FF2B5EF4-FFF2-40B4-BE49-F238E27FC236}">
              <a16:creationId xmlns:a16="http://schemas.microsoft.com/office/drawing/2014/main" id="{8C474B89-A293-4120-A24F-43A6744C3736}"/>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88502D1-7E8A-46B4-895E-F6F0B01593C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80CEC8-95E6-42A7-83C1-60C0A3AEE66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8B77974-6DAA-4AE1-805D-3E27553916B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0DCDE7D-8DB9-480D-8914-5F8C82356EF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2798B9-ED97-46F8-B0D3-3154CC84528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1166D0-0719-44F3-8332-AE65981A889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EBDA747-70C0-42E0-9836-C1E4AA4A630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E319B80-F1FE-48F4-9230-8F716B70364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8025A1-1873-4CE7-903E-FF310465B21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42B0D5-F725-4A53-BFE6-B6AC417FB39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8AD5C8B1-DE43-4800-AD34-04D8C2A2E79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D6ECBF-9C05-4A73-8717-D147653B2B5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8DF6B63-E89B-46BB-9AF9-4D29C349D6B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6DFB12A-6E30-4C9B-83BF-21A30E7EB85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A7EA8D8-6599-444D-B58E-493AB74B7308}"/>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9227C20-A15F-4CC5-B78E-2F5C6F6B5B0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DDC9EE6-BE2C-4A88-ACFA-8121AA7E280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D09DB73-4718-4224-B72D-D7CC87B3D43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0F9714F-E103-48FC-8F3E-871E8466DE8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9F2A636-8BA8-4CA4-A17A-AF631AF0DC2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98E95AB-4F59-4AF1-B630-E269A310C00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EE3B925-87B6-4316-8309-5A2616088D6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3CE287-9F13-48CE-A9F0-6E82670A9D7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3E4F948-4B7F-4F85-B51D-09C7809969B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AE156336-F6B6-42D6-AC56-71BB5C13D5EA}"/>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95D05625-A79D-4A1F-B341-3B126AA0726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D2794671-0691-47D1-9FC2-4A41B2EAD3D1}"/>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C2864A53-EE8A-48B7-BAE7-1A65B1467FED}"/>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5F14BB2F-6E18-4CEC-B49E-0FFF2000C28F}"/>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DC94B502-1952-4365-B998-8226650E97DF}"/>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EE28C865-DADB-4FC1-821F-EFD7849C0FF6}"/>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62C45E72-56F1-4154-BB21-7FFCE1045D2F}"/>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BFFC0689-6A8C-42D8-B1A4-4140DC2796BB}"/>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9BFCAAA-39E5-40F7-B035-FCDFE7F7311E}"/>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75303D3E-5DB0-44C0-9255-3F1373B5393A}"/>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EC9A7D-B23F-4478-8C39-F0C2CB7A34D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FF5641-AAC2-43D7-AC97-45D4964B1D7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4FC8D7-A427-429A-AF26-4657BED8966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62A1DB-1101-43E8-A73E-E96DC2CB625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9AE5AAD-704C-4F1E-BA39-B9649C49C20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133350</xdr:rowOff>
    </xdr:from>
    <xdr:to>
      <xdr:col>55</xdr:col>
      <xdr:colOff>50800</xdr:colOff>
      <xdr:row>62</xdr:row>
      <xdr:rowOff>63500</xdr:rowOff>
    </xdr:to>
    <xdr:sp macro="" textlink="">
      <xdr:nvSpPr>
        <xdr:cNvPr id="247" name="楕円 246">
          <a:extLst>
            <a:ext uri="{FF2B5EF4-FFF2-40B4-BE49-F238E27FC236}">
              <a16:creationId xmlns:a16="http://schemas.microsoft.com/office/drawing/2014/main" id="{CAC664BD-EC44-4E2D-923B-CA196B7B0CE6}"/>
            </a:ext>
          </a:extLst>
        </xdr:cNvPr>
        <xdr:cNvSpPr/>
      </xdr:nvSpPr>
      <xdr:spPr>
        <a:xfrm>
          <a:off x="9401175" y="10010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111777</xdr:rowOff>
    </xdr:from>
    <xdr:ext cx="469744" cy="259045"/>
    <xdr:sp macro="" textlink="">
      <xdr:nvSpPr>
        <xdr:cNvPr id="248" name="【体育館・プール】&#10;一人当たり面積該当値テキスト">
          <a:extLst>
            <a:ext uri="{FF2B5EF4-FFF2-40B4-BE49-F238E27FC236}">
              <a16:creationId xmlns:a16="http://schemas.microsoft.com/office/drawing/2014/main" id="{8C93A19E-93C4-4428-B5B8-C36F955582F5}"/>
            </a:ext>
          </a:extLst>
        </xdr:cNvPr>
        <xdr:cNvSpPr txBox="1"/>
      </xdr:nvSpPr>
      <xdr:spPr>
        <a:xfrm>
          <a:off x="9467850"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9" name="楕円 248">
          <a:extLst>
            <a:ext uri="{FF2B5EF4-FFF2-40B4-BE49-F238E27FC236}">
              <a16:creationId xmlns:a16="http://schemas.microsoft.com/office/drawing/2014/main" id="{1E08F363-3385-4718-9DC0-F2BC47438D14}"/>
            </a:ext>
          </a:extLst>
        </xdr:cNvPr>
        <xdr:cNvSpPr/>
      </xdr:nvSpPr>
      <xdr:spPr>
        <a:xfrm>
          <a:off x="8639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62</xdr:row>
      <xdr:rowOff>12700</xdr:rowOff>
    </xdr:to>
    <xdr:cxnSp macro="">
      <xdr:nvCxnSpPr>
        <xdr:cNvPr id="250" name="直線コネクタ 249">
          <a:extLst>
            <a:ext uri="{FF2B5EF4-FFF2-40B4-BE49-F238E27FC236}">
              <a16:creationId xmlns:a16="http://schemas.microsoft.com/office/drawing/2014/main" id="{A0485831-1236-4A63-ACCA-5BD2CA209670}"/>
            </a:ext>
          </a:extLst>
        </xdr:cNvPr>
        <xdr:cNvCxnSpPr/>
      </xdr:nvCxnSpPr>
      <xdr:spPr>
        <a:xfrm>
          <a:off x="8686800" y="1001077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51" name="楕円 250">
          <a:extLst>
            <a:ext uri="{FF2B5EF4-FFF2-40B4-BE49-F238E27FC236}">
              <a16:creationId xmlns:a16="http://schemas.microsoft.com/office/drawing/2014/main" id="{3262EF09-4AC3-4AA6-81DC-0B1993561B5A}"/>
            </a:ext>
          </a:extLst>
        </xdr:cNvPr>
        <xdr:cNvSpPr/>
      </xdr:nvSpPr>
      <xdr:spPr>
        <a:xfrm>
          <a:off x="78390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52" name="直線コネクタ 251">
          <a:extLst>
            <a:ext uri="{FF2B5EF4-FFF2-40B4-BE49-F238E27FC236}">
              <a16:creationId xmlns:a16="http://schemas.microsoft.com/office/drawing/2014/main" id="{A2C02F80-05E8-4D68-9FC3-01CC8C2AD524}"/>
            </a:ext>
          </a:extLst>
        </xdr:cNvPr>
        <xdr:cNvCxnSpPr/>
      </xdr:nvCxnSpPr>
      <xdr:spPr>
        <a:xfrm>
          <a:off x="7886700" y="1001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a16="http://schemas.microsoft.com/office/drawing/2014/main" id="{7432D5C7-1C6E-405C-A569-D5CF2CE7393B}"/>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54" name="直線コネクタ 253">
          <a:extLst>
            <a:ext uri="{FF2B5EF4-FFF2-40B4-BE49-F238E27FC236}">
              <a16:creationId xmlns:a16="http://schemas.microsoft.com/office/drawing/2014/main" id="{78B07126-B31E-4EE4-8D69-BB90529AF5F0}"/>
            </a:ext>
          </a:extLst>
        </xdr:cNvPr>
        <xdr:cNvCxnSpPr/>
      </xdr:nvCxnSpPr>
      <xdr:spPr>
        <a:xfrm>
          <a:off x="7077075" y="1001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95250</xdr:rowOff>
    </xdr:from>
    <xdr:to>
      <xdr:col>36</xdr:col>
      <xdr:colOff>165100</xdr:colOff>
      <xdr:row>62</xdr:row>
      <xdr:rowOff>25400</xdr:rowOff>
    </xdr:to>
    <xdr:sp macro="" textlink="">
      <xdr:nvSpPr>
        <xdr:cNvPr id="255" name="楕円 254">
          <a:extLst>
            <a:ext uri="{FF2B5EF4-FFF2-40B4-BE49-F238E27FC236}">
              <a16:creationId xmlns:a16="http://schemas.microsoft.com/office/drawing/2014/main" id="{04A732DF-0C22-4C0F-B54F-0B1BC89F0363}"/>
            </a:ext>
          </a:extLst>
        </xdr:cNvPr>
        <xdr:cNvSpPr/>
      </xdr:nvSpPr>
      <xdr:spPr>
        <a:xfrm>
          <a:off x="6238875" y="997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146050</xdr:rowOff>
    </xdr:to>
    <xdr:cxnSp macro="">
      <xdr:nvCxnSpPr>
        <xdr:cNvPr id="256" name="直線コネクタ 255">
          <a:extLst>
            <a:ext uri="{FF2B5EF4-FFF2-40B4-BE49-F238E27FC236}">
              <a16:creationId xmlns:a16="http://schemas.microsoft.com/office/drawing/2014/main" id="{A9F1A88B-C8DA-40D9-98FD-86B4E19B4AC7}"/>
            </a:ext>
          </a:extLst>
        </xdr:cNvPr>
        <xdr:cNvCxnSpPr/>
      </xdr:nvCxnSpPr>
      <xdr:spPr>
        <a:xfrm flipV="1">
          <a:off x="6286500" y="1001077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8F1C9BBE-A243-4312-8815-32FC9DC812E3}"/>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83EC8D2C-EEA5-4C27-B62A-17686DCCCD46}"/>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52BBED7A-2BC8-4227-AC80-2D549F696529}"/>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05A22CA9-C3E8-47C8-8244-D55BA73B71D3}"/>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61" name="n_1mainValue【体育館・プール】&#10;一人当たり面積">
          <a:extLst>
            <a:ext uri="{FF2B5EF4-FFF2-40B4-BE49-F238E27FC236}">
              <a16:creationId xmlns:a16="http://schemas.microsoft.com/office/drawing/2014/main" id="{B65081FC-7530-413D-96FA-06B97381E376}"/>
            </a:ext>
          </a:extLst>
        </xdr:cNvPr>
        <xdr:cNvSpPr txBox="1"/>
      </xdr:nvSpPr>
      <xdr:spPr>
        <a:xfrm>
          <a:off x="845827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62" name="n_2mainValue【体育館・プール】&#10;一人当たり面積">
          <a:extLst>
            <a:ext uri="{FF2B5EF4-FFF2-40B4-BE49-F238E27FC236}">
              <a16:creationId xmlns:a16="http://schemas.microsoft.com/office/drawing/2014/main" id="{7C05773F-C068-4907-B8C5-8BEAE3E729EF}"/>
            </a:ext>
          </a:extLst>
        </xdr:cNvPr>
        <xdr:cNvSpPr txBox="1"/>
      </xdr:nvSpPr>
      <xdr:spPr>
        <a:xfrm>
          <a:off x="767722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3" name="n_3mainValue【体育館・プール】&#10;一人当たり面積">
          <a:extLst>
            <a:ext uri="{FF2B5EF4-FFF2-40B4-BE49-F238E27FC236}">
              <a16:creationId xmlns:a16="http://schemas.microsoft.com/office/drawing/2014/main" id="{6E3AFF18-8D43-46A1-B802-AFB6CA43EAB0}"/>
            </a:ext>
          </a:extLst>
        </xdr:cNvPr>
        <xdr:cNvSpPr txBox="1"/>
      </xdr:nvSpPr>
      <xdr:spPr>
        <a:xfrm>
          <a:off x="68676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16527</xdr:rowOff>
    </xdr:from>
    <xdr:ext cx="469744" cy="259045"/>
    <xdr:sp macro="" textlink="">
      <xdr:nvSpPr>
        <xdr:cNvPr id="264" name="n_4mainValue【体育館・プール】&#10;一人当たり面積">
          <a:extLst>
            <a:ext uri="{FF2B5EF4-FFF2-40B4-BE49-F238E27FC236}">
              <a16:creationId xmlns:a16="http://schemas.microsoft.com/office/drawing/2014/main" id="{0D6C234D-D3A8-4602-B63E-B4E4413D0B93}"/>
            </a:ext>
          </a:extLst>
        </xdr:cNvPr>
        <xdr:cNvSpPr txBox="1"/>
      </xdr:nvSpPr>
      <xdr:spPr>
        <a:xfrm>
          <a:off x="6067502"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382CCA9-E2B4-4E9D-ABC3-A9C7154CFFF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8428E5F-93EB-4C25-828B-3C63DDC3843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DDD31A6-1251-448E-A695-BE188854444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EF42ED5-9B30-4F3A-B99A-B91B0C13654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9AA1631-7364-45F2-BFC8-ECC7E9B98E7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679CE8B-3DEE-4774-A4FF-D402A250234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7895654-F0CC-4761-B3A0-1F9BCD7B5CB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9932853-FDD2-4CD9-A3BC-9D26055A118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92EE248-E0DB-43CB-A701-5F156A0B5F4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C4666F4-BE93-4B2C-9EA8-F104ECAB5C6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E536F324-C2C0-4C1B-ADBA-CFE62FF1194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BC6E064-5573-4DCC-81A6-1F215F74F9F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7D898CB2-6212-43A7-B79C-63D18A5EE0B6}"/>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E7AC4EF-5889-489E-A8C9-B447819D744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C6E07F2-9105-42D5-B620-8EA291EAF6E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68DA596-DE00-4209-ADAB-301448C4A57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3C4B905-BBCA-427F-B049-57D301C7EE1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39D8E1B-5B6F-40D3-B8BB-6C81D3D4B69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DF72B70-DAD9-4C04-A06D-46445B5294B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C2268DD-0835-403D-A921-8F5485F41C1D}"/>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2EB7E7A-A908-4491-ACC5-454FBAB3CD4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E2D7BDA-B48C-4EDA-AB4D-E24784C5BBD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3A16ED40-8150-4BB3-B02B-307947414109}"/>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2C42CD2-A066-473E-A11B-0AF9E68F0F6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9E0684D6-106B-4CB8-9858-D6B0B58345B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52197CA-BD99-4B2B-8041-10E931E8E96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C48FD6A2-FA16-40CA-9857-678C1CD7FD6C}"/>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C59BD390-3A0E-4362-95E3-9E6370B4667A}"/>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86A42E61-8E53-4546-BD09-80466E70CB09}"/>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89628645-916A-4615-AB2E-B8F48C94650A}"/>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6E75EBF1-60CE-4050-BB1D-AE6A8657E73C}"/>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6B709820-E479-4828-99AE-99B528E72438}"/>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2EA1DC3B-FCE1-4756-9522-F609BD811C94}"/>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AAD445D5-7FEA-4CB5-BFEA-4F8ACE5F90DC}"/>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58639D69-CA09-4A81-8E5C-DA9602DD23F8}"/>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CA774701-E2AD-4564-BA6F-73CA14669A23}"/>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CC032B4A-D96D-438E-9FCF-B8DDBEB88387}"/>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D6EAC84-E177-43CB-97E7-E0296A9824B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8FE5F1-0D7D-4269-A50D-038D740BCE8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4D4340-ADEB-40FF-9151-0778317A800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4E7E5AD-66DD-470B-B285-BEC27DF921E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0A2BC25-00F7-4813-8DE4-39C1903F2A5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xdr:rowOff>
    </xdr:from>
    <xdr:to>
      <xdr:col>24</xdr:col>
      <xdr:colOff>114300</xdr:colOff>
      <xdr:row>78</xdr:row>
      <xdr:rowOff>101963</xdr:rowOff>
    </xdr:to>
    <xdr:sp macro="" textlink="">
      <xdr:nvSpPr>
        <xdr:cNvPr id="307" name="楕円 306">
          <a:extLst>
            <a:ext uri="{FF2B5EF4-FFF2-40B4-BE49-F238E27FC236}">
              <a16:creationId xmlns:a16="http://schemas.microsoft.com/office/drawing/2014/main" id="{6DA5F059-9AE7-4FEC-90A2-F81696C61A6B}"/>
            </a:ext>
          </a:extLst>
        </xdr:cNvPr>
        <xdr:cNvSpPr/>
      </xdr:nvSpPr>
      <xdr:spPr>
        <a:xfrm>
          <a:off x="4124325" y="126305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124840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BA14FFE2-4186-4E27-8B10-0B0B8CC7091B}"/>
            </a:ext>
          </a:extLst>
        </xdr:cNvPr>
        <xdr:cNvSpPr txBox="1"/>
      </xdr:nvSpPr>
      <xdr:spPr>
        <a:xfrm>
          <a:off x="4219575" y="1258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119562</xdr:rowOff>
    </xdr:from>
    <xdr:to>
      <xdr:col>20</xdr:col>
      <xdr:colOff>38100</xdr:colOff>
      <xdr:row>78</xdr:row>
      <xdr:rowOff>49712</xdr:rowOff>
    </xdr:to>
    <xdr:sp macro="" textlink="">
      <xdr:nvSpPr>
        <xdr:cNvPr id="309" name="楕円 308">
          <a:extLst>
            <a:ext uri="{FF2B5EF4-FFF2-40B4-BE49-F238E27FC236}">
              <a16:creationId xmlns:a16="http://schemas.microsoft.com/office/drawing/2014/main" id="{5706E017-FE42-4094-804A-4F3C52A5CE5A}"/>
            </a:ext>
          </a:extLst>
        </xdr:cNvPr>
        <xdr:cNvSpPr/>
      </xdr:nvSpPr>
      <xdr:spPr>
        <a:xfrm>
          <a:off x="3381375" y="125909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170362</xdr:rowOff>
    </xdr:from>
    <xdr:to>
      <xdr:col>24</xdr:col>
      <xdr:colOff>63500</xdr:colOff>
      <xdr:row>78</xdr:row>
      <xdr:rowOff>51163</xdr:rowOff>
    </xdr:to>
    <xdr:cxnSp macro="">
      <xdr:nvCxnSpPr>
        <xdr:cNvPr id="310" name="直線コネクタ 309">
          <a:extLst>
            <a:ext uri="{FF2B5EF4-FFF2-40B4-BE49-F238E27FC236}">
              <a16:creationId xmlns:a16="http://schemas.microsoft.com/office/drawing/2014/main" id="{A9113B69-D8CF-4B49-BDB2-FE61299DA2C5}"/>
            </a:ext>
          </a:extLst>
        </xdr:cNvPr>
        <xdr:cNvCxnSpPr/>
      </xdr:nvCxnSpPr>
      <xdr:spPr>
        <a:xfrm>
          <a:off x="3429000" y="12629062"/>
          <a:ext cx="7524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129358</xdr:rowOff>
    </xdr:from>
    <xdr:to>
      <xdr:col>15</xdr:col>
      <xdr:colOff>101600</xdr:colOff>
      <xdr:row>78</xdr:row>
      <xdr:rowOff>59508</xdr:rowOff>
    </xdr:to>
    <xdr:sp macro="" textlink="">
      <xdr:nvSpPr>
        <xdr:cNvPr id="311" name="楕円 310">
          <a:extLst>
            <a:ext uri="{FF2B5EF4-FFF2-40B4-BE49-F238E27FC236}">
              <a16:creationId xmlns:a16="http://schemas.microsoft.com/office/drawing/2014/main" id="{E159C5DF-FBCE-4C8B-9D91-478022893BD0}"/>
            </a:ext>
          </a:extLst>
        </xdr:cNvPr>
        <xdr:cNvSpPr/>
      </xdr:nvSpPr>
      <xdr:spPr>
        <a:xfrm>
          <a:off x="2571750" y="12594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170362</xdr:rowOff>
    </xdr:from>
    <xdr:to>
      <xdr:col>19</xdr:col>
      <xdr:colOff>177800</xdr:colOff>
      <xdr:row>78</xdr:row>
      <xdr:rowOff>8708</xdr:rowOff>
    </xdr:to>
    <xdr:cxnSp macro="">
      <xdr:nvCxnSpPr>
        <xdr:cNvPr id="312" name="直線コネクタ 311">
          <a:extLst>
            <a:ext uri="{FF2B5EF4-FFF2-40B4-BE49-F238E27FC236}">
              <a16:creationId xmlns:a16="http://schemas.microsoft.com/office/drawing/2014/main" id="{C019CFC1-4950-4557-89ED-6657A39B3BAF}"/>
            </a:ext>
          </a:extLst>
        </xdr:cNvPr>
        <xdr:cNvCxnSpPr/>
      </xdr:nvCxnSpPr>
      <xdr:spPr>
        <a:xfrm flipV="1">
          <a:off x="2619375" y="12629062"/>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57513</xdr:rowOff>
    </xdr:from>
    <xdr:to>
      <xdr:col>10</xdr:col>
      <xdr:colOff>165100</xdr:colOff>
      <xdr:row>77</xdr:row>
      <xdr:rowOff>159113</xdr:rowOff>
    </xdr:to>
    <xdr:sp macro="" textlink="">
      <xdr:nvSpPr>
        <xdr:cNvPr id="313" name="楕円 312">
          <a:extLst>
            <a:ext uri="{FF2B5EF4-FFF2-40B4-BE49-F238E27FC236}">
              <a16:creationId xmlns:a16="http://schemas.microsoft.com/office/drawing/2014/main" id="{7D0224CD-B3EB-4863-8D7A-34073CA56F6B}"/>
            </a:ext>
          </a:extLst>
        </xdr:cNvPr>
        <xdr:cNvSpPr/>
      </xdr:nvSpPr>
      <xdr:spPr>
        <a:xfrm>
          <a:off x="1781175" y="125257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108313</xdr:rowOff>
    </xdr:from>
    <xdr:to>
      <xdr:col>15</xdr:col>
      <xdr:colOff>50800</xdr:colOff>
      <xdr:row>78</xdr:row>
      <xdr:rowOff>8708</xdr:rowOff>
    </xdr:to>
    <xdr:cxnSp macro="">
      <xdr:nvCxnSpPr>
        <xdr:cNvPr id="314" name="直線コネクタ 313">
          <a:extLst>
            <a:ext uri="{FF2B5EF4-FFF2-40B4-BE49-F238E27FC236}">
              <a16:creationId xmlns:a16="http://schemas.microsoft.com/office/drawing/2014/main" id="{EA64380C-1A0D-40FF-B898-C16D800C96E7}"/>
            </a:ext>
          </a:extLst>
        </xdr:cNvPr>
        <xdr:cNvCxnSpPr/>
      </xdr:nvCxnSpPr>
      <xdr:spPr>
        <a:xfrm>
          <a:off x="1828800" y="12573363"/>
          <a:ext cx="790575"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160382</xdr:rowOff>
    </xdr:from>
    <xdr:to>
      <xdr:col>6</xdr:col>
      <xdr:colOff>38100</xdr:colOff>
      <xdr:row>77</xdr:row>
      <xdr:rowOff>90532</xdr:rowOff>
    </xdr:to>
    <xdr:sp macro="" textlink="">
      <xdr:nvSpPr>
        <xdr:cNvPr id="315" name="楕円 314">
          <a:extLst>
            <a:ext uri="{FF2B5EF4-FFF2-40B4-BE49-F238E27FC236}">
              <a16:creationId xmlns:a16="http://schemas.microsoft.com/office/drawing/2014/main" id="{6DF1605B-FB9B-43FE-8AFE-BE7F46E67C44}"/>
            </a:ext>
          </a:extLst>
        </xdr:cNvPr>
        <xdr:cNvSpPr/>
      </xdr:nvSpPr>
      <xdr:spPr>
        <a:xfrm>
          <a:off x="981075" y="124698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39732</xdr:rowOff>
    </xdr:from>
    <xdr:to>
      <xdr:col>10</xdr:col>
      <xdr:colOff>114300</xdr:colOff>
      <xdr:row>77</xdr:row>
      <xdr:rowOff>108313</xdr:rowOff>
    </xdr:to>
    <xdr:cxnSp macro="">
      <xdr:nvCxnSpPr>
        <xdr:cNvPr id="316" name="直線コネクタ 315">
          <a:extLst>
            <a:ext uri="{FF2B5EF4-FFF2-40B4-BE49-F238E27FC236}">
              <a16:creationId xmlns:a16="http://schemas.microsoft.com/office/drawing/2014/main" id="{620FC2F9-DA77-4679-B50D-ED992587D403}"/>
            </a:ext>
          </a:extLst>
        </xdr:cNvPr>
        <xdr:cNvCxnSpPr/>
      </xdr:nvCxnSpPr>
      <xdr:spPr>
        <a:xfrm>
          <a:off x="1028700" y="12507957"/>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a:extLst>
            <a:ext uri="{FF2B5EF4-FFF2-40B4-BE49-F238E27FC236}">
              <a16:creationId xmlns:a16="http://schemas.microsoft.com/office/drawing/2014/main" id="{065DABFF-1008-470A-B594-286D4EEA0BEE}"/>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73879A3F-5E7B-40CE-A86B-1E69C10345D1}"/>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DD8B47A8-30A8-4C6E-A10A-FBF486FE0873}"/>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DFF58B0A-B36B-42BD-83EB-041026615DFD}"/>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66239</xdr:rowOff>
    </xdr:from>
    <xdr:ext cx="405111" cy="259045"/>
    <xdr:sp macro="" textlink="">
      <xdr:nvSpPr>
        <xdr:cNvPr id="321" name="n_1mainValue【福祉施設】&#10;有形固定資産減価償却率">
          <a:extLst>
            <a:ext uri="{FF2B5EF4-FFF2-40B4-BE49-F238E27FC236}">
              <a16:creationId xmlns:a16="http://schemas.microsoft.com/office/drawing/2014/main" id="{50F0F0EA-35A5-4F33-804D-890CD8788D1B}"/>
            </a:ext>
          </a:extLst>
        </xdr:cNvPr>
        <xdr:cNvSpPr txBox="1"/>
      </xdr:nvSpPr>
      <xdr:spPr>
        <a:xfrm>
          <a:off x="3239144" y="1237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76035</xdr:rowOff>
    </xdr:from>
    <xdr:ext cx="405111" cy="259045"/>
    <xdr:sp macro="" textlink="">
      <xdr:nvSpPr>
        <xdr:cNvPr id="322" name="n_2mainValue【福祉施設】&#10;有形固定資産減価償却率">
          <a:extLst>
            <a:ext uri="{FF2B5EF4-FFF2-40B4-BE49-F238E27FC236}">
              <a16:creationId xmlns:a16="http://schemas.microsoft.com/office/drawing/2014/main" id="{18F643FD-4628-486C-8E65-240032EB48E2}"/>
            </a:ext>
          </a:extLst>
        </xdr:cNvPr>
        <xdr:cNvSpPr txBox="1"/>
      </xdr:nvSpPr>
      <xdr:spPr>
        <a:xfrm>
          <a:off x="2439044" y="1238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4190</xdr:rowOff>
    </xdr:from>
    <xdr:ext cx="405111" cy="259045"/>
    <xdr:sp macro="" textlink="">
      <xdr:nvSpPr>
        <xdr:cNvPr id="323" name="n_3mainValue【福祉施設】&#10;有形固定資産減価償却率">
          <a:extLst>
            <a:ext uri="{FF2B5EF4-FFF2-40B4-BE49-F238E27FC236}">
              <a16:creationId xmlns:a16="http://schemas.microsoft.com/office/drawing/2014/main" id="{21D87201-5ED8-4AF6-8430-F4F21E34EB5D}"/>
            </a:ext>
          </a:extLst>
        </xdr:cNvPr>
        <xdr:cNvSpPr txBox="1"/>
      </xdr:nvSpPr>
      <xdr:spPr>
        <a:xfrm>
          <a:off x="1648469" y="1231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107060</xdr:rowOff>
    </xdr:from>
    <xdr:ext cx="405111" cy="259045"/>
    <xdr:sp macro="" textlink="">
      <xdr:nvSpPr>
        <xdr:cNvPr id="324" name="n_4mainValue【福祉施設】&#10;有形固定資産減価償却率">
          <a:extLst>
            <a:ext uri="{FF2B5EF4-FFF2-40B4-BE49-F238E27FC236}">
              <a16:creationId xmlns:a16="http://schemas.microsoft.com/office/drawing/2014/main" id="{7C2B3430-2B95-4385-948A-210028F9C90F}"/>
            </a:ext>
          </a:extLst>
        </xdr:cNvPr>
        <xdr:cNvSpPr txBox="1"/>
      </xdr:nvSpPr>
      <xdr:spPr>
        <a:xfrm>
          <a:off x="848369" y="1224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B73232D-B752-408A-8199-A316F497D03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7DD1E0E-48D4-4DDB-9244-0CFE969445B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48D7B59-6246-4F85-AC25-B1F94615200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6317493-BFD4-4B85-B2C5-00F8A2CF611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364F398-26EE-483F-B1CE-B05F64078CD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898E68F-33F8-4DAB-B9C3-823C6EB221E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A29B29B-18B2-4273-B914-625C4258CA0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F0CF397-F7D8-4AEB-B268-81A4EA5C540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C3C0AD6-4B17-42A1-AC41-742736986F8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990C885-F06E-4201-9636-379AC5E4CDE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D4884CF2-4B97-4E97-98D9-CD5475C4B83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9C75136-0887-4334-A154-1E696CC3B9C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3CA3B3C8-DC56-436C-B959-A1A84F884394}"/>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88D14930-7D1A-48BC-834D-710E05E17BC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F3725B-751E-4553-A46A-3C1081137D9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601C3E5-1A3F-4365-9A1E-60F3A757BD0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B1756245-8D2B-45B2-A19C-16E3259B6EB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5439764-2D23-4636-8C62-6F905EC1EE5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C6C60DC0-D1F9-4FE7-B361-55DB75DCBD9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4AFAE981-A457-4C60-9092-B16B602C2255}"/>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35F536C4-F3C2-45C9-B23B-FE8C195297D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A740F230-94FA-44C5-88C4-9E898D16791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2A92A4B-8717-452D-B9E5-24EF10E38FF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F94DE5C0-D4B1-4D70-8C49-0D819E05033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EF636F53-C5FC-49A9-8752-FB1CDE4ED58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04DFCC0F-09CF-4F0B-82E4-95666238CF02}"/>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5B1C54F4-2589-4EA9-A0BC-238CE076BF1E}"/>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E50EF90D-7F25-4763-918C-413F7F1E558F}"/>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0D43F940-7B8C-4D2E-ACA9-40F59C1F3A41}"/>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059CB4B6-E842-4D66-94DC-B7262D0E031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FDED9A49-15E3-43BA-83CB-1C516529B273}"/>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93ECF0B3-6162-4EBF-9AA6-8D8AC32D8AF9}"/>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C9C602B4-165D-40F1-BB38-AFF5539FE596}"/>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5B7CF658-4B56-4039-8C1D-CBE83BC6507D}"/>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8DC872E4-9421-4B7B-AF03-17B716373D56}"/>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0F00DDD9-BF57-46E8-9838-873C086FCE9E}"/>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9577AD8-C180-40EC-8CD6-5E55C02020E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F41D9A-A772-452B-AB1F-17CCA79760E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6EA3A4E-52D3-4474-89A6-1C2C7E0D1A1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C435B55-D891-4F79-9D56-DF245075D37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86FBEEE-55C6-4ADA-8317-4A6B33CC47F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66" name="楕円 365">
          <a:extLst>
            <a:ext uri="{FF2B5EF4-FFF2-40B4-BE49-F238E27FC236}">
              <a16:creationId xmlns:a16="http://schemas.microsoft.com/office/drawing/2014/main" id="{CC41717D-4F85-4451-9F28-E4F9BCEDFB51}"/>
            </a:ext>
          </a:extLst>
        </xdr:cNvPr>
        <xdr:cNvSpPr/>
      </xdr:nvSpPr>
      <xdr:spPr>
        <a:xfrm>
          <a:off x="9401175" y="13179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83656</xdr:rowOff>
    </xdr:from>
    <xdr:ext cx="469744" cy="259045"/>
    <xdr:sp macro="" textlink="">
      <xdr:nvSpPr>
        <xdr:cNvPr id="367" name="【福祉施設】&#10;一人当たり面積該当値テキスト">
          <a:extLst>
            <a:ext uri="{FF2B5EF4-FFF2-40B4-BE49-F238E27FC236}">
              <a16:creationId xmlns:a16="http://schemas.microsoft.com/office/drawing/2014/main" id="{B8AE1A67-8C16-46C4-B281-DC62AC33436B}"/>
            </a:ext>
          </a:extLst>
        </xdr:cNvPr>
        <xdr:cNvSpPr txBox="1"/>
      </xdr:nvSpPr>
      <xdr:spPr>
        <a:xfrm>
          <a:off x="9467850" y="130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68" name="楕円 367">
          <a:extLst>
            <a:ext uri="{FF2B5EF4-FFF2-40B4-BE49-F238E27FC236}">
              <a16:creationId xmlns:a16="http://schemas.microsoft.com/office/drawing/2014/main" id="{3BC3290C-9196-4ED9-9296-9B761BA10A6A}"/>
            </a:ext>
          </a:extLst>
        </xdr:cNvPr>
        <xdr:cNvSpPr/>
      </xdr:nvSpPr>
      <xdr:spPr>
        <a:xfrm>
          <a:off x="86391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111579</xdr:rowOff>
    </xdr:to>
    <xdr:cxnSp macro="">
      <xdr:nvCxnSpPr>
        <xdr:cNvPr id="369" name="直線コネクタ 368">
          <a:extLst>
            <a:ext uri="{FF2B5EF4-FFF2-40B4-BE49-F238E27FC236}">
              <a16:creationId xmlns:a16="http://schemas.microsoft.com/office/drawing/2014/main" id="{06F3EDF4-3BBB-4A52-8A01-C78227EF99C1}"/>
            </a:ext>
          </a:extLst>
        </xdr:cNvPr>
        <xdr:cNvCxnSpPr/>
      </xdr:nvCxnSpPr>
      <xdr:spPr>
        <a:xfrm>
          <a:off x="8686800" y="13211175"/>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0" name="楕円 369">
          <a:extLst>
            <a:ext uri="{FF2B5EF4-FFF2-40B4-BE49-F238E27FC236}">
              <a16:creationId xmlns:a16="http://schemas.microsoft.com/office/drawing/2014/main" id="{D6CEC752-9992-4C3D-8317-F2147A142EF3}"/>
            </a:ext>
          </a:extLst>
        </xdr:cNvPr>
        <xdr:cNvSpPr/>
      </xdr:nvSpPr>
      <xdr:spPr>
        <a:xfrm>
          <a:off x="7839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111579</xdr:rowOff>
    </xdr:to>
    <xdr:cxnSp macro="">
      <xdr:nvCxnSpPr>
        <xdr:cNvPr id="371" name="直線コネクタ 370">
          <a:extLst>
            <a:ext uri="{FF2B5EF4-FFF2-40B4-BE49-F238E27FC236}">
              <a16:creationId xmlns:a16="http://schemas.microsoft.com/office/drawing/2014/main" id="{AA7B69D9-4FEF-45DA-ABCC-86811D4B95FD}"/>
            </a:ext>
          </a:extLst>
        </xdr:cNvPr>
        <xdr:cNvCxnSpPr/>
      </xdr:nvCxnSpPr>
      <xdr:spPr>
        <a:xfrm flipV="1">
          <a:off x="7886700" y="1321117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2" name="楕円 371">
          <a:extLst>
            <a:ext uri="{FF2B5EF4-FFF2-40B4-BE49-F238E27FC236}">
              <a16:creationId xmlns:a16="http://schemas.microsoft.com/office/drawing/2014/main" id="{86F7E32D-C574-404C-96EA-268880EB1D5F}"/>
            </a:ext>
          </a:extLst>
        </xdr:cNvPr>
        <xdr:cNvSpPr/>
      </xdr:nvSpPr>
      <xdr:spPr>
        <a:xfrm>
          <a:off x="70294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111579</xdr:rowOff>
    </xdr:to>
    <xdr:cxnSp macro="">
      <xdr:nvCxnSpPr>
        <xdr:cNvPr id="373" name="直線コネクタ 372">
          <a:extLst>
            <a:ext uri="{FF2B5EF4-FFF2-40B4-BE49-F238E27FC236}">
              <a16:creationId xmlns:a16="http://schemas.microsoft.com/office/drawing/2014/main" id="{54F2318D-D307-4078-910D-23577B1C27C9}"/>
            </a:ext>
          </a:extLst>
        </xdr:cNvPr>
        <xdr:cNvCxnSpPr/>
      </xdr:nvCxnSpPr>
      <xdr:spPr>
        <a:xfrm>
          <a:off x="7077075" y="132275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74" name="楕円 373">
          <a:extLst>
            <a:ext uri="{FF2B5EF4-FFF2-40B4-BE49-F238E27FC236}">
              <a16:creationId xmlns:a16="http://schemas.microsoft.com/office/drawing/2014/main" id="{5027DA82-2574-4441-9DD5-9326A66EC4B2}"/>
            </a:ext>
          </a:extLst>
        </xdr:cNvPr>
        <xdr:cNvSpPr/>
      </xdr:nvSpPr>
      <xdr:spPr>
        <a:xfrm>
          <a:off x="62388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5" name="直線コネクタ 374">
          <a:extLst>
            <a:ext uri="{FF2B5EF4-FFF2-40B4-BE49-F238E27FC236}">
              <a16:creationId xmlns:a16="http://schemas.microsoft.com/office/drawing/2014/main" id="{4A3008AC-DFCA-4BFC-8A59-407AEED9BC11}"/>
            </a:ext>
          </a:extLst>
        </xdr:cNvPr>
        <xdr:cNvCxnSpPr/>
      </xdr:nvCxnSpPr>
      <xdr:spPr>
        <a:xfrm>
          <a:off x="6286500" y="1321117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835D846F-F535-4574-BE1C-8AEC6100BFAB}"/>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58E55A4C-FD51-45BA-B09E-9E3AA691929A}"/>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7EA8AE57-1BA2-4DE0-AF24-06F0CE6BD1AD}"/>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EBE8930F-3868-4E51-8DFA-A039A96F0539}"/>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80" name="n_1mainValue【福祉施設】&#10;一人当たり面積">
          <a:extLst>
            <a:ext uri="{FF2B5EF4-FFF2-40B4-BE49-F238E27FC236}">
              <a16:creationId xmlns:a16="http://schemas.microsoft.com/office/drawing/2014/main" id="{C0B16ED1-F932-4988-AAAA-F5E6CB8B1DC0}"/>
            </a:ext>
          </a:extLst>
        </xdr:cNvPr>
        <xdr:cNvSpPr txBox="1"/>
      </xdr:nvSpPr>
      <xdr:spPr>
        <a:xfrm>
          <a:off x="84582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1" name="n_2mainValue【福祉施設】&#10;一人当たり面積">
          <a:extLst>
            <a:ext uri="{FF2B5EF4-FFF2-40B4-BE49-F238E27FC236}">
              <a16:creationId xmlns:a16="http://schemas.microsoft.com/office/drawing/2014/main" id="{767B2B2A-79C7-403F-A03B-C953E8CC8CFA}"/>
            </a:ext>
          </a:extLst>
        </xdr:cNvPr>
        <xdr:cNvSpPr txBox="1"/>
      </xdr:nvSpPr>
      <xdr:spPr>
        <a:xfrm>
          <a:off x="76772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2" name="n_3mainValue【福祉施設】&#10;一人当たり面積">
          <a:extLst>
            <a:ext uri="{FF2B5EF4-FFF2-40B4-BE49-F238E27FC236}">
              <a16:creationId xmlns:a16="http://schemas.microsoft.com/office/drawing/2014/main" id="{50D9514F-87FA-4D48-B024-48B40C90B57C}"/>
            </a:ext>
          </a:extLst>
        </xdr:cNvPr>
        <xdr:cNvSpPr txBox="1"/>
      </xdr:nvSpPr>
      <xdr:spPr>
        <a:xfrm>
          <a:off x="68676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83" name="n_4mainValue【福祉施設】&#10;一人当たり面積">
          <a:extLst>
            <a:ext uri="{FF2B5EF4-FFF2-40B4-BE49-F238E27FC236}">
              <a16:creationId xmlns:a16="http://schemas.microsoft.com/office/drawing/2014/main" id="{2C4F2943-526F-4263-8614-DBBFBFCB7ED4}"/>
            </a:ext>
          </a:extLst>
        </xdr:cNvPr>
        <xdr:cNvSpPr txBox="1"/>
      </xdr:nvSpPr>
      <xdr:spPr>
        <a:xfrm>
          <a:off x="60675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5B6E0BD-BDFC-4CD3-AC22-9B7E227C930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211B549A-23A4-41CB-B7A0-5A7274B99C6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0037CBC-420A-41E3-BBAC-C613C82FD70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9ADB8F67-F690-4496-9A41-E87460D2BE1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9F2DB26-0056-404B-A22C-A0A2CA1A131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1E741CB-5EE8-4575-A4DE-0F256D0115A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98386AD0-9E3C-4C35-A24E-86E973B07DB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30A87B69-440C-48E9-BA17-0747FA40F81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607CD859-7B7D-494A-8815-F0CE4724EF7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AAF6D2A8-6A5E-4DD7-9EC6-ABEC2A9A985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5E541078-D1FA-4125-A4E1-C07ABB3841F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7948C47E-2FD4-42CE-997D-D84229E91E15}"/>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DBAE5EC0-AEC0-44DD-AF27-AAD2A96F9C9C}"/>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D5965489-5A55-45BB-A931-A206F5D4CCD7}"/>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5D0B4594-F8C8-4A2D-A904-D8485F81900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C441D8EF-F723-4F1F-9E56-3B42BB137D6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E76DFFCE-D954-4683-957B-96C32253A92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946B82B3-4D57-45CD-A628-083095E8B992}"/>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28684720-C2DB-47B0-AA9E-A8B02DAC04D4}"/>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C0671EA9-CD1B-4352-8D40-0F65AA68A2AB}"/>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AA81AC33-2224-441C-938B-3DBBD7E95DF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D6011465-B5DE-4025-B69E-5EFD34153C6B}"/>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3A7E9562-1DC6-423D-8A06-E52D41460571}"/>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13885D6C-9CED-4FD2-8DFD-C6E196F38E4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1DF08FFB-7985-4DDF-9465-AD37174B2A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162742</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58529433-B3BB-449A-87E3-FAFE5A2B7CB2}"/>
            </a:ext>
          </a:extLst>
        </xdr:cNvPr>
        <xdr:cNvCxnSpPr/>
      </xdr:nvCxnSpPr>
      <xdr:spPr>
        <a:xfrm flipV="1">
          <a:off x="4180840" y="16675917"/>
          <a:ext cx="0" cy="100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5873FA1A-2BA6-43E2-A1A5-C3463E9665B5}"/>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7188BC71-70B5-4402-A6D3-9EB998B9DE70}"/>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109419</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F8621F4A-67A6-495C-9392-7932A74BCE5F}"/>
            </a:ext>
          </a:extLst>
        </xdr:cNvPr>
        <xdr:cNvSpPr txBox="1"/>
      </xdr:nvSpPr>
      <xdr:spPr>
        <a:xfrm>
          <a:off x="4219575" y="164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162742</xdr:rowOff>
    </xdr:from>
    <xdr:to>
      <xdr:col>24</xdr:col>
      <xdr:colOff>152400</xdr:colOff>
      <xdr:row>102</xdr:row>
      <xdr:rowOff>162742</xdr:rowOff>
    </xdr:to>
    <xdr:cxnSp macro="">
      <xdr:nvCxnSpPr>
        <xdr:cNvPr id="413" name="直線コネクタ 412">
          <a:extLst>
            <a:ext uri="{FF2B5EF4-FFF2-40B4-BE49-F238E27FC236}">
              <a16:creationId xmlns:a16="http://schemas.microsoft.com/office/drawing/2014/main" id="{18392E8B-2810-4B20-9D41-5D3B17EB6432}"/>
            </a:ext>
          </a:extLst>
        </xdr:cNvPr>
        <xdr:cNvCxnSpPr/>
      </xdr:nvCxnSpPr>
      <xdr:spPr>
        <a:xfrm>
          <a:off x="4105275" y="16675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31585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BC5CEEBF-70FE-424C-970C-CC961BEE9727}"/>
            </a:ext>
          </a:extLst>
        </xdr:cNvPr>
        <xdr:cNvSpPr txBox="1"/>
      </xdr:nvSpPr>
      <xdr:spPr>
        <a:xfrm>
          <a:off x="4219575" y="16868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415" name="フローチャート: 判断 414">
          <a:extLst>
            <a:ext uri="{FF2B5EF4-FFF2-40B4-BE49-F238E27FC236}">
              <a16:creationId xmlns:a16="http://schemas.microsoft.com/office/drawing/2014/main" id="{826F813C-BD5C-4004-8D68-799837E357AD}"/>
            </a:ext>
          </a:extLst>
        </xdr:cNvPr>
        <xdr:cNvSpPr/>
      </xdr:nvSpPr>
      <xdr:spPr>
        <a:xfrm>
          <a:off x="4124325"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416" name="フローチャート: 判断 415">
          <a:extLst>
            <a:ext uri="{FF2B5EF4-FFF2-40B4-BE49-F238E27FC236}">
              <a16:creationId xmlns:a16="http://schemas.microsoft.com/office/drawing/2014/main" id="{18E1236F-1D28-42A0-8458-C2F1D75C9AF3}"/>
            </a:ext>
          </a:extLst>
        </xdr:cNvPr>
        <xdr:cNvSpPr/>
      </xdr:nvSpPr>
      <xdr:spPr>
        <a:xfrm>
          <a:off x="3381375" y="16870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7" name="フローチャート: 判断 416">
          <a:extLst>
            <a:ext uri="{FF2B5EF4-FFF2-40B4-BE49-F238E27FC236}">
              <a16:creationId xmlns:a16="http://schemas.microsoft.com/office/drawing/2014/main" id="{73D05F41-79E1-4323-B9A2-FF896956700D}"/>
            </a:ext>
          </a:extLst>
        </xdr:cNvPr>
        <xdr:cNvSpPr/>
      </xdr:nvSpPr>
      <xdr:spPr>
        <a:xfrm>
          <a:off x="2571750" y="16877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18" name="フローチャート: 判断 417">
          <a:extLst>
            <a:ext uri="{FF2B5EF4-FFF2-40B4-BE49-F238E27FC236}">
              <a16:creationId xmlns:a16="http://schemas.microsoft.com/office/drawing/2014/main" id="{106F18E2-2B42-426C-827D-7EDF7B66F341}"/>
            </a:ext>
          </a:extLst>
        </xdr:cNvPr>
        <xdr:cNvSpPr/>
      </xdr:nvSpPr>
      <xdr:spPr>
        <a:xfrm>
          <a:off x="1781175" y="16857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19" name="フローチャート: 判断 418">
          <a:extLst>
            <a:ext uri="{FF2B5EF4-FFF2-40B4-BE49-F238E27FC236}">
              <a16:creationId xmlns:a16="http://schemas.microsoft.com/office/drawing/2014/main" id="{72CBD7AC-9449-4B90-A944-C020A1F832A4}"/>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785732E-3CA0-4610-A523-97ADE13B79A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C58389D-5756-41FA-BEB5-CB76589D1BB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CE7058D-C0A9-4DB9-A281-9CFB7229314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D488546-362B-4D88-9DA8-663923094F4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2C52B8E-7586-4600-932B-69F426D1AC8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138068</xdr:rowOff>
    </xdr:from>
    <xdr:to>
      <xdr:col>24</xdr:col>
      <xdr:colOff>114300</xdr:colOff>
      <xdr:row>104</xdr:row>
      <xdr:rowOff>68218</xdr:rowOff>
    </xdr:to>
    <xdr:sp macro="" textlink="">
      <xdr:nvSpPr>
        <xdr:cNvPr id="425" name="楕円 424">
          <a:extLst>
            <a:ext uri="{FF2B5EF4-FFF2-40B4-BE49-F238E27FC236}">
              <a16:creationId xmlns:a16="http://schemas.microsoft.com/office/drawing/2014/main" id="{F61328B0-AF06-4DBB-A41E-0415D9176412}"/>
            </a:ext>
          </a:extLst>
        </xdr:cNvPr>
        <xdr:cNvSpPr/>
      </xdr:nvSpPr>
      <xdr:spPr>
        <a:xfrm>
          <a:off x="4124325" y="168195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160945</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3CF66611-628B-49D0-80AD-414F124058D9}"/>
            </a:ext>
          </a:extLst>
        </xdr:cNvPr>
        <xdr:cNvSpPr txBox="1"/>
      </xdr:nvSpPr>
      <xdr:spPr>
        <a:xfrm>
          <a:off x="4219575" y="1668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103777</xdr:rowOff>
    </xdr:from>
    <xdr:to>
      <xdr:col>20</xdr:col>
      <xdr:colOff>38100</xdr:colOff>
      <xdr:row>104</xdr:row>
      <xdr:rowOff>33927</xdr:rowOff>
    </xdr:to>
    <xdr:sp macro="" textlink="">
      <xdr:nvSpPr>
        <xdr:cNvPr id="427" name="楕円 426">
          <a:extLst>
            <a:ext uri="{FF2B5EF4-FFF2-40B4-BE49-F238E27FC236}">
              <a16:creationId xmlns:a16="http://schemas.microsoft.com/office/drawing/2014/main" id="{664E4CCB-C5EF-4F29-B5C7-E3E448470918}"/>
            </a:ext>
          </a:extLst>
        </xdr:cNvPr>
        <xdr:cNvSpPr/>
      </xdr:nvSpPr>
      <xdr:spPr>
        <a:xfrm>
          <a:off x="3381375" y="167852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104</xdr:row>
      <xdr:rowOff>17418</xdr:rowOff>
    </xdr:to>
    <xdr:cxnSp macro="">
      <xdr:nvCxnSpPr>
        <xdr:cNvPr id="428" name="直線コネクタ 427">
          <a:extLst>
            <a:ext uri="{FF2B5EF4-FFF2-40B4-BE49-F238E27FC236}">
              <a16:creationId xmlns:a16="http://schemas.microsoft.com/office/drawing/2014/main" id="{15ABB238-5FA4-4C31-818D-EBB43F214D6C}"/>
            </a:ext>
          </a:extLst>
        </xdr:cNvPr>
        <xdr:cNvCxnSpPr/>
      </xdr:nvCxnSpPr>
      <xdr:spPr>
        <a:xfrm>
          <a:off x="3429000" y="16832852"/>
          <a:ext cx="7524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67855</xdr:rowOff>
    </xdr:from>
    <xdr:to>
      <xdr:col>15</xdr:col>
      <xdr:colOff>101600</xdr:colOff>
      <xdr:row>103</xdr:row>
      <xdr:rowOff>169455</xdr:rowOff>
    </xdr:to>
    <xdr:sp macro="" textlink="">
      <xdr:nvSpPr>
        <xdr:cNvPr id="429" name="楕円 428">
          <a:extLst>
            <a:ext uri="{FF2B5EF4-FFF2-40B4-BE49-F238E27FC236}">
              <a16:creationId xmlns:a16="http://schemas.microsoft.com/office/drawing/2014/main" id="{360CE6C4-0F29-4A45-836F-D9B699023014}"/>
            </a:ext>
          </a:extLst>
        </xdr:cNvPr>
        <xdr:cNvSpPr/>
      </xdr:nvSpPr>
      <xdr:spPr>
        <a:xfrm>
          <a:off x="2571750" y="16742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118655</xdr:rowOff>
    </xdr:from>
    <xdr:to>
      <xdr:col>19</xdr:col>
      <xdr:colOff>177800</xdr:colOff>
      <xdr:row>103</xdr:row>
      <xdr:rowOff>154577</xdr:rowOff>
    </xdr:to>
    <xdr:cxnSp macro="">
      <xdr:nvCxnSpPr>
        <xdr:cNvPr id="430" name="直線コネクタ 429">
          <a:extLst>
            <a:ext uri="{FF2B5EF4-FFF2-40B4-BE49-F238E27FC236}">
              <a16:creationId xmlns:a16="http://schemas.microsoft.com/office/drawing/2014/main" id="{A4D68F73-7AE6-46A3-AE39-BBA63CC77FDC}"/>
            </a:ext>
          </a:extLst>
        </xdr:cNvPr>
        <xdr:cNvCxnSpPr/>
      </xdr:nvCxnSpPr>
      <xdr:spPr>
        <a:xfrm>
          <a:off x="2619375" y="16800105"/>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31931</xdr:rowOff>
    </xdr:from>
    <xdr:to>
      <xdr:col>10</xdr:col>
      <xdr:colOff>165100</xdr:colOff>
      <xdr:row>103</xdr:row>
      <xdr:rowOff>133531</xdr:rowOff>
    </xdr:to>
    <xdr:sp macro="" textlink="">
      <xdr:nvSpPr>
        <xdr:cNvPr id="431" name="楕円 430">
          <a:extLst>
            <a:ext uri="{FF2B5EF4-FFF2-40B4-BE49-F238E27FC236}">
              <a16:creationId xmlns:a16="http://schemas.microsoft.com/office/drawing/2014/main" id="{4BEC8299-7FBD-4F31-843F-5579982BD54E}"/>
            </a:ext>
          </a:extLst>
        </xdr:cNvPr>
        <xdr:cNvSpPr/>
      </xdr:nvSpPr>
      <xdr:spPr>
        <a:xfrm>
          <a:off x="1781175" y="167070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118655</xdr:rowOff>
    </xdr:to>
    <xdr:cxnSp macro="">
      <xdr:nvCxnSpPr>
        <xdr:cNvPr id="432" name="直線コネクタ 431">
          <a:extLst>
            <a:ext uri="{FF2B5EF4-FFF2-40B4-BE49-F238E27FC236}">
              <a16:creationId xmlns:a16="http://schemas.microsoft.com/office/drawing/2014/main" id="{02A8B449-3313-40D1-B1AA-9591519E2049}"/>
            </a:ext>
          </a:extLst>
        </xdr:cNvPr>
        <xdr:cNvCxnSpPr/>
      </xdr:nvCxnSpPr>
      <xdr:spPr>
        <a:xfrm>
          <a:off x="1828800" y="16764181"/>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103777</xdr:rowOff>
    </xdr:from>
    <xdr:to>
      <xdr:col>6</xdr:col>
      <xdr:colOff>38100</xdr:colOff>
      <xdr:row>101</xdr:row>
      <xdr:rowOff>33927</xdr:rowOff>
    </xdr:to>
    <xdr:sp macro="" textlink="">
      <xdr:nvSpPr>
        <xdr:cNvPr id="433" name="楕円 432">
          <a:extLst>
            <a:ext uri="{FF2B5EF4-FFF2-40B4-BE49-F238E27FC236}">
              <a16:creationId xmlns:a16="http://schemas.microsoft.com/office/drawing/2014/main" id="{397F0D2E-4E99-4CFB-BDAE-E8953F02BC3C}"/>
            </a:ext>
          </a:extLst>
        </xdr:cNvPr>
        <xdr:cNvSpPr/>
      </xdr:nvSpPr>
      <xdr:spPr>
        <a:xfrm>
          <a:off x="981075" y="162994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154577</xdr:rowOff>
    </xdr:from>
    <xdr:to>
      <xdr:col>10</xdr:col>
      <xdr:colOff>114300</xdr:colOff>
      <xdr:row>103</xdr:row>
      <xdr:rowOff>82731</xdr:rowOff>
    </xdr:to>
    <xdr:cxnSp macro="">
      <xdr:nvCxnSpPr>
        <xdr:cNvPr id="434" name="直線コネクタ 433">
          <a:extLst>
            <a:ext uri="{FF2B5EF4-FFF2-40B4-BE49-F238E27FC236}">
              <a16:creationId xmlns:a16="http://schemas.microsoft.com/office/drawing/2014/main" id="{591B441B-C303-4480-BAE2-1E4E76BBEC51}"/>
            </a:ext>
          </a:extLst>
        </xdr:cNvPr>
        <xdr:cNvCxnSpPr/>
      </xdr:nvCxnSpPr>
      <xdr:spPr>
        <a:xfrm>
          <a:off x="1028700" y="16347077"/>
          <a:ext cx="8001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119759</xdr:rowOff>
    </xdr:from>
    <xdr:ext cx="405111" cy="259045"/>
    <xdr:sp macro="" textlink="">
      <xdr:nvSpPr>
        <xdr:cNvPr id="435" name="n_1aveValue【市民会館】&#10;有形固定資産減価償却率">
          <a:extLst>
            <a:ext uri="{FF2B5EF4-FFF2-40B4-BE49-F238E27FC236}">
              <a16:creationId xmlns:a16="http://schemas.microsoft.com/office/drawing/2014/main" id="{DA326D6C-1947-4BA1-8098-9F4A2057C665}"/>
            </a:ext>
          </a:extLst>
        </xdr:cNvPr>
        <xdr:cNvSpPr txBox="1"/>
      </xdr:nvSpPr>
      <xdr:spPr>
        <a:xfrm>
          <a:off x="3239144" y="169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6" name="n_2aveValue【市民会館】&#10;有形固定資産減価償却率">
          <a:extLst>
            <a:ext uri="{FF2B5EF4-FFF2-40B4-BE49-F238E27FC236}">
              <a16:creationId xmlns:a16="http://schemas.microsoft.com/office/drawing/2014/main" id="{22653F42-1300-4B56-9660-41D105C98333}"/>
            </a:ext>
          </a:extLst>
        </xdr:cNvPr>
        <xdr:cNvSpPr txBox="1"/>
      </xdr:nvSpPr>
      <xdr:spPr>
        <a:xfrm>
          <a:off x="24390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437" name="n_3aveValue【市民会館】&#10;有形固定資産減価償却率">
          <a:extLst>
            <a:ext uri="{FF2B5EF4-FFF2-40B4-BE49-F238E27FC236}">
              <a16:creationId xmlns:a16="http://schemas.microsoft.com/office/drawing/2014/main" id="{8611A1D5-2D34-4C59-AF79-1BBAFBB29ECE}"/>
            </a:ext>
          </a:extLst>
        </xdr:cNvPr>
        <xdr:cNvSpPr txBox="1"/>
      </xdr:nvSpPr>
      <xdr:spPr>
        <a:xfrm>
          <a:off x="1648469" y="169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8" name="n_4aveValue【市民会館】&#10;有形固定資産減価償却率">
          <a:extLst>
            <a:ext uri="{FF2B5EF4-FFF2-40B4-BE49-F238E27FC236}">
              <a16:creationId xmlns:a16="http://schemas.microsoft.com/office/drawing/2014/main" id="{E3AA9E88-D398-42B0-9290-17D24EE335B7}"/>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50454</xdr:rowOff>
    </xdr:from>
    <xdr:ext cx="405111" cy="259045"/>
    <xdr:sp macro="" textlink="">
      <xdr:nvSpPr>
        <xdr:cNvPr id="439" name="n_1mainValue【市民会館】&#10;有形固定資産減価償却率">
          <a:extLst>
            <a:ext uri="{FF2B5EF4-FFF2-40B4-BE49-F238E27FC236}">
              <a16:creationId xmlns:a16="http://schemas.microsoft.com/office/drawing/2014/main" id="{72D9F3F9-A743-47E4-817C-F5AB160DFADF}"/>
            </a:ext>
          </a:extLst>
        </xdr:cNvPr>
        <xdr:cNvSpPr txBox="1"/>
      </xdr:nvSpPr>
      <xdr:spPr>
        <a:xfrm>
          <a:off x="3239144" y="165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440" name="n_2mainValue【市民会館】&#10;有形固定資産減価償却率">
          <a:extLst>
            <a:ext uri="{FF2B5EF4-FFF2-40B4-BE49-F238E27FC236}">
              <a16:creationId xmlns:a16="http://schemas.microsoft.com/office/drawing/2014/main" id="{68D61110-6511-4944-A713-E88D7D267755}"/>
            </a:ext>
          </a:extLst>
        </xdr:cNvPr>
        <xdr:cNvSpPr txBox="1"/>
      </xdr:nvSpPr>
      <xdr:spPr>
        <a:xfrm>
          <a:off x="2439044" y="1652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150058</xdr:rowOff>
    </xdr:from>
    <xdr:ext cx="405111" cy="259045"/>
    <xdr:sp macro="" textlink="">
      <xdr:nvSpPr>
        <xdr:cNvPr id="441" name="n_3mainValue【市民会館】&#10;有形固定資産減価償却率">
          <a:extLst>
            <a:ext uri="{FF2B5EF4-FFF2-40B4-BE49-F238E27FC236}">
              <a16:creationId xmlns:a16="http://schemas.microsoft.com/office/drawing/2014/main" id="{BCE96CDF-69EC-4696-888A-6A2FA3626448}"/>
            </a:ext>
          </a:extLst>
        </xdr:cNvPr>
        <xdr:cNvSpPr txBox="1"/>
      </xdr:nvSpPr>
      <xdr:spPr>
        <a:xfrm>
          <a:off x="1648469" y="1650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50454</xdr:rowOff>
    </xdr:from>
    <xdr:ext cx="405111" cy="259045"/>
    <xdr:sp macro="" textlink="">
      <xdr:nvSpPr>
        <xdr:cNvPr id="442" name="n_4mainValue【市民会館】&#10;有形固定資産減価償却率">
          <a:extLst>
            <a:ext uri="{FF2B5EF4-FFF2-40B4-BE49-F238E27FC236}">
              <a16:creationId xmlns:a16="http://schemas.microsoft.com/office/drawing/2014/main" id="{E3EB616D-1482-408C-8457-BD88F0A910E1}"/>
            </a:ext>
          </a:extLst>
        </xdr:cNvPr>
        <xdr:cNvSpPr txBox="1"/>
      </xdr:nvSpPr>
      <xdr:spPr>
        <a:xfrm>
          <a:off x="848369" y="1607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ECF46877-63DC-41D9-A0E6-039DACB819B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FCD04D33-D894-4D85-ABA4-69E454C6B88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ACF218A6-095B-4C3B-9334-D5D2D0EF112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C46B908B-AC4C-4990-82DC-D6697B4C3AA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739A0E5F-FE4C-4A80-924B-90C8913AEDD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113B848-DED0-4D55-8D9A-698BD7E242D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D1EED5B3-3336-4D28-9219-16F9F198DE7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C50943A4-066E-4121-A38E-3BF1ED9FE22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614D772B-6C49-4436-AF00-60720C1206E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3ED292B9-1EE4-4F29-9AFD-5C0E8E94ABF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3" name="直線コネクタ 452">
          <a:extLst>
            <a:ext uri="{FF2B5EF4-FFF2-40B4-BE49-F238E27FC236}">
              <a16:creationId xmlns:a16="http://schemas.microsoft.com/office/drawing/2014/main" id="{F114CFE6-7469-44EB-B492-519EF28CA255}"/>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4" name="テキスト ボックス 453">
          <a:extLst>
            <a:ext uri="{FF2B5EF4-FFF2-40B4-BE49-F238E27FC236}">
              <a16:creationId xmlns:a16="http://schemas.microsoft.com/office/drawing/2014/main" id="{78FC1B02-8C57-4C1A-80B4-DB0E58C4AD84}"/>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C5E01890-BA89-4AF3-AEB2-BC59789340D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D4697399-01F8-46AD-AE66-A5F19923F80F}"/>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7" name="直線コネクタ 456">
          <a:extLst>
            <a:ext uri="{FF2B5EF4-FFF2-40B4-BE49-F238E27FC236}">
              <a16:creationId xmlns:a16="http://schemas.microsoft.com/office/drawing/2014/main" id="{C1EEF695-256A-44E6-8A86-C0BA4868D37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8" name="テキスト ボックス 457">
          <a:extLst>
            <a:ext uri="{FF2B5EF4-FFF2-40B4-BE49-F238E27FC236}">
              <a16:creationId xmlns:a16="http://schemas.microsoft.com/office/drawing/2014/main" id="{01550D1E-F98C-423D-AC44-A805564B7805}"/>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D127BFB-C214-4743-AEB8-018FC188110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5504CFCD-3D32-4D24-A80A-7EF37E8D8D5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B446137-3590-4EF0-A51A-ED97AF4BC5F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62" name="直線コネクタ 461">
          <a:extLst>
            <a:ext uri="{FF2B5EF4-FFF2-40B4-BE49-F238E27FC236}">
              <a16:creationId xmlns:a16="http://schemas.microsoft.com/office/drawing/2014/main" id="{D954124E-3D6C-4AB0-8F5B-58E5D3B3D014}"/>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3" name="【市民会館】&#10;一人当たり面積最小値テキスト">
          <a:extLst>
            <a:ext uri="{FF2B5EF4-FFF2-40B4-BE49-F238E27FC236}">
              <a16:creationId xmlns:a16="http://schemas.microsoft.com/office/drawing/2014/main" id="{57CCD6E4-8082-4E02-B724-0BA0EE0DEA25}"/>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4" name="直線コネクタ 463">
          <a:extLst>
            <a:ext uri="{FF2B5EF4-FFF2-40B4-BE49-F238E27FC236}">
              <a16:creationId xmlns:a16="http://schemas.microsoft.com/office/drawing/2014/main" id="{C1E723DE-1251-44A5-9C78-C60CABF86FDB}"/>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5" name="【市民会館】&#10;一人当たり面積最大値テキスト">
          <a:extLst>
            <a:ext uri="{FF2B5EF4-FFF2-40B4-BE49-F238E27FC236}">
              <a16:creationId xmlns:a16="http://schemas.microsoft.com/office/drawing/2014/main" id="{86E813A4-1E01-49AB-930B-A6A157563F6A}"/>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6" name="直線コネクタ 465">
          <a:extLst>
            <a:ext uri="{FF2B5EF4-FFF2-40B4-BE49-F238E27FC236}">
              <a16:creationId xmlns:a16="http://schemas.microsoft.com/office/drawing/2014/main" id="{FE95F356-9A00-4A25-A725-5B82CDFFC46D}"/>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7" name="【市民会館】&#10;一人当たり面積平均値テキスト">
          <a:extLst>
            <a:ext uri="{FF2B5EF4-FFF2-40B4-BE49-F238E27FC236}">
              <a16:creationId xmlns:a16="http://schemas.microsoft.com/office/drawing/2014/main" id="{25CEA3A1-4413-4B6A-9678-51DA0E33358D}"/>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8" name="フローチャート: 判断 467">
          <a:extLst>
            <a:ext uri="{FF2B5EF4-FFF2-40B4-BE49-F238E27FC236}">
              <a16:creationId xmlns:a16="http://schemas.microsoft.com/office/drawing/2014/main" id="{88751821-1E9F-4ACA-BDB2-6095885CFCAB}"/>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9" name="フローチャート: 判断 468">
          <a:extLst>
            <a:ext uri="{FF2B5EF4-FFF2-40B4-BE49-F238E27FC236}">
              <a16:creationId xmlns:a16="http://schemas.microsoft.com/office/drawing/2014/main" id="{0D189623-83A8-4F76-A3A6-F86ABD2DC37D}"/>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70" name="フローチャート: 判断 469">
          <a:extLst>
            <a:ext uri="{FF2B5EF4-FFF2-40B4-BE49-F238E27FC236}">
              <a16:creationId xmlns:a16="http://schemas.microsoft.com/office/drawing/2014/main" id="{496EE329-EC8D-4E84-BB6A-5E0ED20782E8}"/>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71" name="フローチャート: 判断 470">
          <a:extLst>
            <a:ext uri="{FF2B5EF4-FFF2-40B4-BE49-F238E27FC236}">
              <a16:creationId xmlns:a16="http://schemas.microsoft.com/office/drawing/2014/main" id="{6AB2CB76-AF2A-4293-A6CE-F26203AA09F8}"/>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6941DEA9-0A92-4DB9-89A3-3174F6E4F8C5}"/>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8018EC-616C-46D3-A6A4-289C763A48B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4EA899A-0634-437F-ACA2-A97341B6DF1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84036F4-7714-460A-865A-6267D4A910E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80CD83-E2C8-4BEB-ACEF-C0F150A58FC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33C9722-3900-463A-A660-D198AA637D5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78" name="楕円 477">
          <a:extLst>
            <a:ext uri="{FF2B5EF4-FFF2-40B4-BE49-F238E27FC236}">
              <a16:creationId xmlns:a16="http://schemas.microsoft.com/office/drawing/2014/main" id="{CCEBE64D-A22E-4D4A-9B69-D7E4B16BBCB8}"/>
            </a:ext>
          </a:extLst>
        </xdr:cNvPr>
        <xdr:cNvSpPr/>
      </xdr:nvSpPr>
      <xdr:spPr>
        <a:xfrm>
          <a:off x="9401175" y="170472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79" name="【市民会館】&#10;一人当たり面積該当値テキスト">
          <a:extLst>
            <a:ext uri="{FF2B5EF4-FFF2-40B4-BE49-F238E27FC236}">
              <a16:creationId xmlns:a16="http://schemas.microsoft.com/office/drawing/2014/main" id="{132ED761-F771-4AFE-8EF6-A2D405D41C5A}"/>
            </a:ext>
          </a:extLst>
        </xdr:cNvPr>
        <xdr:cNvSpPr txBox="1"/>
      </xdr:nvSpPr>
      <xdr:spPr>
        <a:xfrm>
          <a:off x="946785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80" name="楕円 479">
          <a:extLst>
            <a:ext uri="{FF2B5EF4-FFF2-40B4-BE49-F238E27FC236}">
              <a16:creationId xmlns:a16="http://schemas.microsoft.com/office/drawing/2014/main" id="{F3DAB064-F4CA-44FE-9CE4-27400FCBB3A6}"/>
            </a:ext>
          </a:extLst>
        </xdr:cNvPr>
        <xdr:cNvSpPr/>
      </xdr:nvSpPr>
      <xdr:spPr>
        <a:xfrm>
          <a:off x="8639175" y="17174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106</xdr:row>
      <xdr:rowOff>64770</xdr:rowOff>
    </xdr:to>
    <xdr:cxnSp macro="">
      <xdr:nvCxnSpPr>
        <xdr:cNvPr id="481" name="直線コネクタ 480">
          <a:extLst>
            <a:ext uri="{FF2B5EF4-FFF2-40B4-BE49-F238E27FC236}">
              <a16:creationId xmlns:a16="http://schemas.microsoft.com/office/drawing/2014/main" id="{DBC0B320-AFCD-41D5-B6E5-D91B9D90F118}"/>
            </a:ext>
          </a:extLst>
        </xdr:cNvPr>
        <xdr:cNvCxnSpPr/>
      </xdr:nvCxnSpPr>
      <xdr:spPr>
        <a:xfrm flipV="1">
          <a:off x="8686800" y="17104361"/>
          <a:ext cx="74295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82" name="楕円 481">
          <a:extLst>
            <a:ext uri="{FF2B5EF4-FFF2-40B4-BE49-F238E27FC236}">
              <a16:creationId xmlns:a16="http://schemas.microsoft.com/office/drawing/2014/main" id="{1C4002E4-8314-4C9F-8137-AF2BFA1F0976}"/>
            </a:ext>
          </a:extLst>
        </xdr:cNvPr>
        <xdr:cNvSpPr/>
      </xdr:nvSpPr>
      <xdr:spPr>
        <a:xfrm>
          <a:off x="7839075" y="17174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83" name="直線コネクタ 482">
          <a:extLst>
            <a:ext uri="{FF2B5EF4-FFF2-40B4-BE49-F238E27FC236}">
              <a16:creationId xmlns:a16="http://schemas.microsoft.com/office/drawing/2014/main" id="{22BC0802-803E-40E7-B05D-3041BA1483E1}"/>
            </a:ext>
          </a:extLst>
        </xdr:cNvPr>
        <xdr:cNvCxnSpPr/>
      </xdr:nvCxnSpPr>
      <xdr:spPr>
        <a:xfrm>
          <a:off x="7886700" y="172319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84" name="楕円 483">
          <a:extLst>
            <a:ext uri="{FF2B5EF4-FFF2-40B4-BE49-F238E27FC236}">
              <a16:creationId xmlns:a16="http://schemas.microsoft.com/office/drawing/2014/main" id="{7126DD74-EB04-4974-9B29-997C40D08A7F}"/>
            </a:ext>
          </a:extLst>
        </xdr:cNvPr>
        <xdr:cNvSpPr/>
      </xdr:nvSpPr>
      <xdr:spPr>
        <a:xfrm>
          <a:off x="7029450" y="17174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85" name="直線コネクタ 484">
          <a:extLst>
            <a:ext uri="{FF2B5EF4-FFF2-40B4-BE49-F238E27FC236}">
              <a16:creationId xmlns:a16="http://schemas.microsoft.com/office/drawing/2014/main" id="{43CE937D-B185-41A4-8C23-802D95F50906}"/>
            </a:ext>
          </a:extLst>
        </xdr:cNvPr>
        <xdr:cNvCxnSpPr/>
      </xdr:nvCxnSpPr>
      <xdr:spPr>
        <a:xfrm>
          <a:off x="7077075" y="17231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86" name="楕円 485">
          <a:extLst>
            <a:ext uri="{FF2B5EF4-FFF2-40B4-BE49-F238E27FC236}">
              <a16:creationId xmlns:a16="http://schemas.microsoft.com/office/drawing/2014/main" id="{9EE93A2B-A9A1-4338-9E71-EC89175A35F4}"/>
            </a:ext>
          </a:extLst>
        </xdr:cNvPr>
        <xdr:cNvSpPr/>
      </xdr:nvSpPr>
      <xdr:spPr>
        <a:xfrm>
          <a:off x="6238875" y="17174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87" name="直線コネクタ 486">
          <a:extLst>
            <a:ext uri="{FF2B5EF4-FFF2-40B4-BE49-F238E27FC236}">
              <a16:creationId xmlns:a16="http://schemas.microsoft.com/office/drawing/2014/main" id="{B9265D1C-3767-46FB-A334-5C99E269B4CD}"/>
            </a:ext>
          </a:extLst>
        </xdr:cNvPr>
        <xdr:cNvCxnSpPr/>
      </xdr:nvCxnSpPr>
      <xdr:spPr>
        <a:xfrm>
          <a:off x="6286500" y="172319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8" name="n_1aveValue【市民会館】&#10;一人当たり面積">
          <a:extLst>
            <a:ext uri="{FF2B5EF4-FFF2-40B4-BE49-F238E27FC236}">
              <a16:creationId xmlns:a16="http://schemas.microsoft.com/office/drawing/2014/main" id="{6C71CCA1-AEF6-4B4B-A892-95BC0D759FC2}"/>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9" name="n_2aveValue【市民会館】&#10;一人当たり面積">
          <a:extLst>
            <a:ext uri="{FF2B5EF4-FFF2-40B4-BE49-F238E27FC236}">
              <a16:creationId xmlns:a16="http://schemas.microsoft.com/office/drawing/2014/main" id="{BC3975EA-1EF8-4CE5-9CA9-680304862076}"/>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90" name="n_3aveValue【市民会館】&#10;一人当たり面積">
          <a:extLst>
            <a:ext uri="{FF2B5EF4-FFF2-40B4-BE49-F238E27FC236}">
              <a16:creationId xmlns:a16="http://schemas.microsoft.com/office/drawing/2014/main" id="{66D24F2D-D7D0-481F-9A6F-CB7D1EDA97D8}"/>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a16="http://schemas.microsoft.com/office/drawing/2014/main" id="{EB5B3FE0-1697-4456-92FC-9E4448EFAB11}"/>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92" name="n_1mainValue【市民会館】&#10;一人当たり面積">
          <a:extLst>
            <a:ext uri="{FF2B5EF4-FFF2-40B4-BE49-F238E27FC236}">
              <a16:creationId xmlns:a16="http://schemas.microsoft.com/office/drawing/2014/main" id="{78C0FD99-7B71-4099-B03E-F16E1F0F939A}"/>
            </a:ext>
          </a:extLst>
        </xdr:cNvPr>
        <xdr:cNvSpPr txBox="1"/>
      </xdr:nvSpPr>
      <xdr:spPr>
        <a:xfrm>
          <a:off x="845827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93" name="n_2mainValue【市民会館】&#10;一人当たり面積">
          <a:extLst>
            <a:ext uri="{FF2B5EF4-FFF2-40B4-BE49-F238E27FC236}">
              <a16:creationId xmlns:a16="http://schemas.microsoft.com/office/drawing/2014/main" id="{6100BE3F-1D98-4B2A-9916-8D43E9E03220}"/>
            </a:ext>
          </a:extLst>
        </xdr:cNvPr>
        <xdr:cNvSpPr txBox="1"/>
      </xdr:nvSpPr>
      <xdr:spPr>
        <a:xfrm>
          <a:off x="767722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94" name="n_3mainValue【市民会館】&#10;一人当たり面積">
          <a:extLst>
            <a:ext uri="{FF2B5EF4-FFF2-40B4-BE49-F238E27FC236}">
              <a16:creationId xmlns:a16="http://schemas.microsoft.com/office/drawing/2014/main" id="{E51934FC-2C5C-4218-A99D-4EBC4B9A8000}"/>
            </a:ext>
          </a:extLst>
        </xdr:cNvPr>
        <xdr:cNvSpPr txBox="1"/>
      </xdr:nvSpPr>
      <xdr:spPr>
        <a:xfrm>
          <a:off x="6867602"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95" name="n_4mainValue【市民会館】&#10;一人当たり面積">
          <a:extLst>
            <a:ext uri="{FF2B5EF4-FFF2-40B4-BE49-F238E27FC236}">
              <a16:creationId xmlns:a16="http://schemas.microsoft.com/office/drawing/2014/main" id="{171F7DD2-667C-476A-9552-F83A5F577E08}"/>
            </a:ext>
          </a:extLst>
        </xdr:cNvPr>
        <xdr:cNvSpPr txBox="1"/>
      </xdr:nvSpPr>
      <xdr:spPr>
        <a:xfrm>
          <a:off x="6067502"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E57B6A0-6A50-477E-BF78-4763A704921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8B4DBAD-AB49-420D-AF57-EB9BB17853E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C02A835-A46F-40E8-A7F6-0B70AC98855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4CF9FD6-EBDB-4E36-B120-0763A8BD6E6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308DE84-13C7-40CA-B2AA-409D1E60CA8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DF790A2-9ED0-4B13-A38A-5EEF47A1A91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9D8D160-FB79-4917-AEEE-C54C25861D1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A811A515-60F4-4D6B-A635-B62C96792E1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94FD76B-1DC8-4D25-9953-04BB7590142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E87DBADE-4CD4-4FD2-A1DC-5881B2D5BD1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8343ED8D-87C3-433B-9142-2057E3ECC49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C0529056-BD09-46AC-AD1F-C42B511EF846}"/>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DC809B25-A19A-4B80-B4E4-0959560EEEF6}"/>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542C4B3E-47D1-45EA-A1AF-5BF80D0D3E77}"/>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EC125625-3FF7-4F22-A660-54E7F1A84481}"/>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CA532105-AD53-410D-A9D4-F266DD92D273}"/>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94E8976E-1B3B-4AC7-8B41-9CAC4698806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59C2840C-2163-48C3-89B6-198EFFCA8D6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CDA0E7BC-F636-497B-BE78-83350DA64B0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DECBD61C-857B-4178-87BD-8DB421758F2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F5828F3E-6A7F-4759-B418-DC9AFCCF0A8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9960C7C3-A67A-47C5-A212-F7AB9426D7E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28194</xdr:rowOff>
    </xdr:from>
    <xdr:to>
      <xdr:col>85</xdr:col>
      <xdr:colOff>126364</xdr:colOff>
      <xdr:row>41</xdr:row>
      <xdr:rowOff>121920</xdr:rowOff>
    </xdr:to>
    <xdr:cxnSp macro="">
      <xdr:nvCxnSpPr>
        <xdr:cNvPr id="518" name="直線コネクタ 517">
          <a:extLst>
            <a:ext uri="{FF2B5EF4-FFF2-40B4-BE49-F238E27FC236}">
              <a16:creationId xmlns:a16="http://schemas.microsoft.com/office/drawing/2014/main" id="{1586A152-B47C-416B-A08F-2C35F6A87CF5}"/>
            </a:ext>
          </a:extLst>
        </xdr:cNvPr>
        <xdr:cNvCxnSpPr/>
      </xdr:nvCxnSpPr>
      <xdr:spPr>
        <a:xfrm flipV="1">
          <a:off x="14696439" y="6022594"/>
          <a:ext cx="0" cy="74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F81435B1-1AD5-43B1-849D-D939465D7184}"/>
            </a:ext>
          </a:extLst>
        </xdr:cNvPr>
        <xdr:cNvSpPr txBox="1"/>
      </xdr:nvSpPr>
      <xdr:spPr>
        <a:xfrm>
          <a:off x="14735175"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520" name="直線コネクタ 519">
          <a:extLst>
            <a:ext uri="{FF2B5EF4-FFF2-40B4-BE49-F238E27FC236}">
              <a16:creationId xmlns:a16="http://schemas.microsoft.com/office/drawing/2014/main" id="{29B42600-6C47-447B-87F2-A3C8BDCD2EEC}"/>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146321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515BCE07-7AF6-4641-B6B6-FC86AAFCE75C}"/>
            </a:ext>
          </a:extLst>
        </xdr:cNvPr>
        <xdr:cNvSpPr txBox="1"/>
      </xdr:nvSpPr>
      <xdr:spPr>
        <a:xfrm>
          <a:off x="14735175"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28194</xdr:rowOff>
    </xdr:from>
    <xdr:to>
      <xdr:col>86</xdr:col>
      <xdr:colOff>25400</xdr:colOff>
      <xdr:row>37</xdr:row>
      <xdr:rowOff>28194</xdr:rowOff>
    </xdr:to>
    <xdr:cxnSp macro="">
      <xdr:nvCxnSpPr>
        <xdr:cNvPr id="522" name="直線コネクタ 521">
          <a:extLst>
            <a:ext uri="{FF2B5EF4-FFF2-40B4-BE49-F238E27FC236}">
              <a16:creationId xmlns:a16="http://schemas.microsoft.com/office/drawing/2014/main" id="{6EE4A75B-5161-431C-AA6D-BD22329A11CF}"/>
            </a:ext>
          </a:extLst>
        </xdr:cNvPr>
        <xdr:cNvCxnSpPr/>
      </xdr:nvCxnSpPr>
      <xdr:spPr>
        <a:xfrm>
          <a:off x="14611350" y="602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122699</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389C4F63-CDB2-4635-9373-0A7F71E80A73}"/>
            </a:ext>
          </a:extLst>
        </xdr:cNvPr>
        <xdr:cNvSpPr txBox="1"/>
      </xdr:nvSpPr>
      <xdr:spPr>
        <a:xfrm>
          <a:off x="14735175" y="6440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144272</xdr:rowOff>
    </xdr:from>
    <xdr:to>
      <xdr:col>85</xdr:col>
      <xdr:colOff>177800</xdr:colOff>
      <xdr:row>40</xdr:row>
      <xdr:rowOff>74422</xdr:rowOff>
    </xdr:to>
    <xdr:sp macro="" textlink="">
      <xdr:nvSpPr>
        <xdr:cNvPr id="524" name="フローチャート: 判断 523">
          <a:extLst>
            <a:ext uri="{FF2B5EF4-FFF2-40B4-BE49-F238E27FC236}">
              <a16:creationId xmlns:a16="http://schemas.microsoft.com/office/drawing/2014/main" id="{3D376398-036C-459C-9B3B-D2F4D747A461}"/>
            </a:ext>
          </a:extLst>
        </xdr:cNvPr>
        <xdr:cNvSpPr/>
      </xdr:nvSpPr>
      <xdr:spPr>
        <a:xfrm>
          <a:off x="14649450" y="64561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128270</xdr:rowOff>
    </xdr:from>
    <xdr:to>
      <xdr:col>81</xdr:col>
      <xdr:colOff>101600</xdr:colOff>
      <xdr:row>40</xdr:row>
      <xdr:rowOff>58420</xdr:rowOff>
    </xdr:to>
    <xdr:sp macro="" textlink="">
      <xdr:nvSpPr>
        <xdr:cNvPr id="525" name="フローチャート: 判断 524">
          <a:extLst>
            <a:ext uri="{FF2B5EF4-FFF2-40B4-BE49-F238E27FC236}">
              <a16:creationId xmlns:a16="http://schemas.microsoft.com/office/drawing/2014/main" id="{98E3CAD1-A76B-4C47-B5BD-BB4B997346ED}"/>
            </a:ext>
          </a:extLst>
        </xdr:cNvPr>
        <xdr:cNvSpPr/>
      </xdr:nvSpPr>
      <xdr:spPr>
        <a:xfrm>
          <a:off x="13887450" y="6440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26" name="フローチャート: 判断 525">
          <a:extLst>
            <a:ext uri="{FF2B5EF4-FFF2-40B4-BE49-F238E27FC236}">
              <a16:creationId xmlns:a16="http://schemas.microsoft.com/office/drawing/2014/main" id="{267AFEE9-8FCD-44B2-BFC8-59DCC5699061}"/>
            </a:ext>
          </a:extLst>
        </xdr:cNvPr>
        <xdr:cNvSpPr/>
      </xdr:nvSpPr>
      <xdr:spPr>
        <a:xfrm>
          <a:off x="13096875" y="6380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27" name="フローチャート: 判断 526">
          <a:extLst>
            <a:ext uri="{FF2B5EF4-FFF2-40B4-BE49-F238E27FC236}">
              <a16:creationId xmlns:a16="http://schemas.microsoft.com/office/drawing/2014/main" id="{3750C3BF-065E-49CE-A9D0-3B23BA2ACE64}"/>
            </a:ext>
          </a:extLst>
        </xdr:cNvPr>
        <xdr:cNvSpPr/>
      </xdr:nvSpPr>
      <xdr:spPr>
        <a:xfrm>
          <a:off x="12296775" y="6343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9398</xdr:rowOff>
    </xdr:from>
    <xdr:to>
      <xdr:col>67</xdr:col>
      <xdr:colOff>101600</xdr:colOff>
      <xdr:row>39</xdr:row>
      <xdr:rowOff>110998</xdr:rowOff>
    </xdr:to>
    <xdr:sp macro="" textlink="">
      <xdr:nvSpPr>
        <xdr:cNvPr id="528" name="フローチャート: 判断 527">
          <a:extLst>
            <a:ext uri="{FF2B5EF4-FFF2-40B4-BE49-F238E27FC236}">
              <a16:creationId xmlns:a16="http://schemas.microsoft.com/office/drawing/2014/main" id="{193443AF-6D32-48A5-AEAC-E369FD6237B7}"/>
            </a:ext>
          </a:extLst>
        </xdr:cNvPr>
        <xdr:cNvSpPr/>
      </xdr:nvSpPr>
      <xdr:spPr>
        <a:xfrm>
          <a:off x="11487150" y="63276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8B0D2C7-0D02-483F-B6EC-42750DE74A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522579E-981B-483D-B379-1ECFBE3C0AE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AE67C9D-1770-4DB5-8BDB-78F5B7686F2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58B4EE6-F03D-4B44-AF43-984EB0A9ED4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173FF99-6D70-4172-95DA-013036F0FA3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148844</xdr:rowOff>
    </xdr:from>
    <xdr:to>
      <xdr:col>85</xdr:col>
      <xdr:colOff>177800</xdr:colOff>
      <xdr:row>37</xdr:row>
      <xdr:rowOff>78994</xdr:rowOff>
    </xdr:to>
    <xdr:sp macro="" textlink="">
      <xdr:nvSpPr>
        <xdr:cNvPr id="534" name="楕円 533">
          <a:extLst>
            <a:ext uri="{FF2B5EF4-FFF2-40B4-BE49-F238E27FC236}">
              <a16:creationId xmlns:a16="http://schemas.microsoft.com/office/drawing/2014/main" id="{2770F038-F33B-4002-BA64-D01E857DD83F}"/>
            </a:ext>
          </a:extLst>
        </xdr:cNvPr>
        <xdr:cNvSpPr/>
      </xdr:nvSpPr>
      <xdr:spPr>
        <a:xfrm>
          <a:off x="14649450" y="5974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101871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387FBB88-8F02-4789-A982-ED04FCB82488}"/>
            </a:ext>
          </a:extLst>
        </xdr:cNvPr>
        <xdr:cNvSpPr txBox="1"/>
      </xdr:nvSpPr>
      <xdr:spPr>
        <a:xfrm>
          <a:off x="14735175" y="59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29972</xdr:rowOff>
    </xdr:from>
    <xdr:to>
      <xdr:col>81</xdr:col>
      <xdr:colOff>101600</xdr:colOff>
      <xdr:row>36</xdr:row>
      <xdr:rowOff>131572</xdr:rowOff>
    </xdr:to>
    <xdr:sp macro="" textlink="">
      <xdr:nvSpPr>
        <xdr:cNvPr id="536" name="楕円 535">
          <a:extLst>
            <a:ext uri="{FF2B5EF4-FFF2-40B4-BE49-F238E27FC236}">
              <a16:creationId xmlns:a16="http://schemas.microsoft.com/office/drawing/2014/main" id="{C0996B1B-CC48-4505-810A-107BD82913C7}"/>
            </a:ext>
          </a:extLst>
        </xdr:cNvPr>
        <xdr:cNvSpPr/>
      </xdr:nvSpPr>
      <xdr:spPr>
        <a:xfrm>
          <a:off x="13887450" y="58560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80772</xdr:rowOff>
    </xdr:from>
    <xdr:to>
      <xdr:col>85</xdr:col>
      <xdr:colOff>127000</xdr:colOff>
      <xdr:row>37</xdr:row>
      <xdr:rowOff>28194</xdr:rowOff>
    </xdr:to>
    <xdr:cxnSp macro="">
      <xdr:nvCxnSpPr>
        <xdr:cNvPr id="537" name="直線コネクタ 536">
          <a:extLst>
            <a:ext uri="{FF2B5EF4-FFF2-40B4-BE49-F238E27FC236}">
              <a16:creationId xmlns:a16="http://schemas.microsoft.com/office/drawing/2014/main" id="{00453A1C-1214-4E0F-807E-5BF5E9658217}"/>
            </a:ext>
          </a:extLst>
        </xdr:cNvPr>
        <xdr:cNvCxnSpPr/>
      </xdr:nvCxnSpPr>
      <xdr:spPr>
        <a:xfrm>
          <a:off x="13935075" y="5913247"/>
          <a:ext cx="762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538" name="楕円 537">
          <a:extLst>
            <a:ext uri="{FF2B5EF4-FFF2-40B4-BE49-F238E27FC236}">
              <a16:creationId xmlns:a16="http://schemas.microsoft.com/office/drawing/2014/main" id="{CBF37D07-D4B0-472B-B0AB-F2D215F31BA6}"/>
            </a:ext>
          </a:extLst>
        </xdr:cNvPr>
        <xdr:cNvSpPr/>
      </xdr:nvSpPr>
      <xdr:spPr>
        <a:xfrm>
          <a:off x="13096875" y="576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80772</xdr:rowOff>
    </xdr:to>
    <xdr:cxnSp macro="">
      <xdr:nvCxnSpPr>
        <xdr:cNvPr id="539" name="直線コネクタ 538">
          <a:extLst>
            <a:ext uri="{FF2B5EF4-FFF2-40B4-BE49-F238E27FC236}">
              <a16:creationId xmlns:a16="http://schemas.microsoft.com/office/drawing/2014/main" id="{E4554859-416C-4BE2-B99C-728459282B61}"/>
            </a:ext>
          </a:extLst>
        </xdr:cNvPr>
        <xdr:cNvCxnSpPr/>
      </xdr:nvCxnSpPr>
      <xdr:spPr>
        <a:xfrm>
          <a:off x="13144500" y="5808980"/>
          <a:ext cx="790575"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146558</xdr:rowOff>
    </xdr:from>
    <xdr:to>
      <xdr:col>72</xdr:col>
      <xdr:colOff>38100</xdr:colOff>
      <xdr:row>35</xdr:row>
      <xdr:rowOff>76708</xdr:rowOff>
    </xdr:to>
    <xdr:sp macro="" textlink="">
      <xdr:nvSpPr>
        <xdr:cNvPr id="540" name="楕円 539">
          <a:extLst>
            <a:ext uri="{FF2B5EF4-FFF2-40B4-BE49-F238E27FC236}">
              <a16:creationId xmlns:a16="http://schemas.microsoft.com/office/drawing/2014/main" id="{B68FE71A-5704-492C-A2A7-99AD116B99FC}"/>
            </a:ext>
          </a:extLst>
        </xdr:cNvPr>
        <xdr:cNvSpPr/>
      </xdr:nvSpPr>
      <xdr:spPr>
        <a:xfrm>
          <a:off x="12296775" y="56488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25908</xdr:rowOff>
    </xdr:from>
    <xdr:to>
      <xdr:col>76</xdr:col>
      <xdr:colOff>114300</xdr:colOff>
      <xdr:row>35</xdr:row>
      <xdr:rowOff>144780</xdr:rowOff>
    </xdr:to>
    <xdr:cxnSp macro="">
      <xdr:nvCxnSpPr>
        <xdr:cNvPr id="541" name="直線コネクタ 540">
          <a:extLst>
            <a:ext uri="{FF2B5EF4-FFF2-40B4-BE49-F238E27FC236}">
              <a16:creationId xmlns:a16="http://schemas.microsoft.com/office/drawing/2014/main" id="{4C412F87-0954-465B-BD17-B0D1D000B052}"/>
            </a:ext>
          </a:extLst>
        </xdr:cNvPr>
        <xdr:cNvCxnSpPr/>
      </xdr:nvCxnSpPr>
      <xdr:spPr>
        <a:xfrm>
          <a:off x="12344400" y="5696458"/>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29972</xdr:rowOff>
    </xdr:from>
    <xdr:to>
      <xdr:col>67</xdr:col>
      <xdr:colOff>101600</xdr:colOff>
      <xdr:row>34</xdr:row>
      <xdr:rowOff>131572</xdr:rowOff>
    </xdr:to>
    <xdr:sp macro="" textlink="">
      <xdr:nvSpPr>
        <xdr:cNvPr id="542" name="楕円 541">
          <a:extLst>
            <a:ext uri="{FF2B5EF4-FFF2-40B4-BE49-F238E27FC236}">
              <a16:creationId xmlns:a16="http://schemas.microsoft.com/office/drawing/2014/main" id="{A70AF062-040A-4FB0-8F7A-4BCF36F79D85}"/>
            </a:ext>
          </a:extLst>
        </xdr:cNvPr>
        <xdr:cNvSpPr/>
      </xdr:nvSpPr>
      <xdr:spPr>
        <a:xfrm>
          <a:off x="11487150" y="5532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80772</xdr:rowOff>
    </xdr:from>
    <xdr:to>
      <xdr:col>71</xdr:col>
      <xdr:colOff>177800</xdr:colOff>
      <xdr:row>35</xdr:row>
      <xdr:rowOff>25908</xdr:rowOff>
    </xdr:to>
    <xdr:cxnSp macro="">
      <xdr:nvCxnSpPr>
        <xdr:cNvPr id="543" name="直線コネクタ 542">
          <a:extLst>
            <a:ext uri="{FF2B5EF4-FFF2-40B4-BE49-F238E27FC236}">
              <a16:creationId xmlns:a16="http://schemas.microsoft.com/office/drawing/2014/main" id="{3EC69B46-0104-4B43-99BB-4E0036594C0D}"/>
            </a:ext>
          </a:extLst>
        </xdr:cNvPr>
        <xdr:cNvCxnSpPr/>
      </xdr:nvCxnSpPr>
      <xdr:spPr>
        <a:xfrm>
          <a:off x="11534775" y="5589397"/>
          <a:ext cx="809625"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49547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51AEC59-241A-4FCF-8909-B6FD8411B1B1}"/>
            </a:ext>
          </a:extLst>
        </xdr:cNvPr>
        <xdr:cNvSpPr txBox="1"/>
      </xdr:nvSpPr>
      <xdr:spPr>
        <a:xfrm>
          <a:off x="13745219"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7252074B-5DF8-47AA-ACB4-855DA5F3AD07}"/>
            </a:ext>
          </a:extLst>
        </xdr:cNvPr>
        <xdr:cNvSpPr txBox="1"/>
      </xdr:nvSpPr>
      <xdr:spPr>
        <a:xfrm>
          <a:off x="129641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ABAF5F4-6492-4B55-AD41-E524AED9F3F5}"/>
            </a:ext>
          </a:extLst>
        </xdr:cNvPr>
        <xdr:cNvSpPr txBox="1"/>
      </xdr:nvSpPr>
      <xdr:spPr>
        <a:xfrm>
          <a:off x="12164069"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102125</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B518C74-CA4E-40CF-A73C-4795532B22BD}"/>
            </a:ext>
          </a:extLst>
        </xdr:cNvPr>
        <xdr:cNvSpPr txBox="1"/>
      </xdr:nvSpPr>
      <xdr:spPr>
        <a:xfrm>
          <a:off x="11354444"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148099</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1B92FFE-B232-4965-987C-238D2B702285}"/>
            </a:ext>
          </a:extLst>
        </xdr:cNvPr>
        <xdr:cNvSpPr txBox="1"/>
      </xdr:nvSpPr>
      <xdr:spPr>
        <a:xfrm>
          <a:off x="13745219" y="565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B8915C8-43C8-4F83-839A-CB64945689A8}"/>
            </a:ext>
          </a:extLst>
        </xdr:cNvPr>
        <xdr:cNvSpPr txBox="1"/>
      </xdr:nvSpPr>
      <xdr:spPr>
        <a:xfrm>
          <a:off x="12964169"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93235</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3A1ACBB4-48C9-408D-AECA-55323467D022}"/>
            </a:ext>
          </a:extLst>
        </xdr:cNvPr>
        <xdr:cNvSpPr txBox="1"/>
      </xdr:nvSpPr>
      <xdr:spPr>
        <a:xfrm>
          <a:off x="1216406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148099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74EF631E-48B8-4882-850B-CE202CF50228}"/>
            </a:ext>
          </a:extLst>
        </xdr:cNvPr>
        <xdr:cNvSpPr txBox="1"/>
      </xdr:nvSpPr>
      <xdr:spPr>
        <a:xfrm>
          <a:off x="11354444" y="532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9899855B-5665-4D78-9182-F4B004E3323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C8CA7E6-753E-4C1F-8DFC-8B5A4D85FDA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C1E78F8-7BAC-4E02-B16E-90A6FFB79A6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13122C2-7009-4559-986C-E616408D6E3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9AAC2C7-17D2-406C-BDA9-3AB499C61D3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9746F32-1E43-4A68-A75E-EEC32508FBF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1A3D6EDE-84FF-4F09-962F-F713B5CDC3B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903CB3B-E760-4F3D-973C-97D8B45185B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3651238-B255-4681-A693-BFC33A1D807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483AAE3-1F2A-4637-9244-FACD25AD96A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2" name="テキスト ボックス 561">
          <a:extLst>
            <a:ext uri="{FF2B5EF4-FFF2-40B4-BE49-F238E27FC236}">
              <a16:creationId xmlns:a16="http://schemas.microsoft.com/office/drawing/2014/main" id="{BC81AAAC-47C5-45B5-8DA7-F78A844EE12B}"/>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485C1AC-353B-413C-87B8-5F7EF407325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4" name="テキスト ボックス 563">
          <a:extLst>
            <a:ext uri="{FF2B5EF4-FFF2-40B4-BE49-F238E27FC236}">
              <a16:creationId xmlns:a16="http://schemas.microsoft.com/office/drawing/2014/main" id="{64F735A7-B315-479F-AF99-587E002EFC2B}"/>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C1A6C0C2-086A-4517-B105-48ADB4FEF56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DECE4ECF-9836-4B83-AF03-31CC6838A651}"/>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711BCD70-DACA-4FC8-846F-83E78B3C5F6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174E34B-BAF8-46BE-A9C8-7BAA64584893}"/>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5CF23F7-A20D-4445-A971-B3B67B673A1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BFE53040-0089-4FB0-A21C-FE9F9B99ED64}"/>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CFCB8AB-273B-4BCF-A1B4-86A41348FCA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FBACABFD-2445-48E6-A30E-ADA25F52220F}"/>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21C69B4-634D-4044-A3ED-26602298D1D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C162A2A-7559-476C-8126-1E35D2721CE9}"/>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2112CE6-CC77-466B-B9DC-14B30C1A453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6" name="直線コネクタ 575">
          <a:extLst>
            <a:ext uri="{FF2B5EF4-FFF2-40B4-BE49-F238E27FC236}">
              <a16:creationId xmlns:a16="http://schemas.microsoft.com/office/drawing/2014/main" id="{81C590E9-7639-4ADE-B3DC-74ABAA02D218}"/>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1D7F2C97-05AE-4830-97BF-44D60BD7C79B}"/>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8" name="直線コネクタ 577">
          <a:extLst>
            <a:ext uri="{FF2B5EF4-FFF2-40B4-BE49-F238E27FC236}">
              <a16:creationId xmlns:a16="http://schemas.microsoft.com/office/drawing/2014/main" id="{4C6314AC-1CFF-4A2C-986B-FD286335048A}"/>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9" name="【一般廃棄物処理施設】&#10;一人当たり有形固定資産（償却資産）額最大値テキスト">
          <a:extLst>
            <a:ext uri="{FF2B5EF4-FFF2-40B4-BE49-F238E27FC236}">
              <a16:creationId xmlns:a16="http://schemas.microsoft.com/office/drawing/2014/main" id="{293E48DB-5244-4CDB-A3DA-9653143C100B}"/>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0" name="直線コネクタ 579">
          <a:extLst>
            <a:ext uri="{FF2B5EF4-FFF2-40B4-BE49-F238E27FC236}">
              <a16:creationId xmlns:a16="http://schemas.microsoft.com/office/drawing/2014/main" id="{E82883C4-7167-4F53-AE54-B4DF5C99FB38}"/>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FB5F5263-1300-4C0C-9F49-48EC9DF14610}"/>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2" name="フローチャート: 判断 581">
          <a:extLst>
            <a:ext uri="{FF2B5EF4-FFF2-40B4-BE49-F238E27FC236}">
              <a16:creationId xmlns:a16="http://schemas.microsoft.com/office/drawing/2014/main" id="{8262AED5-D2AE-4B22-9D72-EC29CF215E78}"/>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3" name="フローチャート: 判断 582">
          <a:extLst>
            <a:ext uri="{FF2B5EF4-FFF2-40B4-BE49-F238E27FC236}">
              <a16:creationId xmlns:a16="http://schemas.microsoft.com/office/drawing/2014/main" id="{65D1AE50-6E17-4727-B6D3-0DA5BA1E18C6}"/>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4" name="フローチャート: 判断 583">
          <a:extLst>
            <a:ext uri="{FF2B5EF4-FFF2-40B4-BE49-F238E27FC236}">
              <a16:creationId xmlns:a16="http://schemas.microsoft.com/office/drawing/2014/main" id="{504AF919-D945-4877-88A4-6106C43FBE19}"/>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5" name="フローチャート: 判断 584">
          <a:extLst>
            <a:ext uri="{FF2B5EF4-FFF2-40B4-BE49-F238E27FC236}">
              <a16:creationId xmlns:a16="http://schemas.microsoft.com/office/drawing/2014/main" id="{432550A2-9662-4FD0-80D1-6B4E5F953CA1}"/>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6" name="フローチャート: 判断 585">
          <a:extLst>
            <a:ext uri="{FF2B5EF4-FFF2-40B4-BE49-F238E27FC236}">
              <a16:creationId xmlns:a16="http://schemas.microsoft.com/office/drawing/2014/main" id="{C3A4E72E-9DC1-497C-AB7F-C47BA4E380EF}"/>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DD0B4D9-A12C-4196-A6DD-0A70047E873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95DBE71-E37A-4FCF-993E-6B0F24D3B26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CFBAC8-AF8B-4705-A34C-42614D9B1CC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390A48E-7FBC-45F5-AE61-B31E6781C21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0DC678-DFA0-4055-A297-C1B9E6AF488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712</xdr:rowOff>
    </xdr:from>
    <xdr:to>
      <xdr:col>116</xdr:col>
      <xdr:colOff>114300</xdr:colOff>
      <xdr:row>40</xdr:row>
      <xdr:rowOff>102312</xdr:rowOff>
    </xdr:to>
    <xdr:sp macro="" textlink="">
      <xdr:nvSpPr>
        <xdr:cNvPr id="592" name="楕円 591">
          <a:extLst>
            <a:ext uri="{FF2B5EF4-FFF2-40B4-BE49-F238E27FC236}">
              <a16:creationId xmlns:a16="http://schemas.microsoft.com/office/drawing/2014/main" id="{12EF2A10-E9EB-4C4C-BC2A-F43FA9B04B17}"/>
            </a:ext>
          </a:extLst>
        </xdr:cNvPr>
        <xdr:cNvSpPr/>
      </xdr:nvSpPr>
      <xdr:spPr>
        <a:xfrm>
          <a:off x="19897725" y="64777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150589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9AEA582F-9401-41E2-AB47-A9DB83FBA7DE}"/>
            </a:ext>
          </a:extLst>
        </xdr:cNvPr>
        <xdr:cNvSpPr txBox="1"/>
      </xdr:nvSpPr>
      <xdr:spPr>
        <a:xfrm>
          <a:off x="19992975" y="6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3226</xdr:rowOff>
    </xdr:from>
    <xdr:to>
      <xdr:col>112</xdr:col>
      <xdr:colOff>38100</xdr:colOff>
      <xdr:row>40</xdr:row>
      <xdr:rowOff>104826</xdr:rowOff>
    </xdr:to>
    <xdr:sp macro="" textlink="">
      <xdr:nvSpPr>
        <xdr:cNvPr id="594" name="楕円 593">
          <a:extLst>
            <a:ext uri="{FF2B5EF4-FFF2-40B4-BE49-F238E27FC236}">
              <a16:creationId xmlns:a16="http://schemas.microsoft.com/office/drawing/2014/main" id="{C8DC45D3-CD56-4AF9-8CC4-46529AFA6DDA}"/>
            </a:ext>
          </a:extLst>
        </xdr:cNvPr>
        <xdr:cNvSpPr/>
      </xdr:nvSpPr>
      <xdr:spPr>
        <a:xfrm>
          <a:off x="19154775" y="6483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51512</xdr:rowOff>
    </xdr:from>
    <xdr:to>
      <xdr:col>116</xdr:col>
      <xdr:colOff>63500</xdr:colOff>
      <xdr:row>40</xdr:row>
      <xdr:rowOff>54026</xdr:rowOff>
    </xdr:to>
    <xdr:cxnSp macro="">
      <xdr:nvCxnSpPr>
        <xdr:cNvPr id="595" name="直線コネクタ 594">
          <a:extLst>
            <a:ext uri="{FF2B5EF4-FFF2-40B4-BE49-F238E27FC236}">
              <a16:creationId xmlns:a16="http://schemas.microsoft.com/office/drawing/2014/main" id="{FADB146C-0495-4BA0-A683-57520FF59943}"/>
            </a:ext>
          </a:extLst>
        </xdr:cNvPr>
        <xdr:cNvCxnSpPr/>
      </xdr:nvCxnSpPr>
      <xdr:spPr>
        <a:xfrm flipV="1">
          <a:off x="19202400" y="6525337"/>
          <a:ext cx="752475"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11761</xdr:rowOff>
    </xdr:from>
    <xdr:to>
      <xdr:col>107</xdr:col>
      <xdr:colOff>101600</xdr:colOff>
      <xdr:row>40</xdr:row>
      <xdr:rowOff>113361</xdr:rowOff>
    </xdr:to>
    <xdr:sp macro="" textlink="">
      <xdr:nvSpPr>
        <xdr:cNvPr id="596" name="楕円 595">
          <a:extLst>
            <a:ext uri="{FF2B5EF4-FFF2-40B4-BE49-F238E27FC236}">
              <a16:creationId xmlns:a16="http://schemas.microsoft.com/office/drawing/2014/main" id="{001CBB89-8E3E-4407-A3E4-D566F14AB533}"/>
            </a:ext>
          </a:extLst>
        </xdr:cNvPr>
        <xdr:cNvSpPr/>
      </xdr:nvSpPr>
      <xdr:spPr>
        <a:xfrm>
          <a:off x="18345150" y="6485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54026</xdr:rowOff>
    </xdr:from>
    <xdr:to>
      <xdr:col>111</xdr:col>
      <xdr:colOff>177800</xdr:colOff>
      <xdr:row>40</xdr:row>
      <xdr:rowOff>62561</xdr:rowOff>
    </xdr:to>
    <xdr:cxnSp macro="">
      <xdr:nvCxnSpPr>
        <xdr:cNvPr id="597" name="直線コネクタ 596">
          <a:extLst>
            <a:ext uri="{FF2B5EF4-FFF2-40B4-BE49-F238E27FC236}">
              <a16:creationId xmlns:a16="http://schemas.microsoft.com/office/drawing/2014/main" id="{8EDB8DAA-3B0B-48F8-A882-FF3686FEF09F}"/>
            </a:ext>
          </a:extLst>
        </xdr:cNvPr>
        <xdr:cNvCxnSpPr/>
      </xdr:nvCxnSpPr>
      <xdr:spPr>
        <a:xfrm flipV="1">
          <a:off x="18392775" y="6531026"/>
          <a:ext cx="809625"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14580</xdr:rowOff>
    </xdr:from>
    <xdr:to>
      <xdr:col>102</xdr:col>
      <xdr:colOff>165100</xdr:colOff>
      <xdr:row>40</xdr:row>
      <xdr:rowOff>116180</xdr:rowOff>
    </xdr:to>
    <xdr:sp macro="" textlink="">
      <xdr:nvSpPr>
        <xdr:cNvPr id="598" name="楕円 597">
          <a:extLst>
            <a:ext uri="{FF2B5EF4-FFF2-40B4-BE49-F238E27FC236}">
              <a16:creationId xmlns:a16="http://schemas.microsoft.com/office/drawing/2014/main" id="{7F7028E4-5102-45FC-8E58-9F6A455E5DD6}"/>
            </a:ext>
          </a:extLst>
        </xdr:cNvPr>
        <xdr:cNvSpPr/>
      </xdr:nvSpPr>
      <xdr:spPr>
        <a:xfrm>
          <a:off x="17554575" y="6488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62561</xdr:rowOff>
    </xdr:from>
    <xdr:to>
      <xdr:col>107</xdr:col>
      <xdr:colOff>50800</xdr:colOff>
      <xdr:row>40</xdr:row>
      <xdr:rowOff>65380</xdr:rowOff>
    </xdr:to>
    <xdr:cxnSp macro="">
      <xdr:nvCxnSpPr>
        <xdr:cNvPr id="599" name="直線コネクタ 598">
          <a:extLst>
            <a:ext uri="{FF2B5EF4-FFF2-40B4-BE49-F238E27FC236}">
              <a16:creationId xmlns:a16="http://schemas.microsoft.com/office/drawing/2014/main" id="{D46A0D7B-EFBD-4520-A879-14B247890CC8}"/>
            </a:ext>
          </a:extLst>
        </xdr:cNvPr>
        <xdr:cNvCxnSpPr/>
      </xdr:nvCxnSpPr>
      <xdr:spPr>
        <a:xfrm flipV="1">
          <a:off x="17602200" y="6542736"/>
          <a:ext cx="790575"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16180</xdr:rowOff>
    </xdr:from>
    <xdr:to>
      <xdr:col>98</xdr:col>
      <xdr:colOff>38100</xdr:colOff>
      <xdr:row>40</xdr:row>
      <xdr:rowOff>117780</xdr:rowOff>
    </xdr:to>
    <xdr:sp macro="" textlink="">
      <xdr:nvSpPr>
        <xdr:cNvPr id="600" name="楕円 599">
          <a:extLst>
            <a:ext uri="{FF2B5EF4-FFF2-40B4-BE49-F238E27FC236}">
              <a16:creationId xmlns:a16="http://schemas.microsoft.com/office/drawing/2014/main" id="{26BCBD9D-AFBF-4805-B7BE-35B9FE0CF0D9}"/>
            </a:ext>
          </a:extLst>
        </xdr:cNvPr>
        <xdr:cNvSpPr/>
      </xdr:nvSpPr>
      <xdr:spPr>
        <a:xfrm>
          <a:off x="16754475" y="6493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65380</xdr:rowOff>
    </xdr:from>
    <xdr:to>
      <xdr:col>102</xdr:col>
      <xdr:colOff>114300</xdr:colOff>
      <xdr:row>40</xdr:row>
      <xdr:rowOff>66980</xdr:rowOff>
    </xdr:to>
    <xdr:cxnSp macro="">
      <xdr:nvCxnSpPr>
        <xdr:cNvPr id="601" name="直線コネクタ 600">
          <a:extLst>
            <a:ext uri="{FF2B5EF4-FFF2-40B4-BE49-F238E27FC236}">
              <a16:creationId xmlns:a16="http://schemas.microsoft.com/office/drawing/2014/main" id="{3378EDF9-3ECB-4349-B359-813F24B1A138}"/>
            </a:ext>
          </a:extLst>
        </xdr:cNvPr>
        <xdr:cNvCxnSpPr/>
      </xdr:nvCxnSpPr>
      <xdr:spPr>
        <a:xfrm flipV="1">
          <a:off x="16802100" y="65455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AFC710D-2E64-419B-8F7F-FC2494332E1C}"/>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FF462A8-A4AD-423F-A7CC-B0284F5CF0D7}"/>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6F24E6E-C576-41E4-900F-0CD3E0685EBA}"/>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E52AF3C-6B2C-4EF5-8FC0-7C502D878F3D}"/>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95953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5CEF767-97C3-4307-B392-3E00E612284D}"/>
            </a:ext>
          </a:extLst>
        </xdr:cNvPr>
        <xdr:cNvSpPr txBox="1"/>
      </xdr:nvSpPr>
      <xdr:spPr>
        <a:xfrm>
          <a:off x="18944736" y="65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104488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16A3054-19B0-45BF-B250-66FFA3D05EB4}"/>
            </a:ext>
          </a:extLst>
        </xdr:cNvPr>
        <xdr:cNvSpPr txBox="1"/>
      </xdr:nvSpPr>
      <xdr:spPr>
        <a:xfrm>
          <a:off x="18163686" y="65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107307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553AFB5F-46B3-4780-AFB9-150B43BE76C6}"/>
            </a:ext>
          </a:extLst>
        </xdr:cNvPr>
        <xdr:cNvSpPr txBox="1"/>
      </xdr:nvSpPr>
      <xdr:spPr>
        <a:xfrm>
          <a:off x="17354061" y="65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108907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F4F50FF-9F44-4FCF-83A6-6E72DFD59BB7}"/>
            </a:ext>
          </a:extLst>
        </xdr:cNvPr>
        <xdr:cNvSpPr txBox="1"/>
      </xdr:nvSpPr>
      <xdr:spPr>
        <a:xfrm>
          <a:off x="16563486"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E0E6776-9B1F-4FAD-A784-5AF40BA7AEB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70B2F76-06F7-4CAB-87A8-40E1F4F171A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09B9A77-C198-47A5-8E38-3B0C4A2F4F3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B15C938-F456-49BF-AD43-73E84E4F4C7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9CF8141-5268-47B4-A1AA-37844BDE87E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717FF3D-3F1F-40BC-B05A-D19A3601D18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92A20A9-BB72-498C-8F85-56210B41D7A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14D4C89-5EBF-451B-B57E-09CCA7EA8FC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B7E5520-0C94-4653-B068-A7CE9EB3F77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DB318C5-680D-4B32-8C60-A73B45F9463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a:extLst>
            <a:ext uri="{FF2B5EF4-FFF2-40B4-BE49-F238E27FC236}">
              <a16:creationId xmlns:a16="http://schemas.microsoft.com/office/drawing/2014/main" id="{3FA83975-E5F4-4872-B022-EAA38F8B8A0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1F584E1C-962C-431F-99B9-61D97CA557B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a:extLst>
            <a:ext uri="{FF2B5EF4-FFF2-40B4-BE49-F238E27FC236}">
              <a16:creationId xmlns:a16="http://schemas.microsoft.com/office/drawing/2014/main" id="{4E4D6B3F-5081-4A97-B1C8-360350FE9D8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245A9D7A-8A30-417A-83A7-63B2B95E415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363AD03B-48D0-44BB-B522-DA578923B0E5}"/>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C7F4D72-8747-48AE-A5A6-C6797011832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9EFFBD3-222C-463F-A7EE-8D1B99D3811C}"/>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675A352-9951-4B9F-B542-B9C1B01E3C24}"/>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AE9B606-CEFA-43D4-908D-EEB00B0C958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A47BD8D9-1813-491A-B0E0-5BF254221A7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1CAE87C-AF25-4F7F-90A5-AF7971D3CBD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9409A16-14CC-441B-A33C-887147184CA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a:extLst>
            <a:ext uri="{FF2B5EF4-FFF2-40B4-BE49-F238E27FC236}">
              <a16:creationId xmlns:a16="http://schemas.microsoft.com/office/drawing/2014/main" id="{5B46A022-4C24-4F87-89A3-7AB45A78857E}"/>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8B7A59B-3CA2-4572-86D5-BF570A73D1C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5FB5F55C-AD3D-4DE5-AA3B-B4FDAC0E911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87DA1B54-4E7F-4F99-A388-A8DF960836F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6" name="直線コネクタ 635">
          <a:extLst>
            <a:ext uri="{FF2B5EF4-FFF2-40B4-BE49-F238E27FC236}">
              <a16:creationId xmlns:a16="http://schemas.microsoft.com/office/drawing/2014/main" id="{06D8717D-D349-4A34-B77C-F06261FB240C}"/>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9E667C48-6064-4557-9AD0-0D57B055DFEF}"/>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8" name="直線コネクタ 637">
          <a:extLst>
            <a:ext uri="{FF2B5EF4-FFF2-40B4-BE49-F238E27FC236}">
              <a16:creationId xmlns:a16="http://schemas.microsoft.com/office/drawing/2014/main" id="{99D954DB-70E3-4D21-997F-5D6D42266A4E}"/>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FFDA0B69-F952-4B83-A5F4-98ACDF87B2C8}"/>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0" name="直線コネクタ 639">
          <a:extLst>
            <a:ext uri="{FF2B5EF4-FFF2-40B4-BE49-F238E27FC236}">
              <a16:creationId xmlns:a16="http://schemas.microsoft.com/office/drawing/2014/main" id="{E402BCAF-972E-44F0-98A6-768F4C49275E}"/>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C8F209F-ABDF-4876-97BE-F07704BBF54B}"/>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2" name="フローチャート: 判断 641">
          <a:extLst>
            <a:ext uri="{FF2B5EF4-FFF2-40B4-BE49-F238E27FC236}">
              <a16:creationId xmlns:a16="http://schemas.microsoft.com/office/drawing/2014/main" id="{CDB8C56D-F7B1-4CD7-9B01-4621C7F69E3F}"/>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3" name="フローチャート: 判断 642">
          <a:extLst>
            <a:ext uri="{FF2B5EF4-FFF2-40B4-BE49-F238E27FC236}">
              <a16:creationId xmlns:a16="http://schemas.microsoft.com/office/drawing/2014/main" id="{EE701BE2-A450-4FE8-9A60-BB528C7F96C2}"/>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4" name="フローチャート: 判断 643">
          <a:extLst>
            <a:ext uri="{FF2B5EF4-FFF2-40B4-BE49-F238E27FC236}">
              <a16:creationId xmlns:a16="http://schemas.microsoft.com/office/drawing/2014/main" id="{B3A602D6-9027-48FA-AB2F-0F1BF15C0984}"/>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5" name="フローチャート: 判断 644">
          <a:extLst>
            <a:ext uri="{FF2B5EF4-FFF2-40B4-BE49-F238E27FC236}">
              <a16:creationId xmlns:a16="http://schemas.microsoft.com/office/drawing/2014/main" id="{F1934ABC-5B9B-4F09-B993-ACD447963B72}"/>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6" name="フローチャート: 判断 645">
          <a:extLst>
            <a:ext uri="{FF2B5EF4-FFF2-40B4-BE49-F238E27FC236}">
              <a16:creationId xmlns:a16="http://schemas.microsoft.com/office/drawing/2014/main" id="{F9557D2A-2DBB-448D-957D-E4CFAD5874EA}"/>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60CE212-8F33-4C5B-9618-58A898DE183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2DC96F4-D849-4504-8125-EC202BD69F6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83F9193-A45B-455D-8A29-3677C546CF4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93D6DBF-7EB8-4DA9-B046-3AB4B7CD033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FC6FA7D-D4B7-4135-9A8F-D3293DB7DDF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652" name="楕円 651">
          <a:extLst>
            <a:ext uri="{FF2B5EF4-FFF2-40B4-BE49-F238E27FC236}">
              <a16:creationId xmlns:a16="http://schemas.microsoft.com/office/drawing/2014/main" id="{8B800128-1D5D-484F-B5EC-6DA4CED892F7}"/>
            </a:ext>
          </a:extLst>
        </xdr:cNvPr>
        <xdr:cNvSpPr/>
      </xdr:nvSpPr>
      <xdr:spPr>
        <a:xfrm>
          <a:off x="14649450" y="9582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4371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DD22D6C6-8178-4FD9-88A6-B26CB2F42673}"/>
            </a:ext>
          </a:extLst>
        </xdr:cNvPr>
        <xdr:cNvSpPr txBox="1"/>
      </xdr:nvSpPr>
      <xdr:spPr>
        <a:xfrm>
          <a:off x="14735175"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654" name="楕円 653">
          <a:extLst>
            <a:ext uri="{FF2B5EF4-FFF2-40B4-BE49-F238E27FC236}">
              <a16:creationId xmlns:a16="http://schemas.microsoft.com/office/drawing/2014/main" id="{FAE81355-D748-45F4-88C8-1F33EA6E86C2}"/>
            </a:ext>
          </a:extLst>
        </xdr:cNvPr>
        <xdr:cNvSpPr/>
      </xdr:nvSpPr>
      <xdr:spPr>
        <a:xfrm>
          <a:off x="13887450" y="95138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76744</xdr:rowOff>
    </xdr:to>
    <xdr:cxnSp macro="">
      <xdr:nvCxnSpPr>
        <xdr:cNvPr id="655" name="直線コネクタ 654">
          <a:extLst>
            <a:ext uri="{FF2B5EF4-FFF2-40B4-BE49-F238E27FC236}">
              <a16:creationId xmlns:a16="http://schemas.microsoft.com/office/drawing/2014/main" id="{71EA4ACC-4910-4657-ABF3-32F866EF08C1}"/>
            </a:ext>
          </a:extLst>
        </xdr:cNvPr>
        <xdr:cNvCxnSpPr/>
      </xdr:nvCxnSpPr>
      <xdr:spPr>
        <a:xfrm>
          <a:off x="13935075" y="9551942"/>
          <a:ext cx="762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656" name="楕円 655">
          <a:extLst>
            <a:ext uri="{FF2B5EF4-FFF2-40B4-BE49-F238E27FC236}">
              <a16:creationId xmlns:a16="http://schemas.microsoft.com/office/drawing/2014/main" id="{7D589AF7-D8AD-4667-A4BC-362F7E5050C8}"/>
            </a:ext>
          </a:extLst>
        </xdr:cNvPr>
        <xdr:cNvSpPr/>
      </xdr:nvSpPr>
      <xdr:spPr>
        <a:xfrm>
          <a:off x="13096875" y="94421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169817</xdr:rowOff>
    </xdr:to>
    <xdr:cxnSp macro="">
      <xdr:nvCxnSpPr>
        <xdr:cNvPr id="657" name="直線コネクタ 656">
          <a:extLst>
            <a:ext uri="{FF2B5EF4-FFF2-40B4-BE49-F238E27FC236}">
              <a16:creationId xmlns:a16="http://schemas.microsoft.com/office/drawing/2014/main" id="{B5AC59FB-E2A0-429A-8A31-5DFC9A1DDF62}"/>
            </a:ext>
          </a:extLst>
        </xdr:cNvPr>
        <xdr:cNvCxnSpPr/>
      </xdr:nvCxnSpPr>
      <xdr:spPr>
        <a:xfrm>
          <a:off x="13144500" y="9499328"/>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58" name="楕円 657">
          <a:extLst>
            <a:ext uri="{FF2B5EF4-FFF2-40B4-BE49-F238E27FC236}">
              <a16:creationId xmlns:a16="http://schemas.microsoft.com/office/drawing/2014/main" id="{53DCCEC5-A5CC-4BBB-BE7C-40909D90D9C4}"/>
            </a:ext>
          </a:extLst>
        </xdr:cNvPr>
        <xdr:cNvSpPr/>
      </xdr:nvSpPr>
      <xdr:spPr>
        <a:xfrm>
          <a:off x="12296775" y="93927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104503</xdr:rowOff>
    </xdr:to>
    <xdr:cxnSp macro="">
      <xdr:nvCxnSpPr>
        <xdr:cNvPr id="659" name="直線コネクタ 658">
          <a:extLst>
            <a:ext uri="{FF2B5EF4-FFF2-40B4-BE49-F238E27FC236}">
              <a16:creationId xmlns:a16="http://schemas.microsoft.com/office/drawing/2014/main" id="{91B4F8A3-5569-4FD5-8D76-3BD5B47FD318}"/>
            </a:ext>
          </a:extLst>
        </xdr:cNvPr>
        <xdr:cNvCxnSpPr/>
      </xdr:nvCxnSpPr>
      <xdr:spPr>
        <a:xfrm>
          <a:off x="12344400" y="9430838"/>
          <a:ext cx="8001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94524</xdr:rowOff>
    </xdr:from>
    <xdr:to>
      <xdr:col>67</xdr:col>
      <xdr:colOff>101600</xdr:colOff>
      <xdr:row>58</xdr:row>
      <xdr:rowOff>24674</xdr:rowOff>
    </xdr:to>
    <xdr:sp macro="" textlink="">
      <xdr:nvSpPr>
        <xdr:cNvPr id="660" name="楕円 659">
          <a:extLst>
            <a:ext uri="{FF2B5EF4-FFF2-40B4-BE49-F238E27FC236}">
              <a16:creationId xmlns:a16="http://schemas.microsoft.com/office/drawing/2014/main" id="{C03CE773-620B-4B77-8FC4-30F5BBC517AE}"/>
            </a:ext>
          </a:extLst>
        </xdr:cNvPr>
        <xdr:cNvSpPr/>
      </xdr:nvSpPr>
      <xdr:spPr>
        <a:xfrm>
          <a:off x="11487150" y="93242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145324</xdr:rowOff>
    </xdr:from>
    <xdr:to>
      <xdr:col>71</xdr:col>
      <xdr:colOff>177800</xdr:colOff>
      <xdr:row>58</xdr:row>
      <xdr:rowOff>39188</xdr:rowOff>
    </xdr:to>
    <xdr:cxnSp macro="">
      <xdr:nvCxnSpPr>
        <xdr:cNvPr id="661" name="直線コネクタ 660">
          <a:extLst>
            <a:ext uri="{FF2B5EF4-FFF2-40B4-BE49-F238E27FC236}">
              <a16:creationId xmlns:a16="http://schemas.microsoft.com/office/drawing/2014/main" id="{1A516314-DA55-4824-8AB0-353C21042E6F}"/>
            </a:ext>
          </a:extLst>
        </xdr:cNvPr>
        <xdr:cNvCxnSpPr/>
      </xdr:nvCxnSpPr>
      <xdr:spPr>
        <a:xfrm>
          <a:off x="11534775" y="9371874"/>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8EE6E59E-C0E0-4730-9400-A81E7705D770}"/>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5B8DFCCC-A66A-4CAA-9E09-A3564F167826}"/>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A6AA663C-337E-43BF-BEC0-76F2DB554A41}"/>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5FCEF92-9C30-4386-B991-01FB2947C01C}"/>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40294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C07D1E42-A2DB-4945-869B-178BF0736E7B}"/>
            </a:ext>
          </a:extLst>
        </xdr:cNvPr>
        <xdr:cNvSpPr txBox="1"/>
      </xdr:nvSpPr>
      <xdr:spPr>
        <a:xfrm>
          <a:off x="13745219"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146430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30A4AFD-81D1-42EB-B306-CA266A9D61EC}"/>
            </a:ext>
          </a:extLst>
        </xdr:cNvPr>
        <xdr:cNvSpPr txBox="1"/>
      </xdr:nvSpPr>
      <xdr:spPr>
        <a:xfrm>
          <a:off x="12964169" y="9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81115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F6DD5FD3-F817-4BA9-9E2F-9C6A9E7F3165}"/>
            </a:ext>
          </a:extLst>
        </xdr:cNvPr>
        <xdr:cNvSpPr txBox="1"/>
      </xdr:nvSpPr>
      <xdr:spPr>
        <a:xfrm>
          <a:off x="12164069" y="947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41201</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77F1BCFA-3FE4-4347-9C49-DD79CCD19C32}"/>
            </a:ext>
          </a:extLst>
        </xdr:cNvPr>
        <xdr:cNvSpPr txBox="1"/>
      </xdr:nvSpPr>
      <xdr:spPr>
        <a:xfrm>
          <a:off x="11354444" y="910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EA52FC11-2585-4224-9053-8498B63EFBE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DB980E34-9E4B-45CB-BF55-044B11CAC85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5B41DAAC-5E99-4991-88EF-099B3947E81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7C57851-CFCA-4380-8009-66FAADBD818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14A5C753-F15B-4E13-8D9B-8E978C72830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B57105EF-E9C9-4EC6-A014-F9D29A82EB0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EAAA88D-6E0B-4A33-9464-8962CED0274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63CDA91-868B-474B-AFEF-E20346E291A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E31E097-E5B6-4844-83CA-2F197A29794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ADFDB249-7436-4C14-8944-16A1D217CAF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589E58E9-75AD-4E21-B908-0F7F75878CD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511D651B-75BD-438A-A2FD-6A8EE6D19D4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3A88F5A-5A4B-4C50-8B9A-1EA052C3EA0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307FF972-124D-478B-BE40-43A6205D7AA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5215D521-716A-4C1E-94BA-BD0726037FC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D031199-6646-4C68-AA34-50B8FD80EA2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6CFC9955-5E3A-48B7-8E78-362DBF07F36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3E13D808-1E11-4755-AF5E-D2F9E94291A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DF9985D9-BABD-4DD6-8F1F-05156F84F7B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75F058CB-2E5B-4878-AF74-0AE81096E69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2324D683-2CEE-4888-A972-B17BF05022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8EA29EDD-7832-4112-9355-D25487F4B74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7F74A205-6B86-4E2A-BB81-BC5F9EA550B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3" name="直線コネクタ 692">
          <a:extLst>
            <a:ext uri="{FF2B5EF4-FFF2-40B4-BE49-F238E27FC236}">
              <a16:creationId xmlns:a16="http://schemas.microsoft.com/office/drawing/2014/main" id="{4D7E475E-74A6-490E-A2D4-494CFE140CEC}"/>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1D0FCDAC-84DB-4828-BEFE-00E18D44FD2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5" name="直線コネクタ 694">
          <a:extLst>
            <a:ext uri="{FF2B5EF4-FFF2-40B4-BE49-F238E27FC236}">
              <a16:creationId xmlns:a16="http://schemas.microsoft.com/office/drawing/2014/main" id="{09D8CE18-160B-49D3-92B9-3A065D3052DB}"/>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360D12FD-A04E-4063-884A-E8D89B0B69B2}"/>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7" name="直線コネクタ 696">
          <a:extLst>
            <a:ext uri="{FF2B5EF4-FFF2-40B4-BE49-F238E27FC236}">
              <a16:creationId xmlns:a16="http://schemas.microsoft.com/office/drawing/2014/main" id="{CC91DEC2-801A-45C1-8C9C-9BF65AC4D127}"/>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043605F-F4E5-4B59-BD77-4D2A38C2BD99}"/>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9" name="フローチャート: 判断 698">
          <a:extLst>
            <a:ext uri="{FF2B5EF4-FFF2-40B4-BE49-F238E27FC236}">
              <a16:creationId xmlns:a16="http://schemas.microsoft.com/office/drawing/2014/main" id="{5509B3EF-2ED3-4A3A-9290-A032C0A86704}"/>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0" name="フローチャート: 判断 699">
          <a:extLst>
            <a:ext uri="{FF2B5EF4-FFF2-40B4-BE49-F238E27FC236}">
              <a16:creationId xmlns:a16="http://schemas.microsoft.com/office/drawing/2014/main" id="{C8A6F22F-96A4-4C6D-937B-A0CDB0D731CA}"/>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1" name="フローチャート: 判断 700">
          <a:extLst>
            <a:ext uri="{FF2B5EF4-FFF2-40B4-BE49-F238E27FC236}">
              <a16:creationId xmlns:a16="http://schemas.microsoft.com/office/drawing/2014/main" id="{B553CCF1-042A-456E-92B1-FFF29B8F09E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2" name="フローチャート: 判断 701">
          <a:extLst>
            <a:ext uri="{FF2B5EF4-FFF2-40B4-BE49-F238E27FC236}">
              <a16:creationId xmlns:a16="http://schemas.microsoft.com/office/drawing/2014/main" id="{4340D2CF-377B-4A47-A6BC-B35B9EE5ADD6}"/>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3" name="フローチャート: 判断 702">
          <a:extLst>
            <a:ext uri="{FF2B5EF4-FFF2-40B4-BE49-F238E27FC236}">
              <a16:creationId xmlns:a16="http://schemas.microsoft.com/office/drawing/2014/main" id="{F763B039-E935-49B8-9005-DD851283E260}"/>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8CA8F25-6F1F-4498-8C5F-D9C238DFB9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A2051AF-5D68-4A27-9FA0-7E600AFE3E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201AF14-97C9-4368-99EB-4A1169D5345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CE45BDB-19D8-4CD9-800A-963E82202DB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BE3FCF0-FB4C-4F7B-9B13-138D689B82B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9" name="楕円 708">
          <a:extLst>
            <a:ext uri="{FF2B5EF4-FFF2-40B4-BE49-F238E27FC236}">
              <a16:creationId xmlns:a16="http://schemas.microsoft.com/office/drawing/2014/main" id="{0B7595F0-25F0-477C-B782-36E52EEC49F5}"/>
            </a:ext>
          </a:extLst>
        </xdr:cNvPr>
        <xdr:cNvSpPr/>
      </xdr:nvSpPr>
      <xdr:spPr>
        <a:xfrm>
          <a:off x="198977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DCB1461-7E72-4C1F-A4DB-6D81DB1AF444}"/>
            </a:ext>
          </a:extLst>
        </xdr:cNvPr>
        <xdr:cNvSpPr txBox="1"/>
      </xdr:nvSpPr>
      <xdr:spPr>
        <a:xfrm>
          <a:off x="19992975"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1" name="楕円 710">
          <a:extLst>
            <a:ext uri="{FF2B5EF4-FFF2-40B4-BE49-F238E27FC236}">
              <a16:creationId xmlns:a16="http://schemas.microsoft.com/office/drawing/2014/main" id="{4E421A1E-B306-463E-84D9-B69020D8C7F6}"/>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2" name="直線コネクタ 711">
          <a:extLst>
            <a:ext uri="{FF2B5EF4-FFF2-40B4-BE49-F238E27FC236}">
              <a16:creationId xmlns:a16="http://schemas.microsoft.com/office/drawing/2014/main" id="{658890FB-BB9F-4750-8289-5E4AC6376263}"/>
            </a:ext>
          </a:extLst>
        </xdr:cNvPr>
        <xdr:cNvCxnSpPr/>
      </xdr:nvCxnSpPr>
      <xdr:spPr>
        <a:xfrm>
          <a:off x="19202400" y="96488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3" name="楕円 712">
          <a:extLst>
            <a:ext uri="{FF2B5EF4-FFF2-40B4-BE49-F238E27FC236}">
              <a16:creationId xmlns:a16="http://schemas.microsoft.com/office/drawing/2014/main" id="{F009FBF1-F707-4A37-B58A-F510ED3C89A5}"/>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14" name="直線コネクタ 713">
          <a:extLst>
            <a:ext uri="{FF2B5EF4-FFF2-40B4-BE49-F238E27FC236}">
              <a16:creationId xmlns:a16="http://schemas.microsoft.com/office/drawing/2014/main" id="{6E2DF77E-5EF3-48B2-A0C5-A5697915B6A9}"/>
            </a:ext>
          </a:extLst>
        </xdr:cNvPr>
        <xdr:cNvCxnSpPr/>
      </xdr:nvCxnSpPr>
      <xdr:spPr>
        <a:xfrm>
          <a:off x="18392775" y="9648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5" name="楕円 714">
          <a:extLst>
            <a:ext uri="{FF2B5EF4-FFF2-40B4-BE49-F238E27FC236}">
              <a16:creationId xmlns:a16="http://schemas.microsoft.com/office/drawing/2014/main" id="{7386A17F-6DD9-4853-858F-1573EC01E471}"/>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16" name="直線コネクタ 715">
          <a:extLst>
            <a:ext uri="{FF2B5EF4-FFF2-40B4-BE49-F238E27FC236}">
              <a16:creationId xmlns:a16="http://schemas.microsoft.com/office/drawing/2014/main" id="{0F4AA539-1E61-422A-8754-14612E6945EC}"/>
            </a:ext>
          </a:extLst>
        </xdr:cNvPr>
        <xdr:cNvCxnSpPr/>
      </xdr:nvCxnSpPr>
      <xdr:spPr>
        <a:xfrm>
          <a:off x="17602200" y="964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7" name="楕円 716">
          <a:extLst>
            <a:ext uri="{FF2B5EF4-FFF2-40B4-BE49-F238E27FC236}">
              <a16:creationId xmlns:a16="http://schemas.microsoft.com/office/drawing/2014/main" id="{18C08659-D486-48E7-BBE7-B6700D33CEB0}"/>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18" name="直線コネクタ 717">
          <a:extLst>
            <a:ext uri="{FF2B5EF4-FFF2-40B4-BE49-F238E27FC236}">
              <a16:creationId xmlns:a16="http://schemas.microsoft.com/office/drawing/2014/main" id="{BEEFE93C-47FC-4A5C-9678-0D951B21463B}"/>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9" name="n_1aveValue【保健センター・保健所】&#10;一人当たり面積">
          <a:extLst>
            <a:ext uri="{FF2B5EF4-FFF2-40B4-BE49-F238E27FC236}">
              <a16:creationId xmlns:a16="http://schemas.microsoft.com/office/drawing/2014/main" id="{D761702D-3EFE-44ED-927E-753BF99262B6}"/>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0" name="n_2aveValue【保健センター・保健所】&#10;一人当たり面積">
          <a:extLst>
            <a:ext uri="{FF2B5EF4-FFF2-40B4-BE49-F238E27FC236}">
              <a16:creationId xmlns:a16="http://schemas.microsoft.com/office/drawing/2014/main" id="{D0C6ADA7-C9B0-440E-BA80-99964AA26001}"/>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1" name="n_3aveValue【保健センター・保健所】&#10;一人当たり面積">
          <a:extLst>
            <a:ext uri="{FF2B5EF4-FFF2-40B4-BE49-F238E27FC236}">
              <a16:creationId xmlns:a16="http://schemas.microsoft.com/office/drawing/2014/main" id="{CB2CCEA7-90AF-4AB1-B037-0ED37C2D2499}"/>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2" name="n_4aveValue【保健センター・保健所】&#10;一人当たり面積">
          <a:extLst>
            <a:ext uri="{FF2B5EF4-FFF2-40B4-BE49-F238E27FC236}">
              <a16:creationId xmlns:a16="http://schemas.microsoft.com/office/drawing/2014/main" id="{BED21B07-E5D0-4912-AED4-75699A9BC073}"/>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3" name="n_1mainValue【保健センター・保健所】&#10;一人当たり面積">
          <a:extLst>
            <a:ext uri="{FF2B5EF4-FFF2-40B4-BE49-F238E27FC236}">
              <a16:creationId xmlns:a16="http://schemas.microsoft.com/office/drawing/2014/main" id="{E6634E2C-C9DF-45EE-B36C-C4D3EF16ED7E}"/>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4" name="n_2mainValue【保健センター・保健所】&#10;一人当たり面積">
          <a:extLst>
            <a:ext uri="{FF2B5EF4-FFF2-40B4-BE49-F238E27FC236}">
              <a16:creationId xmlns:a16="http://schemas.microsoft.com/office/drawing/2014/main" id="{FFD489D7-3D37-416C-9536-9E57830CFE31}"/>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5" name="n_3mainValue【保健センター・保健所】&#10;一人当たり面積">
          <a:extLst>
            <a:ext uri="{FF2B5EF4-FFF2-40B4-BE49-F238E27FC236}">
              <a16:creationId xmlns:a16="http://schemas.microsoft.com/office/drawing/2014/main" id="{2A4C4858-E425-4F8B-9260-17AF6CB041D6}"/>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6" name="n_4mainValue【保健センター・保健所】&#10;一人当たり面積">
          <a:extLst>
            <a:ext uri="{FF2B5EF4-FFF2-40B4-BE49-F238E27FC236}">
              <a16:creationId xmlns:a16="http://schemas.microsoft.com/office/drawing/2014/main" id="{F590D660-8CC1-4EA6-B69F-4E37DE60DB23}"/>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F9E7939-E5B3-4F33-A46F-CE67A2790FB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B8F99F6-10CB-4AFC-BC8F-9C26C99A648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F86AAC6E-2A5A-4D5B-9F5D-69EF8A4A1FF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CEF3386-6DDF-42D0-8AD5-738353DB9B7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F58E956-E409-4EC9-8E94-22F9352CDE1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9F4D98A-2877-45CA-BA0C-3A8E9A5B6B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7B701E71-5EBD-496C-B606-E4CF61F5355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CFDBC325-D7D5-4D8E-82C9-A7BC687F276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7DCF3F0-9C79-426D-8E8B-27B3DB3472B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6DA95F8E-4DD7-43CF-9268-06B3B2DB68B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7" name="テキスト ボックス 736">
          <a:extLst>
            <a:ext uri="{FF2B5EF4-FFF2-40B4-BE49-F238E27FC236}">
              <a16:creationId xmlns:a16="http://schemas.microsoft.com/office/drawing/2014/main" id="{7737227A-03D9-4FF8-9733-4EAED4C2A43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3A5B306A-1EB5-4D6E-8A64-9BF784A36FA6}"/>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95B682C3-06B7-4375-8FF2-6D4E2BC50F9E}"/>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D244FBF0-FA83-4F39-B0C8-06F3EA10B255}"/>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C4FFB5E1-EF47-4AB4-8A78-99B0C86CCE0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90CDC9D9-C31B-4ED1-8174-42A9FFD399F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DBE5C85D-8B9B-4B2D-9F74-9EF685CDF71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9AD4EAE1-5702-4DEA-A684-C68871775080}"/>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FC4BFCA-64BE-4B7E-B13F-433FC99B8BA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87F3D4E-60C7-4B23-A570-1B9B91F5C54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06D6F17F-4900-435D-B2FF-98C29B12F36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B35CFBC1-95A3-435E-9B6E-DC98568D5A1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9" name="直線コネクタ 748">
          <a:extLst>
            <a:ext uri="{FF2B5EF4-FFF2-40B4-BE49-F238E27FC236}">
              <a16:creationId xmlns:a16="http://schemas.microsoft.com/office/drawing/2014/main" id="{00F61D7A-D984-49B9-94C1-BBC2918297D0}"/>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803D096-002A-4B8C-9268-BE68F0938B21}"/>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1" name="直線コネクタ 750">
          <a:extLst>
            <a:ext uri="{FF2B5EF4-FFF2-40B4-BE49-F238E27FC236}">
              <a16:creationId xmlns:a16="http://schemas.microsoft.com/office/drawing/2014/main" id="{EF5C4136-AA66-43D2-A04B-E7CCA19BB0C8}"/>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76BBDC58-0E44-4AED-A7F1-B5D31A3B6BFE}"/>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3" name="直線コネクタ 752">
          <a:extLst>
            <a:ext uri="{FF2B5EF4-FFF2-40B4-BE49-F238E27FC236}">
              <a16:creationId xmlns:a16="http://schemas.microsoft.com/office/drawing/2014/main" id="{9CF96D0A-C648-4279-A4A7-22A9343946A0}"/>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8B3C8479-5B92-4CB7-821E-D515D0086528}"/>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5" name="フローチャート: 判断 754">
          <a:extLst>
            <a:ext uri="{FF2B5EF4-FFF2-40B4-BE49-F238E27FC236}">
              <a16:creationId xmlns:a16="http://schemas.microsoft.com/office/drawing/2014/main" id="{3FD5B6C1-269D-4459-B8B0-4F7B5A01C05D}"/>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6" name="フローチャート: 判断 755">
          <a:extLst>
            <a:ext uri="{FF2B5EF4-FFF2-40B4-BE49-F238E27FC236}">
              <a16:creationId xmlns:a16="http://schemas.microsoft.com/office/drawing/2014/main" id="{98CA59C7-AD3E-4A12-B888-4C8166C72A7E}"/>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7" name="フローチャート: 判断 756">
          <a:extLst>
            <a:ext uri="{FF2B5EF4-FFF2-40B4-BE49-F238E27FC236}">
              <a16:creationId xmlns:a16="http://schemas.microsoft.com/office/drawing/2014/main" id="{719347D9-0C5B-43B1-9E5C-839058803942}"/>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8" name="フローチャート: 判断 757">
          <a:extLst>
            <a:ext uri="{FF2B5EF4-FFF2-40B4-BE49-F238E27FC236}">
              <a16:creationId xmlns:a16="http://schemas.microsoft.com/office/drawing/2014/main" id="{E1E3A862-9A20-46BE-A4B1-09F8D1E07CE2}"/>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9" name="フローチャート: 判断 758">
          <a:extLst>
            <a:ext uri="{FF2B5EF4-FFF2-40B4-BE49-F238E27FC236}">
              <a16:creationId xmlns:a16="http://schemas.microsoft.com/office/drawing/2014/main" id="{04EBD58A-B310-48B3-9256-0F0CBA14BDB0}"/>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30B4C07-5C63-4672-ADB2-9B45246A05A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F1E0FB0-0E8F-4688-8D90-D107BC2419D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43D701E-3775-49AE-BEC5-EAD817962D3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E37B326-0189-4D37-8A0F-D40ED379C0B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F51BF2D-8C7A-4714-BEA4-F3A9F176036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133604</xdr:rowOff>
    </xdr:from>
    <xdr:to>
      <xdr:col>85</xdr:col>
      <xdr:colOff>177800</xdr:colOff>
      <xdr:row>83</xdr:row>
      <xdr:rowOff>63754</xdr:rowOff>
    </xdr:to>
    <xdr:sp macro="" textlink="">
      <xdr:nvSpPr>
        <xdr:cNvPr id="765" name="楕円 764">
          <a:extLst>
            <a:ext uri="{FF2B5EF4-FFF2-40B4-BE49-F238E27FC236}">
              <a16:creationId xmlns:a16="http://schemas.microsoft.com/office/drawing/2014/main" id="{2F216A52-E2A8-41FE-BC4A-D3FD020ACC49}"/>
            </a:ext>
          </a:extLst>
        </xdr:cNvPr>
        <xdr:cNvSpPr/>
      </xdr:nvSpPr>
      <xdr:spPr>
        <a:xfrm>
          <a:off x="14649450" y="13411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112031</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22A4921-4A04-42B7-A533-1364123B5F41}"/>
            </a:ext>
          </a:extLst>
        </xdr:cNvPr>
        <xdr:cNvSpPr txBox="1"/>
      </xdr:nvSpPr>
      <xdr:spPr>
        <a:xfrm>
          <a:off x="14735175"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767" name="楕円 766">
          <a:extLst>
            <a:ext uri="{FF2B5EF4-FFF2-40B4-BE49-F238E27FC236}">
              <a16:creationId xmlns:a16="http://schemas.microsoft.com/office/drawing/2014/main" id="{CC0D2129-F2E6-4C09-AF42-51D3398931FF}"/>
            </a:ext>
          </a:extLst>
        </xdr:cNvPr>
        <xdr:cNvSpPr/>
      </xdr:nvSpPr>
      <xdr:spPr>
        <a:xfrm>
          <a:off x="13887450" y="13333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83</xdr:row>
      <xdr:rowOff>12954</xdr:rowOff>
    </xdr:to>
    <xdr:cxnSp macro="">
      <xdr:nvCxnSpPr>
        <xdr:cNvPr id="768" name="直線コネクタ 767">
          <a:extLst>
            <a:ext uri="{FF2B5EF4-FFF2-40B4-BE49-F238E27FC236}">
              <a16:creationId xmlns:a16="http://schemas.microsoft.com/office/drawing/2014/main" id="{14061EB4-D24E-4581-9C10-2C878C09DE74}"/>
            </a:ext>
          </a:extLst>
        </xdr:cNvPr>
        <xdr:cNvCxnSpPr/>
      </xdr:nvCxnSpPr>
      <xdr:spPr>
        <a:xfrm>
          <a:off x="13935075" y="13381355"/>
          <a:ext cx="762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140463</xdr:rowOff>
    </xdr:from>
    <xdr:to>
      <xdr:col>76</xdr:col>
      <xdr:colOff>165100</xdr:colOff>
      <xdr:row>82</xdr:row>
      <xdr:rowOff>70613</xdr:rowOff>
    </xdr:to>
    <xdr:sp macro="" textlink="">
      <xdr:nvSpPr>
        <xdr:cNvPr id="769" name="楕円 768">
          <a:extLst>
            <a:ext uri="{FF2B5EF4-FFF2-40B4-BE49-F238E27FC236}">
              <a16:creationId xmlns:a16="http://schemas.microsoft.com/office/drawing/2014/main" id="{79EE0D3F-EC72-4935-B2F7-A7DADA0869B3}"/>
            </a:ext>
          </a:extLst>
        </xdr:cNvPr>
        <xdr:cNvSpPr/>
      </xdr:nvSpPr>
      <xdr:spPr>
        <a:xfrm>
          <a:off x="13096875" y="13259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19813</xdr:rowOff>
    </xdr:from>
    <xdr:to>
      <xdr:col>81</xdr:col>
      <xdr:colOff>50800</xdr:colOff>
      <xdr:row>82</xdr:row>
      <xdr:rowOff>106680</xdr:rowOff>
    </xdr:to>
    <xdr:cxnSp macro="">
      <xdr:nvCxnSpPr>
        <xdr:cNvPr id="770" name="直線コネクタ 769">
          <a:extLst>
            <a:ext uri="{FF2B5EF4-FFF2-40B4-BE49-F238E27FC236}">
              <a16:creationId xmlns:a16="http://schemas.microsoft.com/office/drawing/2014/main" id="{BF13E743-C6D1-44E0-BDDF-687C00CBF105}"/>
            </a:ext>
          </a:extLst>
        </xdr:cNvPr>
        <xdr:cNvCxnSpPr/>
      </xdr:nvCxnSpPr>
      <xdr:spPr>
        <a:xfrm>
          <a:off x="13144500" y="13297663"/>
          <a:ext cx="790575"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1" name="楕円 770">
          <a:extLst>
            <a:ext uri="{FF2B5EF4-FFF2-40B4-BE49-F238E27FC236}">
              <a16:creationId xmlns:a16="http://schemas.microsoft.com/office/drawing/2014/main" id="{C56057A9-0F60-4F39-909D-2852DE413524}"/>
            </a:ext>
          </a:extLst>
        </xdr:cNvPr>
        <xdr:cNvSpPr/>
      </xdr:nvSpPr>
      <xdr:spPr>
        <a:xfrm>
          <a:off x="122967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19813</xdr:rowOff>
    </xdr:to>
    <xdr:cxnSp macro="">
      <xdr:nvCxnSpPr>
        <xdr:cNvPr id="772" name="直線コネクタ 771">
          <a:extLst>
            <a:ext uri="{FF2B5EF4-FFF2-40B4-BE49-F238E27FC236}">
              <a16:creationId xmlns:a16="http://schemas.microsoft.com/office/drawing/2014/main" id="{55B2DC15-98AB-4B25-9E66-5BE60A5CF039}"/>
            </a:ext>
          </a:extLst>
        </xdr:cNvPr>
        <xdr:cNvCxnSpPr/>
      </xdr:nvCxnSpPr>
      <xdr:spPr>
        <a:xfrm>
          <a:off x="12344400" y="13211175"/>
          <a:ext cx="8001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773" name="楕円 772">
          <a:extLst>
            <a:ext uri="{FF2B5EF4-FFF2-40B4-BE49-F238E27FC236}">
              <a16:creationId xmlns:a16="http://schemas.microsoft.com/office/drawing/2014/main" id="{1C8425A6-267A-4297-953C-5F429B826E26}"/>
            </a:ext>
          </a:extLst>
        </xdr:cNvPr>
        <xdr:cNvSpPr/>
      </xdr:nvSpPr>
      <xdr:spPr>
        <a:xfrm>
          <a:off x="11487150" y="13075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95250</xdr:rowOff>
    </xdr:to>
    <xdr:cxnSp macro="">
      <xdr:nvCxnSpPr>
        <xdr:cNvPr id="774" name="直線コネクタ 773">
          <a:extLst>
            <a:ext uri="{FF2B5EF4-FFF2-40B4-BE49-F238E27FC236}">
              <a16:creationId xmlns:a16="http://schemas.microsoft.com/office/drawing/2014/main" id="{A3C6D86A-B2F1-4E90-9632-02EF7809F1AF}"/>
            </a:ext>
          </a:extLst>
        </xdr:cNvPr>
        <xdr:cNvCxnSpPr/>
      </xdr:nvCxnSpPr>
      <xdr:spPr>
        <a:xfrm>
          <a:off x="11534775" y="13122911"/>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5" name="n_1aveValue【消防施設】&#10;有形固定資産減価償却率">
          <a:extLst>
            <a:ext uri="{FF2B5EF4-FFF2-40B4-BE49-F238E27FC236}">
              <a16:creationId xmlns:a16="http://schemas.microsoft.com/office/drawing/2014/main" id="{6134CEE5-B44A-4EBC-BA0E-9F5E5240FFC7}"/>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6" name="n_2aveValue【消防施設】&#10;有形固定資産減価償却率">
          <a:extLst>
            <a:ext uri="{FF2B5EF4-FFF2-40B4-BE49-F238E27FC236}">
              <a16:creationId xmlns:a16="http://schemas.microsoft.com/office/drawing/2014/main" id="{AD096838-48C0-4E2D-8414-0369CF70B412}"/>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7" name="n_3aveValue【消防施設】&#10;有形固定資産減価償却率">
          <a:extLst>
            <a:ext uri="{FF2B5EF4-FFF2-40B4-BE49-F238E27FC236}">
              <a16:creationId xmlns:a16="http://schemas.microsoft.com/office/drawing/2014/main" id="{68298CE6-3895-41BC-A31C-CFA48C33F7AA}"/>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8" name="n_4aveValue【消防施設】&#10;有形固定資産減価償却率">
          <a:extLst>
            <a:ext uri="{FF2B5EF4-FFF2-40B4-BE49-F238E27FC236}">
              <a16:creationId xmlns:a16="http://schemas.microsoft.com/office/drawing/2014/main" id="{6339D067-16CD-46FC-B56E-E7B105680244}"/>
            </a:ext>
          </a:extLst>
        </xdr:cNvPr>
        <xdr:cNvSpPr txBox="1"/>
      </xdr:nvSpPr>
      <xdr:spPr>
        <a:xfrm>
          <a:off x="113544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779" name="n_1mainValue【消防施設】&#10;有形固定資産減価償却率">
          <a:extLst>
            <a:ext uri="{FF2B5EF4-FFF2-40B4-BE49-F238E27FC236}">
              <a16:creationId xmlns:a16="http://schemas.microsoft.com/office/drawing/2014/main" id="{2D8ED05C-68FB-4F65-AD38-BB94AADC0686}"/>
            </a:ext>
          </a:extLst>
        </xdr:cNvPr>
        <xdr:cNvSpPr txBox="1"/>
      </xdr:nvSpPr>
      <xdr:spPr>
        <a:xfrm>
          <a:off x="1374521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61740</xdr:rowOff>
    </xdr:from>
    <xdr:ext cx="405111" cy="259045"/>
    <xdr:sp macro="" textlink="">
      <xdr:nvSpPr>
        <xdr:cNvPr id="780" name="n_2mainValue【消防施設】&#10;有形固定資産減価償却率">
          <a:extLst>
            <a:ext uri="{FF2B5EF4-FFF2-40B4-BE49-F238E27FC236}">
              <a16:creationId xmlns:a16="http://schemas.microsoft.com/office/drawing/2014/main" id="{9E0E54EA-FC2B-40A3-B058-339CCFBBD954}"/>
            </a:ext>
          </a:extLst>
        </xdr:cNvPr>
        <xdr:cNvSpPr txBox="1"/>
      </xdr:nvSpPr>
      <xdr:spPr>
        <a:xfrm>
          <a:off x="12964169" y="133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1" name="n_3mainValue【消防施設】&#10;有形固定資産減価償却率">
          <a:extLst>
            <a:ext uri="{FF2B5EF4-FFF2-40B4-BE49-F238E27FC236}">
              <a16:creationId xmlns:a16="http://schemas.microsoft.com/office/drawing/2014/main" id="{BD757CCC-81EC-4AB6-82BD-72BAA3EBFB7B}"/>
            </a:ext>
          </a:extLst>
        </xdr:cNvPr>
        <xdr:cNvSpPr txBox="1"/>
      </xdr:nvSpPr>
      <xdr:spPr>
        <a:xfrm>
          <a:off x="1216406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82" name="n_4mainValue【消防施設】&#10;有形固定資産減価償却率">
          <a:extLst>
            <a:ext uri="{FF2B5EF4-FFF2-40B4-BE49-F238E27FC236}">
              <a16:creationId xmlns:a16="http://schemas.microsoft.com/office/drawing/2014/main" id="{AEBEE6FE-6CF5-45BC-83DA-D952ABDFA6CC}"/>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5736B1FD-8C06-41E9-A483-BD990A6E738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1952A7DF-C020-40DB-8A6F-A688C95A739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E062D63-F1CE-4FFD-837E-881311123A6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F292B1B8-B361-4F9F-A93D-9D2F75FD3D1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3A67DB7-A9B3-4A5B-A37E-427E5D29726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BEF7B10A-8A96-4BCD-A144-52CAF8B8F69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CD31AD9-1C03-49A4-94D1-557D179C3AB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66D34BF6-2182-491F-906B-5B25C9F3A87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8D6CD41-53F5-4334-BBB5-217302F5AF2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CAC556B5-27AF-46F4-A540-2AACFC62BDE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1984D9C7-76E0-4FA6-B6B6-3401D327A5A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B9E3BC4-2390-48A3-B0BB-A89B61982F1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57B913FF-B8F9-4E88-8AF9-875F78FBE4C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F20F28AA-E29E-4EF7-8B91-F20886183EC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170FD547-62A9-48E7-BE99-9288313079D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909FDE6-9C67-4E06-8E6D-327F5A026B3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46161B9-FD16-4023-A322-60EBB7A74DB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F060D9D-3386-44E7-8481-ECF69E1EB3F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7EA06D1F-3629-4850-B6BA-721639A7D30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A398C339-2996-4A9B-A603-733359B657AC}"/>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F7664F6-B861-404D-A26D-9DEA03997F8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8875380-5CD1-409B-BB62-AC3230E19F0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0B17B6E-CE62-4EF9-92FE-318498A7BD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3D60DA4-BDF4-4B93-9CEE-85051E49DF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D7CF7062-039D-492E-909F-B78E6C249518}"/>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FFFD2959-7676-4AB7-B272-8F2F0FCC69AC}"/>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833B7A09-3200-4AEF-8CE0-561F69F14F10}"/>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0" name="【消防施設】&#10;一人当たり面積最大値テキスト">
          <a:extLst>
            <a:ext uri="{FF2B5EF4-FFF2-40B4-BE49-F238E27FC236}">
              <a16:creationId xmlns:a16="http://schemas.microsoft.com/office/drawing/2014/main" id="{6AD66765-A4AB-4144-A6A3-0DEACAD0A4E5}"/>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1" name="直線コネクタ 810">
          <a:extLst>
            <a:ext uri="{FF2B5EF4-FFF2-40B4-BE49-F238E27FC236}">
              <a16:creationId xmlns:a16="http://schemas.microsoft.com/office/drawing/2014/main" id="{940A14F5-7FFA-449F-B8D1-8E43F41F4CC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2" name="【消防施設】&#10;一人当たり面積平均値テキスト">
          <a:extLst>
            <a:ext uri="{FF2B5EF4-FFF2-40B4-BE49-F238E27FC236}">
              <a16:creationId xmlns:a16="http://schemas.microsoft.com/office/drawing/2014/main" id="{8DA1005F-1127-457A-B8AB-574A3E94EBFE}"/>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3" name="フローチャート: 判断 812">
          <a:extLst>
            <a:ext uri="{FF2B5EF4-FFF2-40B4-BE49-F238E27FC236}">
              <a16:creationId xmlns:a16="http://schemas.microsoft.com/office/drawing/2014/main" id="{BF9F4CB7-E1C2-4B91-960E-8DD3898462C0}"/>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4" name="フローチャート: 判断 813">
          <a:extLst>
            <a:ext uri="{FF2B5EF4-FFF2-40B4-BE49-F238E27FC236}">
              <a16:creationId xmlns:a16="http://schemas.microsoft.com/office/drawing/2014/main" id="{A0AD8A18-6324-447F-82CE-4C2791F076E6}"/>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a:extLst>
            <a:ext uri="{FF2B5EF4-FFF2-40B4-BE49-F238E27FC236}">
              <a16:creationId xmlns:a16="http://schemas.microsoft.com/office/drawing/2014/main" id="{23F302C3-7922-4ED4-B046-F9A16B0155BA}"/>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6" name="フローチャート: 判断 815">
          <a:extLst>
            <a:ext uri="{FF2B5EF4-FFF2-40B4-BE49-F238E27FC236}">
              <a16:creationId xmlns:a16="http://schemas.microsoft.com/office/drawing/2014/main" id="{201DB7B1-D3C1-4DE0-B239-C908B7D09C92}"/>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7" name="フローチャート: 判断 816">
          <a:extLst>
            <a:ext uri="{FF2B5EF4-FFF2-40B4-BE49-F238E27FC236}">
              <a16:creationId xmlns:a16="http://schemas.microsoft.com/office/drawing/2014/main" id="{636557FF-E634-4D14-AE32-5EDE4B9A8AA9}"/>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A166079-93C4-4454-BB9D-89AB749BE93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72DCFEA-2A8E-4BB8-801C-C9E861BA203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B1E6176-2157-4B63-93D6-4E9BCC50A34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EE4A038-E297-4B2E-8583-B232F6327E5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0D1CAC9-7D1C-4052-8B59-7A86278832A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3" name="楕円 822">
          <a:extLst>
            <a:ext uri="{FF2B5EF4-FFF2-40B4-BE49-F238E27FC236}">
              <a16:creationId xmlns:a16="http://schemas.microsoft.com/office/drawing/2014/main" id="{C48135EB-07C3-469C-A9EB-A19ABF13D58B}"/>
            </a:ext>
          </a:extLst>
        </xdr:cNvPr>
        <xdr:cNvSpPr/>
      </xdr:nvSpPr>
      <xdr:spPr>
        <a:xfrm>
          <a:off x="198977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24" name="【消防施設】&#10;一人当たり面積該当値テキスト">
          <a:extLst>
            <a:ext uri="{FF2B5EF4-FFF2-40B4-BE49-F238E27FC236}">
              <a16:creationId xmlns:a16="http://schemas.microsoft.com/office/drawing/2014/main" id="{7CBA7A9D-5927-4281-BFF0-215773AAEAC8}"/>
            </a:ext>
          </a:extLst>
        </xdr:cNvPr>
        <xdr:cNvSpPr txBox="1"/>
      </xdr:nvSpPr>
      <xdr:spPr>
        <a:xfrm>
          <a:off x="19992975"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5" name="楕円 824">
          <a:extLst>
            <a:ext uri="{FF2B5EF4-FFF2-40B4-BE49-F238E27FC236}">
              <a16:creationId xmlns:a16="http://schemas.microsoft.com/office/drawing/2014/main" id="{F2560AB1-168C-4C74-A5ED-D7B33A2FE7A1}"/>
            </a:ext>
          </a:extLst>
        </xdr:cNvPr>
        <xdr:cNvSpPr/>
      </xdr:nvSpPr>
      <xdr:spPr>
        <a:xfrm>
          <a:off x="19154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133350</xdr:rowOff>
    </xdr:to>
    <xdr:cxnSp macro="">
      <xdr:nvCxnSpPr>
        <xdr:cNvPr id="826" name="直線コネクタ 825">
          <a:extLst>
            <a:ext uri="{FF2B5EF4-FFF2-40B4-BE49-F238E27FC236}">
              <a16:creationId xmlns:a16="http://schemas.microsoft.com/office/drawing/2014/main" id="{1468097D-C2EB-47A1-9C8C-D882497E9F92}"/>
            </a:ext>
          </a:extLst>
        </xdr:cNvPr>
        <xdr:cNvCxnSpPr/>
      </xdr:nvCxnSpPr>
      <xdr:spPr>
        <a:xfrm flipV="1">
          <a:off x="19202400" y="1349692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7" name="楕円 826">
          <a:extLst>
            <a:ext uri="{FF2B5EF4-FFF2-40B4-BE49-F238E27FC236}">
              <a16:creationId xmlns:a16="http://schemas.microsoft.com/office/drawing/2014/main" id="{D037517D-D9DF-46FE-845E-187C1C6306FD}"/>
            </a:ext>
          </a:extLst>
        </xdr:cNvPr>
        <xdr:cNvSpPr/>
      </xdr:nvSpPr>
      <xdr:spPr>
        <a:xfrm>
          <a:off x="183451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84</xdr:row>
      <xdr:rowOff>0</xdr:rowOff>
    </xdr:to>
    <xdr:cxnSp macro="">
      <xdr:nvCxnSpPr>
        <xdr:cNvPr id="828" name="直線コネクタ 827">
          <a:extLst>
            <a:ext uri="{FF2B5EF4-FFF2-40B4-BE49-F238E27FC236}">
              <a16:creationId xmlns:a16="http://schemas.microsoft.com/office/drawing/2014/main" id="{A08DC00C-A6BB-40F4-BD5B-9BA742390F7D}"/>
            </a:ext>
          </a:extLst>
        </xdr:cNvPr>
        <xdr:cNvCxnSpPr/>
      </xdr:nvCxnSpPr>
      <xdr:spPr>
        <a:xfrm flipV="1">
          <a:off x="18392775" y="135731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9" name="楕円 828">
          <a:extLst>
            <a:ext uri="{FF2B5EF4-FFF2-40B4-BE49-F238E27FC236}">
              <a16:creationId xmlns:a16="http://schemas.microsoft.com/office/drawing/2014/main" id="{1A7EC5E7-3EAF-44F6-AA2F-E03652AFC50E}"/>
            </a:ext>
          </a:extLst>
        </xdr:cNvPr>
        <xdr:cNvSpPr/>
      </xdr:nvSpPr>
      <xdr:spPr>
        <a:xfrm>
          <a:off x="175545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30" name="直線コネクタ 829">
          <a:extLst>
            <a:ext uri="{FF2B5EF4-FFF2-40B4-BE49-F238E27FC236}">
              <a16:creationId xmlns:a16="http://schemas.microsoft.com/office/drawing/2014/main" id="{9ADE6266-3031-4EB1-8A5E-E3E3988CC9CA}"/>
            </a:ext>
          </a:extLst>
        </xdr:cNvPr>
        <xdr:cNvCxnSpPr/>
      </xdr:nvCxnSpPr>
      <xdr:spPr>
        <a:xfrm>
          <a:off x="17602200" y="13601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31" name="楕円 830">
          <a:extLst>
            <a:ext uri="{FF2B5EF4-FFF2-40B4-BE49-F238E27FC236}">
              <a16:creationId xmlns:a16="http://schemas.microsoft.com/office/drawing/2014/main" id="{590DCD14-960C-4DAE-94FE-DAD0FD120AE6}"/>
            </a:ext>
          </a:extLst>
        </xdr:cNvPr>
        <xdr:cNvSpPr/>
      </xdr:nvSpPr>
      <xdr:spPr>
        <a:xfrm>
          <a:off x="167544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32" name="直線コネクタ 831">
          <a:extLst>
            <a:ext uri="{FF2B5EF4-FFF2-40B4-BE49-F238E27FC236}">
              <a16:creationId xmlns:a16="http://schemas.microsoft.com/office/drawing/2014/main" id="{37620343-0008-4B56-89AB-4E0955D32475}"/>
            </a:ext>
          </a:extLst>
        </xdr:cNvPr>
        <xdr:cNvCxnSpPr/>
      </xdr:nvCxnSpPr>
      <xdr:spPr>
        <a:xfrm>
          <a:off x="168021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3" name="n_1aveValue【消防施設】&#10;一人当たり面積">
          <a:extLst>
            <a:ext uri="{FF2B5EF4-FFF2-40B4-BE49-F238E27FC236}">
              <a16:creationId xmlns:a16="http://schemas.microsoft.com/office/drawing/2014/main" id="{CAB80FC9-CA8C-45D1-8D73-8BBD41D3D55C}"/>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4" name="n_2aveValue【消防施設】&#10;一人当たり面積">
          <a:extLst>
            <a:ext uri="{FF2B5EF4-FFF2-40B4-BE49-F238E27FC236}">
              <a16:creationId xmlns:a16="http://schemas.microsoft.com/office/drawing/2014/main" id="{134CA8F7-FD8B-4078-B46C-887AFF95BC90}"/>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5" name="n_3aveValue【消防施設】&#10;一人当たり面積">
          <a:extLst>
            <a:ext uri="{FF2B5EF4-FFF2-40B4-BE49-F238E27FC236}">
              <a16:creationId xmlns:a16="http://schemas.microsoft.com/office/drawing/2014/main" id="{2EFABC1A-9EC6-4815-A81D-2C4EEDFAC281}"/>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6" name="n_4aveValue【消防施設】&#10;一人当たり面積">
          <a:extLst>
            <a:ext uri="{FF2B5EF4-FFF2-40B4-BE49-F238E27FC236}">
              <a16:creationId xmlns:a16="http://schemas.microsoft.com/office/drawing/2014/main" id="{FCC4080E-E1C2-418A-87B3-7B570AF006ED}"/>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37" name="n_1mainValue【消防施設】&#10;一人当たり面積">
          <a:extLst>
            <a:ext uri="{FF2B5EF4-FFF2-40B4-BE49-F238E27FC236}">
              <a16:creationId xmlns:a16="http://schemas.microsoft.com/office/drawing/2014/main" id="{8CE7072D-039C-4D88-9F87-09CED2E0CDBB}"/>
            </a:ext>
          </a:extLst>
        </xdr:cNvPr>
        <xdr:cNvSpPr txBox="1"/>
      </xdr:nvSpPr>
      <xdr:spPr>
        <a:xfrm>
          <a:off x="189834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9B1CC1FD-F49D-4215-8BDD-0C8463099184}"/>
            </a:ext>
          </a:extLst>
        </xdr:cNvPr>
        <xdr:cNvSpPr txBox="1"/>
      </xdr:nvSpPr>
      <xdr:spPr>
        <a:xfrm>
          <a:off x="181833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747C4F4D-5382-4D36-8100-ABD99D6DA54E}"/>
            </a:ext>
          </a:extLst>
        </xdr:cNvPr>
        <xdr:cNvSpPr txBox="1"/>
      </xdr:nvSpPr>
      <xdr:spPr>
        <a:xfrm>
          <a:off x="173832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40" name="n_4mainValue【消防施設】&#10;一人当たり面積">
          <a:extLst>
            <a:ext uri="{FF2B5EF4-FFF2-40B4-BE49-F238E27FC236}">
              <a16:creationId xmlns:a16="http://schemas.microsoft.com/office/drawing/2014/main" id="{540A027E-BF38-430F-8131-BF3DC608292B}"/>
            </a:ext>
          </a:extLst>
        </xdr:cNvPr>
        <xdr:cNvSpPr txBox="1"/>
      </xdr:nvSpPr>
      <xdr:spPr>
        <a:xfrm>
          <a:off x="1659262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5B63ADF-2A0B-42C1-96FE-A094C2306E8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FF772344-1179-4F9D-98F6-7CC3B620CB8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F0EFFFA-EA2B-4597-B565-3495E610D87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D58AD8B-29A1-4B9A-8565-1EED60EC7FB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E08E3A8-735B-47FF-A315-C428B208AFB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6768726-10F8-4271-B26C-E34641399A6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23EDBD9-D753-455E-BB62-6AE52464FB9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4A35FD8-E242-46E0-8F80-2AFF4F9CA5F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2030888-4623-4E4C-AAA8-ABB58A0E55E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EDC0E21-7107-429A-A5F7-D97DA0F1FD8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1" name="テキスト ボックス 850">
          <a:extLst>
            <a:ext uri="{FF2B5EF4-FFF2-40B4-BE49-F238E27FC236}">
              <a16:creationId xmlns:a16="http://schemas.microsoft.com/office/drawing/2014/main" id="{32227A88-7906-4841-A718-F2E45ADE5F67}"/>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4B44AB3D-BFDB-4982-9369-7B50F90D3FE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3" name="テキスト ボックス 852">
          <a:extLst>
            <a:ext uri="{FF2B5EF4-FFF2-40B4-BE49-F238E27FC236}">
              <a16:creationId xmlns:a16="http://schemas.microsoft.com/office/drawing/2014/main" id="{1C35DEC1-CF7C-4C87-96D7-7FD598AB00B5}"/>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986E6305-F71A-4F4E-BF81-FDBB246C157D}"/>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9D418EC6-F7FA-442F-9E03-08DBD0ADFCBB}"/>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1833CE28-D31A-461F-97E7-1CA9F324A31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35EC031-6B8B-47E1-8B9F-CC056B5AC5B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E09E0A3B-8262-4C8C-9934-F94416C0B89D}"/>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ED867E02-94C1-4173-A102-F3320775C97F}"/>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4E5AC73-60F9-4C1B-AACC-E4776167387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1A48718A-5FD2-4065-9FC5-ACFB3839B42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348EDF0-634B-4A24-B473-7B80B656F7C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3" name="直線コネクタ 862">
          <a:extLst>
            <a:ext uri="{FF2B5EF4-FFF2-40B4-BE49-F238E27FC236}">
              <a16:creationId xmlns:a16="http://schemas.microsoft.com/office/drawing/2014/main" id="{B4A7F33B-6133-49BD-8573-D2F401B33F68}"/>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4" name="【庁舎】&#10;有形固定資産減価償却率最小値テキスト">
          <a:extLst>
            <a:ext uri="{FF2B5EF4-FFF2-40B4-BE49-F238E27FC236}">
              <a16:creationId xmlns:a16="http://schemas.microsoft.com/office/drawing/2014/main" id="{75C90EFF-1028-485F-B525-6F279A6E9D8E}"/>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5" name="直線コネクタ 864">
          <a:extLst>
            <a:ext uri="{FF2B5EF4-FFF2-40B4-BE49-F238E27FC236}">
              <a16:creationId xmlns:a16="http://schemas.microsoft.com/office/drawing/2014/main" id="{2BC07FDF-9305-450C-8BC2-B04FD4770DA7}"/>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6" name="【庁舎】&#10;有形固定資産減価償却率最大値テキスト">
          <a:extLst>
            <a:ext uri="{FF2B5EF4-FFF2-40B4-BE49-F238E27FC236}">
              <a16:creationId xmlns:a16="http://schemas.microsoft.com/office/drawing/2014/main" id="{50664E82-AD7B-4FD9-B917-CFD083D91CAD}"/>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7" name="直線コネクタ 866">
          <a:extLst>
            <a:ext uri="{FF2B5EF4-FFF2-40B4-BE49-F238E27FC236}">
              <a16:creationId xmlns:a16="http://schemas.microsoft.com/office/drawing/2014/main" id="{B0DA969C-F508-404B-BE6F-1B93AF6D1A74}"/>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68" name="【庁舎】&#10;有形固定資産減価償却率平均値テキスト">
          <a:extLst>
            <a:ext uri="{FF2B5EF4-FFF2-40B4-BE49-F238E27FC236}">
              <a16:creationId xmlns:a16="http://schemas.microsoft.com/office/drawing/2014/main" id="{335E2F85-8AD5-4D25-8991-C2421CB2E780}"/>
            </a:ext>
          </a:extLst>
        </xdr:cNvPr>
        <xdr:cNvSpPr txBox="1"/>
      </xdr:nvSpPr>
      <xdr:spPr>
        <a:xfrm>
          <a:off x="14735175" y="1684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9" name="フローチャート: 判断 868">
          <a:extLst>
            <a:ext uri="{FF2B5EF4-FFF2-40B4-BE49-F238E27FC236}">
              <a16:creationId xmlns:a16="http://schemas.microsoft.com/office/drawing/2014/main" id="{47A3B1BF-FC4F-4AFE-B1BF-719C9FDDD6B4}"/>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0" name="フローチャート: 判断 869">
          <a:extLst>
            <a:ext uri="{FF2B5EF4-FFF2-40B4-BE49-F238E27FC236}">
              <a16:creationId xmlns:a16="http://schemas.microsoft.com/office/drawing/2014/main" id="{D105514F-39EE-4564-B779-2E1969AAFD38}"/>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1" name="フローチャート: 判断 870">
          <a:extLst>
            <a:ext uri="{FF2B5EF4-FFF2-40B4-BE49-F238E27FC236}">
              <a16:creationId xmlns:a16="http://schemas.microsoft.com/office/drawing/2014/main" id="{E86EE249-114A-412E-A713-E3D1229C1F77}"/>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2" name="フローチャート: 判断 871">
          <a:extLst>
            <a:ext uri="{FF2B5EF4-FFF2-40B4-BE49-F238E27FC236}">
              <a16:creationId xmlns:a16="http://schemas.microsoft.com/office/drawing/2014/main" id="{3008D199-BF82-4757-81A4-954085FC5543}"/>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3" name="フローチャート: 判断 872">
          <a:extLst>
            <a:ext uri="{FF2B5EF4-FFF2-40B4-BE49-F238E27FC236}">
              <a16:creationId xmlns:a16="http://schemas.microsoft.com/office/drawing/2014/main" id="{FEC96CED-CE53-4206-9DFF-4D6B27D6B81C}"/>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199F4DE-348E-4DB1-B66B-5037FCB7AA6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5E41E0-5D49-482D-A6B8-E15AA145780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72A6D9A-FC45-4EA7-83E0-F3B43170F0D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B79AF2E-140E-4209-826C-3FE0423202C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5BD938E-BE2F-48CD-AAF2-4DA4938B58A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87122</xdr:rowOff>
    </xdr:from>
    <xdr:to>
      <xdr:col>85</xdr:col>
      <xdr:colOff>177800</xdr:colOff>
      <xdr:row>102</xdr:row>
      <xdr:rowOff>17272</xdr:rowOff>
    </xdr:to>
    <xdr:sp macro="" textlink="">
      <xdr:nvSpPr>
        <xdr:cNvPr id="879" name="楕円 878">
          <a:extLst>
            <a:ext uri="{FF2B5EF4-FFF2-40B4-BE49-F238E27FC236}">
              <a16:creationId xmlns:a16="http://schemas.microsoft.com/office/drawing/2014/main" id="{EE16E847-B9F3-4091-86A2-F91E82F93B75}"/>
            </a:ext>
          </a:extLst>
        </xdr:cNvPr>
        <xdr:cNvSpPr/>
      </xdr:nvSpPr>
      <xdr:spPr>
        <a:xfrm>
          <a:off x="14649450" y="16438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109999</xdr:rowOff>
    </xdr:from>
    <xdr:ext cx="405111" cy="259045"/>
    <xdr:sp macro="" textlink="">
      <xdr:nvSpPr>
        <xdr:cNvPr id="880" name="【庁舎】&#10;有形固定資産減価償却率該当値テキスト">
          <a:extLst>
            <a:ext uri="{FF2B5EF4-FFF2-40B4-BE49-F238E27FC236}">
              <a16:creationId xmlns:a16="http://schemas.microsoft.com/office/drawing/2014/main" id="{66571121-7B55-401D-B7CB-7BB57F9C3A7A}"/>
            </a:ext>
          </a:extLst>
        </xdr:cNvPr>
        <xdr:cNvSpPr txBox="1"/>
      </xdr:nvSpPr>
      <xdr:spPr>
        <a:xfrm>
          <a:off x="14735175" y="1629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81" name="楕円 880">
          <a:extLst>
            <a:ext uri="{FF2B5EF4-FFF2-40B4-BE49-F238E27FC236}">
              <a16:creationId xmlns:a16="http://schemas.microsoft.com/office/drawing/2014/main" id="{E54E88CF-AB0F-40ED-B550-9174E80BA5A1}"/>
            </a:ext>
          </a:extLst>
        </xdr:cNvPr>
        <xdr:cNvSpPr/>
      </xdr:nvSpPr>
      <xdr:spPr>
        <a:xfrm>
          <a:off x="13887450" y="16391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137922</xdr:rowOff>
    </xdr:to>
    <xdr:cxnSp macro="">
      <xdr:nvCxnSpPr>
        <xdr:cNvPr id="882" name="直線コネクタ 881">
          <a:extLst>
            <a:ext uri="{FF2B5EF4-FFF2-40B4-BE49-F238E27FC236}">
              <a16:creationId xmlns:a16="http://schemas.microsoft.com/office/drawing/2014/main" id="{58ABBCAC-7FAC-4A2A-B09B-BA20865CBD38}"/>
            </a:ext>
          </a:extLst>
        </xdr:cNvPr>
        <xdr:cNvCxnSpPr/>
      </xdr:nvCxnSpPr>
      <xdr:spPr>
        <a:xfrm>
          <a:off x="13935075" y="16438880"/>
          <a:ext cx="762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112268</xdr:rowOff>
    </xdr:from>
    <xdr:to>
      <xdr:col>76</xdr:col>
      <xdr:colOff>165100</xdr:colOff>
      <xdr:row>101</xdr:row>
      <xdr:rowOff>42418</xdr:rowOff>
    </xdr:to>
    <xdr:sp macro="" textlink="">
      <xdr:nvSpPr>
        <xdr:cNvPr id="883" name="楕円 882">
          <a:extLst>
            <a:ext uri="{FF2B5EF4-FFF2-40B4-BE49-F238E27FC236}">
              <a16:creationId xmlns:a16="http://schemas.microsoft.com/office/drawing/2014/main" id="{3AD08D73-1A96-4848-94FE-01113C3570A9}"/>
            </a:ext>
          </a:extLst>
        </xdr:cNvPr>
        <xdr:cNvSpPr/>
      </xdr:nvSpPr>
      <xdr:spPr>
        <a:xfrm>
          <a:off x="13096875" y="16304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163068</xdr:rowOff>
    </xdr:from>
    <xdr:to>
      <xdr:col>81</xdr:col>
      <xdr:colOff>50800</xdr:colOff>
      <xdr:row>101</xdr:row>
      <xdr:rowOff>87630</xdr:rowOff>
    </xdr:to>
    <xdr:cxnSp macro="">
      <xdr:nvCxnSpPr>
        <xdr:cNvPr id="884" name="直線コネクタ 883">
          <a:extLst>
            <a:ext uri="{FF2B5EF4-FFF2-40B4-BE49-F238E27FC236}">
              <a16:creationId xmlns:a16="http://schemas.microsoft.com/office/drawing/2014/main" id="{78B808C4-07B8-454C-8D56-938BACCC06B3}"/>
            </a:ext>
          </a:extLst>
        </xdr:cNvPr>
        <xdr:cNvCxnSpPr/>
      </xdr:nvCxnSpPr>
      <xdr:spPr>
        <a:xfrm>
          <a:off x="13144500" y="16352393"/>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885" name="楕円 884">
          <a:extLst>
            <a:ext uri="{FF2B5EF4-FFF2-40B4-BE49-F238E27FC236}">
              <a16:creationId xmlns:a16="http://schemas.microsoft.com/office/drawing/2014/main" id="{DA95E81C-6D19-48D0-9414-1EDE46075150}"/>
            </a:ext>
          </a:extLst>
        </xdr:cNvPr>
        <xdr:cNvSpPr/>
      </xdr:nvSpPr>
      <xdr:spPr>
        <a:xfrm>
          <a:off x="12296775" y="16286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144780</xdr:rowOff>
    </xdr:from>
    <xdr:to>
      <xdr:col>76</xdr:col>
      <xdr:colOff>114300</xdr:colOff>
      <xdr:row>100</xdr:row>
      <xdr:rowOff>163068</xdr:rowOff>
    </xdr:to>
    <xdr:cxnSp macro="">
      <xdr:nvCxnSpPr>
        <xdr:cNvPr id="886" name="直線コネクタ 885">
          <a:extLst>
            <a:ext uri="{FF2B5EF4-FFF2-40B4-BE49-F238E27FC236}">
              <a16:creationId xmlns:a16="http://schemas.microsoft.com/office/drawing/2014/main" id="{A2579401-ECFB-48F8-A82F-D4ED21A608B1}"/>
            </a:ext>
          </a:extLst>
        </xdr:cNvPr>
        <xdr:cNvCxnSpPr/>
      </xdr:nvCxnSpPr>
      <xdr:spPr>
        <a:xfrm>
          <a:off x="12344400" y="16334105"/>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11685</xdr:rowOff>
    </xdr:from>
    <xdr:to>
      <xdr:col>67</xdr:col>
      <xdr:colOff>101600</xdr:colOff>
      <xdr:row>100</xdr:row>
      <xdr:rowOff>113285</xdr:rowOff>
    </xdr:to>
    <xdr:sp macro="" textlink="">
      <xdr:nvSpPr>
        <xdr:cNvPr id="887" name="楕円 886">
          <a:extLst>
            <a:ext uri="{FF2B5EF4-FFF2-40B4-BE49-F238E27FC236}">
              <a16:creationId xmlns:a16="http://schemas.microsoft.com/office/drawing/2014/main" id="{03DFC142-90A4-4BEE-ADCD-16793A529997}"/>
            </a:ext>
          </a:extLst>
        </xdr:cNvPr>
        <xdr:cNvSpPr/>
      </xdr:nvSpPr>
      <xdr:spPr>
        <a:xfrm>
          <a:off x="11487150" y="162010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62485</xdr:rowOff>
    </xdr:from>
    <xdr:to>
      <xdr:col>71</xdr:col>
      <xdr:colOff>177800</xdr:colOff>
      <xdr:row>100</xdr:row>
      <xdr:rowOff>144780</xdr:rowOff>
    </xdr:to>
    <xdr:cxnSp macro="">
      <xdr:nvCxnSpPr>
        <xdr:cNvPr id="888" name="直線コネクタ 887">
          <a:extLst>
            <a:ext uri="{FF2B5EF4-FFF2-40B4-BE49-F238E27FC236}">
              <a16:creationId xmlns:a16="http://schemas.microsoft.com/office/drawing/2014/main" id="{490ABC78-BBAC-4AEB-ABA7-B4AD286309C9}"/>
            </a:ext>
          </a:extLst>
        </xdr:cNvPr>
        <xdr:cNvCxnSpPr/>
      </xdr:nvCxnSpPr>
      <xdr:spPr>
        <a:xfrm>
          <a:off x="11534775" y="16258160"/>
          <a:ext cx="80962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89" name="n_1aveValue【庁舎】&#10;有形固定資産減価償却率">
          <a:extLst>
            <a:ext uri="{FF2B5EF4-FFF2-40B4-BE49-F238E27FC236}">
              <a16:creationId xmlns:a16="http://schemas.microsoft.com/office/drawing/2014/main" id="{49ABF46B-223A-4FE8-BED1-7F1F1D29723B}"/>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0" name="n_2aveValue【庁舎】&#10;有形固定資産減価償却率">
          <a:extLst>
            <a:ext uri="{FF2B5EF4-FFF2-40B4-BE49-F238E27FC236}">
              <a16:creationId xmlns:a16="http://schemas.microsoft.com/office/drawing/2014/main" id="{A9D4F498-1547-4372-A9CD-98607371DFFA}"/>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1" name="n_3aveValue【庁舎】&#10;有形固定資産減価償却率">
          <a:extLst>
            <a:ext uri="{FF2B5EF4-FFF2-40B4-BE49-F238E27FC236}">
              <a16:creationId xmlns:a16="http://schemas.microsoft.com/office/drawing/2014/main" id="{6C6A5535-56AD-4207-AEE0-E23E84E69251}"/>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2" name="n_4aveValue【庁舎】&#10;有形固定資産減価償却率">
          <a:extLst>
            <a:ext uri="{FF2B5EF4-FFF2-40B4-BE49-F238E27FC236}">
              <a16:creationId xmlns:a16="http://schemas.microsoft.com/office/drawing/2014/main" id="{771FBC09-2A41-4D54-83D0-BBCC7C7CA97C}"/>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93" name="n_1mainValue【庁舎】&#10;有形固定資産減価償却率">
          <a:extLst>
            <a:ext uri="{FF2B5EF4-FFF2-40B4-BE49-F238E27FC236}">
              <a16:creationId xmlns:a16="http://schemas.microsoft.com/office/drawing/2014/main" id="{43193AC7-C0EC-4F91-BA71-467457DD2CF7}"/>
            </a:ext>
          </a:extLst>
        </xdr:cNvPr>
        <xdr:cNvSpPr txBox="1"/>
      </xdr:nvSpPr>
      <xdr:spPr>
        <a:xfrm>
          <a:off x="13745219"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58945</xdr:rowOff>
    </xdr:from>
    <xdr:ext cx="405111" cy="259045"/>
    <xdr:sp macro="" textlink="">
      <xdr:nvSpPr>
        <xdr:cNvPr id="894" name="n_2mainValue【庁舎】&#10;有形固定資産減価償却率">
          <a:extLst>
            <a:ext uri="{FF2B5EF4-FFF2-40B4-BE49-F238E27FC236}">
              <a16:creationId xmlns:a16="http://schemas.microsoft.com/office/drawing/2014/main" id="{B606D1B5-6A0C-4F0D-9E1A-F2323C575C7F}"/>
            </a:ext>
          </a:extLst>
        </xdr:cNvPr>
        <xdr:cNvSpPr txBox="1"/>
      </xdr:nvSpPr>
      <xdr:spPr>
        <a:xfrm>
          <a:off x="12964169" y="1608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895" name="n_3mainValue【庁舎】&#10;有形固定資産減価償却率">
          <a:extLst>
            <a:ext uri="{FF2B5EF4-FFF2-40B4-BE49-F238E27FC236}">
              <a16:creationId xmlns:a16="http://schemas.microsoft.com/office/drawing/2014/main" id="{EA43494A-5F88-4912-8039-A14AC798EB1D}"/>
            </a:ext>
          </a:extLst>
        </xdr:cNvPr>
        <xdr:cNvSpPr txBox="1"/>
      </xdr:nvSpPr>
      <xdr:spPr>
        <a:xfrm>
          <a:off x="12164069" y="1607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129812</xdr:rowOff>
    </xdr:from>
    <xdr:ext cx="405111" cy="259045"/>
    <xdr:sp macro="" textlink="">
      <xdr:nvSpPr>
        <xdr:cNvPr id="896" name="n_4mainValue【庁舎】&#10;有形固定資産減価償却率">
          <a:extLst>
            <a:ext uri="{FF2B5EF4-FFF2-40B4-BE49-F238E27FC236}">
              <a16:creationId xmlns:a16="http://schemas.microsoft.com/office/drawing/2014/main" id="{8D5535B2-0692-4B42-B63B-01F1846CDEE6}"/>
            </a:ext>
          </a:extLst>
        </xdr:cNvPr>
        <xdr:cNvSpPr txBox="1"/>
      </xdr:nvSpPr>
      <xdr:spPr>
        <a:xfrm>
          <a:off x="11354444" y="1599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336CEA1B-36D1-4F63-B9A5-B7F18C52CD3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0F37C37-E4A0-4D47-95F0-783D553A06A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6C547690-112D-4F28-B658-B447F0E1D73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6B58876-E239-4C6D-8B60-2891851E6BE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A89F383-A60D-46D8-AFAA-031296250C0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983D867D-5302-436F-8D3F-0A06C64EBC5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BD4754C5-7CFA-455B-99DB-14F3A8889DA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8A2BC83-4866-43AE-AA72-3F9B5F15CFE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AE61EE6-E597-4B8E-BBDE-97D72561BC8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CD146E2-726D-4C5C-AA5A-2899BDC91A6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6B4BDAB0-B6E7-4760-BBA9-2740A246D60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8C04B544-3F0F-4BB9-9347-99FE4441F0BC}"/>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A7CEC7E-477E-4DEB-BD6B-1F023AC55C91}"/>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AE1E71AD-6FD7-43C3-BBFB-BFA27FBB0AA3}"/>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48BBF366-AD99-48B5-AF83-1F12D6E5F3D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58BCC9D3-4844-4980-9B0D-27CBF5A472ED}"/>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BB70F21-0F63-4969-BA0A-5FCBE3D07614}"/>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EE13DA5-4C85-4E1A-80EF-8577E7504A9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53F9FAF-7484-45E4-AD0C-95124C76871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43BD16E1-3706-4D6A-A5B4-DCEDEDB4F25C}"/>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0923F96-DEFB-4D54-A1F2-836BDBBB6DA2}"/>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AA721D8D-AE2E-4554-B101-63FDC889F7C5}"/>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FE556AD6-AB14-4415-A366-2DEF809E6754}"/>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FC29A238-609B-4E28-9313-4AB0B75BD446}"/>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BC9DEBC8-AC1A-440A-9D0B-63A6DC8693D7}"/>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29AC59A0-EE12-44A3-B60B-E966846179D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5EECFA9-BC42-4E99-91BB-1487C2CACA6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AD55AD0F-D9DB-404D-B0D2-CA540172003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5" name="直線コネクタ 924">
          <a:extLst>
            <a:ext uri="{FF2B5EF4-FFF2-40B4-BE49-F238E27FC236}">
              <a16:creationId xmlns:a16="http://schemas.microsoft.com/office/drawing/2014/main" id="{9FD0EE86-65E9-4B75-917E-6E87B59C4F25}"/>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6" name="【庁舎】&#10;一人当たり面積最小値テキスト">
          <a:extLst>
            <a:ext uri="{FF2B5EF4-FFF2-40B4-BE49-F238E27FC236}">
              <a16:creationId xmlns:a16="http://schemas.microsoft.com/office/drawing/2014/main" id="{5F2DD655-DD42-4AFD-A7B1-0F07A128E0D3}"/>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7" name="直線コネクタ 926">
          <a:extLst>
            <a:ext uri="{FF2B5EF4-FFF2-40B4-BE49-F238E27FC236}">
              <a16:creationId xmlns:a16="http://schemas.microsoft.com/office/drawing/2014/main" id="{A55627F7-DAA4-4D97-9429-7E61D30C17BC}"/>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8" name="【庁舎】&#10;一人当たり面積最大値テキスト">
          <a:extLst>
            <a:ext uri="{FF2B5EF4-FFF2-40B4-BE49-F238E27FC236}">
              <a16:creationId xmlns:a16="http://schemas.microsoft.com/office/drawing/2014/main" id="{0A55B1C5-B15D-4007-BA5C-E311467CD83F}"/>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9" name="直線コネクタ 928">
          <a:extLst>
            <a:ext uri="{FF2B5EF4-FFF2-40B4-BE49-F238E27FC236}">
              <a16:creationId xmlns:a16="http://schemas.microsoft.com/office/drawing/2014/main" id="{E30ADDEE-601A-4CAD-ADD9-5DD01A5AF4E7}"/>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0" name="【庁舎】&#10;一人当たり面積平均値テキスト">
          <a:extLst>
            <a:ext uri="{FF2B5EF4-FFF2-40B4-BE49-F238E27FC236}">
              <a16:creationId xmlns:a16="http://schemas.microsoft.com/office/drawing/2014/main" id="{D3F16B3E-FCF7-4C6F-904B-725C1916161F}"/>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1" name="フローチャート: 判断 930">
          <a:extLst>
            <a:ext uri="{FF2B5EF4-FFF2-40B4-BE49-F238E27FC236}">
              <a16:creationId xmlns:a16="http://schemas.microsoft.com/office/drawing/2014/main" id="{EB477672-4468-4C9C-B08F-8B52E2C47E2C}"/>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2" name="フローチャート: 判断 931">
          <a:extLst>
            <a:ext uri="{FF2B5EF4-FFF2-40B4-BE49-F238E27FC236}">
              <a16:creationId xmlns:a16="http://schemas.microsoft.com/office/drawing/2014/main" id="{254BC8AB-64C2-4086-ADE4-DDE7B84C2F01}"/>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3" name="フローチャート: 判断 932">
          <a:extLst>
            <a:ext uri="{FF2B5EF4-FFF2-40B4-BE49-F238E27FC236}">
              <a16:creationId xmlns:a16="http://schemas.microsoft.com/office/drawing/2014/main" id="{97041508-B564-4D5B-B81B-DBC223A0BEE9}"/>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4" name="フローチャート: 判断 933">
          <a:extLst>
            <a:ext uri="{FF2B5EF4-FFF2-40B4-BE49-F238E27FC236}">
              <a16:creationId xmlns:a16="http://schemas.microsoft.com/office/drawing/2014/main" id="{8EB6186E-9431-4416-8D5A-79CA2A65958F}"/>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5" name="フローチャート: 判断 934">
          <a:extLst>
            <a:ext uri="{FF2B5EF4-FFF2-40B4-BE49-F238E27FC236}">
              <a16:creationId xmlns:a16="http://schemas.microsoft.com/office/drawing/2014/main" id="{77402882-A0A3-409F-A85E-2A1D5807D411}"/>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83AEA3F-05F6-484F-9AC5-4453D66FF29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E52735F-F111-4DC9-A626-EF6FB4BFE76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A6EB0F6-58D7-4B55-AD12-AEB7DC4A011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B847D6F-7FBD-4425-B929-E6621D5ACFB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E2C5046-CBC5-4284-8D53-5FCABAD87E9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941" name="楕円 940">
          <a:extLst>
            <a:ext uri="{FF2B5EF4-FFF2-40B4-BE49-F238E27FC236}">
              <a16:creationId xmlns:a16="http://schemas.microsoft.com/office/drawing/2014/main" id="{33C25DFA-E3CF-4ED4-9249-8758119D4615}"/>
            </a:ext>
          </a:extLst>
        </xdr:cNvPr>
        <xdr:cNvSpPr/>
      </xdr:nvSpPr>
      <xdr:spPr>
        <a:xfrm>
          <a:off x="19897725" y="1709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70502</xdr:rowOff>
    </xdr:from>
    <xdr:ext cx="469744" cy="259045"/>
    <xdr:sp macro="" textlink="">
      <xdr:nvSpPr>
        <xdr:cNvPr id="942" name="【庁舎】&#10;一人当たり面積該当値テキスト">
          <a:extLst>
            <a:ext uri="{FF2B5EF4-FFF2-40B4-BE49-F238E27FC236}">
              <a16:creationId xmlns:a16="http://schemas.microsoft.com/office/drawing/2014/main" id="{2FD4E8F3-5975-4700-81C3-0876EF794759}"/>
            </a:ext>
          </a:extLst>
        </xdr:cNvPr>
        <xdr:cNvSpPr txBox="1"/>
      </xdr:nvSpPr>
      <xdr:spPr>
        <a:xfrm>
          <a:off x="19992975" y="1706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943" name="楕円 942">
          <a:extLst>
            <a:ext uri="{FF2B5EF4-FFF2-40B4-BE49-F238E27FC236}">
              <a16:creationId xmlns:a16="http://schemas.microsoft.com/office/drawing/2014/main" id="{31F4E8F4-D56E-4848-BE22-6A3A079153CF}"/>
            </a:ext>
          </a:extLst>
        </xdr:cNvPr>
        <xdr:cNvSpPr/>
      </xdr:nvSpPr>
      <xdr:spPr>
        <a:xfrm>
          <a:off x="19154775" y="17113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105</xdr:row>
      <xdr:rowOff>161925</xdr:rowOff>
    </xdr:to>
    <xdr:cxnSp macro="">
      <xdr:nvCxnSpPr>
        <xdr:cNvPr id="944" name="直線コネクタ 943">
          <a:extLst>
            <a:ext uri="{FF2B5EF4-FFF2-40B4-BE49-F238E27FC236}">
              <a16:creationId xmlns:a16="http://schemas.microsoft.com/office/drawing/2014/main" id="{7EE92CF0-64E2-4E6F-A0DE-C15970479FD5}"/>
            </a:ext>
          </a:extLst>
        </xdr:cNvPr>
        <xdr:cNvCxnSpPr/>
      </xdr:nvCxnSpPr>
      <xdr:spPr>
        <a:xfrm flipV="1">
          <a:off x="19202400" y="171418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45" name="楕円 944">
          <a:extLst>
            <a:ext uri="{FF2B5EF4-FFF2-40B4-BE49-F238E27FC236}">
              <a16:creationId xmlns:a16="http://schemas.microsoft.com/office/drawing/2014/main" id="{4D3549FE-9D8C-4BE4-B544-7DD6C48F5278}"/>
            </a:ext>
          </a:extLst>
        </xdr:cNvPr>
        <xdr:cNvSpPr/>
      </xdr:nvSpPr>
      <xdr:spPr>
        <a:xfrm>
          <a:off x="18345150" y="17125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106</xdr:row>
      <xdr:rowOff>0</xdr:rowOff>
    </xdr:to>
    <xdr:cxnSp macro="">
      <xdr:nvCxnSpPr>
        <xdr:cNvPr id="946" name="直線コネクタ 945">
          <a:extLst>
            <a:ext uri="{FF2B5EF4-FFF2-40B4-BE49-F238E27FC236}">
              <a16:creationId xmlns:a16="http://schemas.microsoft.com/office/drawing/2014/main" id="{5A8D30A6-66C2-4FA6-915A-4CC0963876D8}"/>
            </a:ext>
          </a:extLst>
        </xdr:cNvPr>
        <xdr:cNvCxnSpPr/>
      </xdr:nvCxnSpPr>
      <xdr:spPr>
        <a:xfrm flipV="1">
          <a:off x="18392775" y="17160875"/>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947" name="楕円 946">
          <a:extLst>
            <a:ext uri="{FF2B5EF4-FFF2-40B4-BE49-F238E27FC236}">
              <a16:creationId xmlns:a16="http://schemas.microsoft.com/office/drawing/2014/main" id="{730D768D-D9EA-4852-A678-9B887E49BF3C}"/>
            </a:ext>
          </a:extLst>
        </xdr:cNvPr>
        <xdr:cNvSpPr/>
      </xdr:nvSpPr>
      <xdr:spPr>
        <a:xfrm>
          <a:off x="17554575" y="1717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57150</xdr:rowOff>
    </xdr:to>
    <xdr:cxnSp macro="">
      <xdr:nvCxnSpPr>
        <xdr:cNvPr id="948" name="直線コネクタ 947">
          <a:extLst>
            <a:ext uri="{FF2B5EF4-FFF2-40B4-BE49-F238E27FC236}">
              <a16:creationId xmlns:a16="http://schemas.microsoft.com/office/drawing/2014/main" id="{297688FE-A31C-49C7-905B-DE7638B4FADC}"/>
            </a:ext>
          </a:extLst>
        </xdr:cNvPr>
        <xdr:cNvCxnSpPr/>
      </xdr:nvCxnSpPr>
      <xdr:spPr>
        <a:xfrm flipV="1">
          <a:off x="17602200" y="1716405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49" name="楕円 948">
          <a:extLst>
            <a:ext uri="{FF2B5EF4-FFF2-40B4-BE49-F238E27FC236}">
              <a16:creationId xmlns:a16="http://schemas.microsoft.com/office/drawing/2014/main" id="{1168B7BE-022D-46BD-9AFC-D2633B46E27E}"/>
            </a:ext>
          </a:extLst>
        </xdr:cNvPr>
        <xdr:cNvSpPr/>
      </xdr:nvSpPr>
      <xdr:spPr>
        <a:xfrm>
          <a:off x="167544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57150</xdr:rowOff>
    </xdr:from>
    <xdr:to>
      <xdr:col>102</xdr:col>
      <xdr:colOff>114300</xdr:colOff>
      <xdr:row>106</xdr:row>
      <xdr:rowOff>57150</xdr:rowOff>
    </xdr:to>
    <xdr:cxnSp macro="">
      <xdr:nvCxnSpPr>
        <xdr:cNvPr id="950" name="直線コネクタ 949">
          <a:extLst>
            <a:ext uri="{FF2B5EF4-FFF2-40B4-BE49-F238E27FC236}">
              <a16:creationId xmlns:a16="http://schemas.microsoft.com/office/drawing/2014/main" id="{CC330CCD-6BB8-4185-9C89-75DF8B0DEDA5}"/>
            </a:ext>
          </a:extLst>
        </xdr:cNvPr>
        <xdr:cNvCxnSpPr/>
      </xdr:nvCxnSpPr>
      <xdr:spPr>
        <a:xfrm>
          <a:off x="16802100" y="17221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1" name="n_1aveValue【庁舎】&#10;一人当たり面積">
          <a:extLst>
            <a:ext uri="{FF2B5EF4-FFF2-40B4-BE49-F238E27FC236}">
              <a16:creationId xmlns:a16="http://schemas.microsoft.com/office/drawing/2014/main" id="{AADDBC18-37D2-4B2F-B441-530E506ED9BD}"/>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2" name="n_2aveValue【庁舎】&#10;一人当たり面積">
          <a:extLst>
            <a:ext uri="{FF2B5EF4-FFF2-40B4-BE49-F238E27FC236}">
              <a16:creationId xmlns:a16="http://schemas.microsoft.com/office/drawing/2014/main" id="{E6746C27-0591-4199-AA6A-0D9E6955E37B}"/>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3" name="n_3aveValue【庁舎】&#10;一人当たり面積">
          <a:extLst>
            <a:ext uri="{FF2B5EF4-FFF2-40B4-BE49-F238E27FC236}">
              <a16:creationId xmlns:a16="http://schemas.microsoft.com/office/drawing/2014/main" id="{1C362FE9-A510-42F6-BD2A-4AEABD9ED2B6}"/>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4" name="n_4aveValue【庁舎】&#10;一人当たり面積">
          <a:extLst>
            <a:ext uri="{FF2B5EF4-FFF2-40B4-BE49-F238E27FC236}">
              <a16:creationId xmlns:a16="http://schemas.microsoft.com/office/drawing/2014/main" id="{0C54E584-9A23-49CD-A378-EC5C0ECE6379}"/>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32402</xdr:rowOff>
    </xdr:from>
    <xdr:ext cx="469744" cy="259045"/>
    <xdr:sp macro="" textlink="">
      <xdr:nvSpPr>
        <xdr:cNvPr id="955" name="n_1mainValue【庁舎】&#10;一人当たり面積">
          <a:extLst>
            <a:ext uri="{FF2B5EF4-FFF2-40B4-BE49-F238E27FC236}">
              <a16:creationId xmlns:a16="http://schemas.microsoft.com/office/drawing/2014/main" id="{BECF6F04-D451-4AF5-B3B8-22A4F03CB2EB}"/>
            </a:ext>
          </a:extLst>
        </xdr:cNvPr>
        <xdr:cNvSpPr txBox="1"/>
      </xdr:nvSpPr>
      <xdr:spPr>
        <a:xfrm>
          <a:off x="18983402"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56" name="n_2mainValue【庁舎】&#10;一人当たり面積">
          <a:extLst>
            <a:ext uri="{FF2B5EF4-FFF2-40B4-BE49-F238E27FC236}">
              <a16:creationId xmlns:a16="http://schemas.microsoft.com/office/drawing/2014/main" id="{CE21CB15-327C-493F-BFF3-6C2B9B2EA4F6}"/>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957" name="n_3mainValue【庁舎】&#10;一人当たり面積">
          <a:extLst>
            <a:ext uri="{FF2B5EF4-FFF2-40B4-BE49-F238E27FC236}">
              <a16:creationId xmlns:a16="http://schemas.microsoft.com/office/drawing/2014/main" id="{314262D5-304D-4280-B4A4-D05EB675CC66}"/>
            </a:ext>
          </a:extLst>
        </xdr:cNvPr>
        <xdr:cNvSpPr txBox="1"/>
      </xdr:nvSpPr>
      <xdr:spPr>
        <a:xfrm>
          <a:off x="173832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58" name="n_4mainValue【庁舎】&#10;一人当たり面積">
          <a:extLst>
            <a:ext uri="{FF2B5EF4-FFF2-40B4-BE49-F238E27FC236}">
              <a16:creationId xmlns:a16="http://schemas.microsoft.com/office/drawing/2014/main" id="{3B22A52F-A15E-4F62-8411-AA02B2C607FA}"/>
            </a:ext>
          </a:extLst>
        </xdr:cNvPr>
        <xdr:cNvSpPr txBox="1"/>
      </xdr:nvSpPr>
      <xdr:spPr>
        <a:xfrm>
          <a:off x="16592627"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E6332F58-8EE1-4325-A13C-CCE7D924F13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38EF4FF-F05D-478F-962C-D0C44099446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5C26913-5A59-41CB-AC3E-61B9774F7B2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類似団体と比較して有形固定資産減価償却率が特に低くなっている施設は、一般廃棄物処理施設、福祉施設である。</a:t>
          </a:r>
        </a:p>
        <a:p>
          <a:r>
            <a:rPr kumimoji="1" lang="ja-JP" altLang="en-US" sz="1300">
              <a:latin typeface="ＭＳ Ｐゴシック" panose="020B0600070205080204" pitchFamily="50" charset="-128"/>
              <a:ea typeface="ＭＳ Ｐゴシック" panose="020B0600070205080204" pitchFamily="50" charset="-128"/>
            </a:rPr>
            <a:t>　これらの施設については、例えば、平成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年度竣工のクリーンセンター臨海工場など、近年、新築や建替が行われたことによって、資産老朽化比率が改善したものである。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418506038</v>
      </c>
      <c r="BO4" s="462"/>
      <c r="BP4" s="462"/>
      <c r="BQ4" s="462"/>
      <c r="BR4" s="462"/>
      <c r="BS4" s="462"/>
      <c r="BT4" s="462"/>
      <c r="BU4" s="463"/>
      <c r="BV4" s="461">
        <v>402971335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0.7</v>
      </c>
      <c r="CU4" s="646"/>
      <c r="CV4" s="646"/>
      <c r="CW4" s="646"/>
      <c r="CX4" s="646"/>
      <c r="CY4" s="646"/>
      <c r="CZ4" s="646"/>
      <c r="DA4" s="647"/>
      <c r="DB4" s="645">
        <v>0.8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415724995</v>
      </c>
      <c r="BO5" s="467"/>
      <c r="BP5" s="467"/>
      <c r="BQ5" s="467"/>
      <c r="BR5" s="467"/>
      <c r="BS5" s="467"/>
      <c r="BT5" s="467"/>
      <c r="BU5" s="468"/>
      <c r="BV5" s="466">
        <v>399064093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100.7</v>
      </c>
      <c r="CU5" s="437"/>
      <c r="CV5" s="437"/>
      <c r="CW5" s="437"/>
      <c r="CX5" s="437"/>
      <c r="CY5" s="437"/>
      <c r="CZ5" s="437"/>
      <c r="DA5" s="438"/>
      <c r="DB5" s="436">
        <v>99.5</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2781043</v>
      </c>
      <c r="BO6" s="467"/>
      <c r="BP6" s="467"/>
      <c r="BQ6" s="467"/>
      <c r="BR6" s="467"/>
      <c r="BS6" s="467"/>
      <c r="BT6" s="467"/>
      <c r="BU6" s="468"/>
      <c r="BV6" s="466">
        <v>3907242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111.7</v>
      </c>
      <c r="CU6" s="620"/>
      <c r="CV6" s="620"/>
      <c r="CW6" s="620"/>
      <c r="CX6" s="620"/>
      <c r="CY6" s="620"/>
      <c r="CZ6" s="620"/>
      <c r="DA6" s="621"/>
      <c r="DB6" s="619">
        <v>112.5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1340712</v>
      </c>
      <c r="BO7" s="467"/>
      <c r="BP7" s="467"/>
      <c r="BQ7" s="467"/>
      <c r="BR7" s="467"/>
      <c r="BS7" s="467"/>
      <c r="BT7" s="467"/>
      <c r="BU7" s="468"/>
      <c r="BV7" s="466">
        <v>2156909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221268938</v>
      </c>
      <c r="CU7" s="467"/>
      <c r="CV7" s="467"/>
      <c r="CW7" s="467"/>
      <c r="CX7" s="467"/>
      <c r="CY7" s="467"/>
      <c r="CZ7" s="467"/>
      <c r="DA7" s="468"/>
      <c r="DB7" s="466">
        <v>219565584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1440331</v>
      </c>
      <c r="BO8" s="467"/>
      <c r="BP8" s="467"/>
      <c r="BQ8" s="467"/>
      <c r="BR8" s="467"/>
      <c r="BS8" s="467"/>
      <c r="BT8" s="467"/>
      <c r="BU8" s="468"/>
      <c r="BV8" s="466">
        <v>1750333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0.81</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839310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-310002</v>
      </c>
      <c r="BO9" s="467"/>
      <c r="BP9" s="467"/>
      <c r="BQ9" s="467"/>
      <c r="BR9" s="467"/>
      <c r="BS9" s="467"/>
      <c r="BT9" s="467"/>
      <c r="BU9" s="468"/>
      <c r="BV9" s="466">
        <v>-791691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14.1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841966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680277</v>
      </c>
      <c r="BO10" s="467"/>
      <c r="BP10" s="467"/>
      <c r="BQ10" s="467"/>
      <c r="BR10" s="467"/>
      <c r="BS10" s="467"/>
      <c r="BT10" s="467"/>
      <c r="BU10" s="468"/>
      <c r="BV10" s="466">
        <v>1300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834787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819304</v>
      </c>
      <c r="S13" s="570"/>
      <c r="T13" s="570"/>
      <c r="U13" s="570"/>
      <c r="V13" s="571"/>
      <c r="W13" s="557" t="s">
        <v>137</v>
      </c>
      <c r="X13" s="479"/>
      <c r="Y13" s="479"/>
      <c r="Z13" s="479"/>
      <c r="AA13" s="479"/>
      <c r="AB13" s="480"/>
      <c r="AC13" s="442">
        <v>1738</v>
      </c>
      <c r="AD13" s="443"/>
      <c r="AE13" s="443"/>
      <c r="AF13" s="443"/>
      <c r="AG13" s="444"/>
      <c r="AH13" s="442">
        <v>1728</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370275</v>
      </c>
      <c r="BO13" s="467"/>
      <c r="BP13" s="467"/>
      <c r="BQ13" s="467"/>
      <c r="BR13" s="467"/>
      <c r="BS13" s="467"/>
      <c r="BT13" s="467"/>
      <c r="BU13" s="468"/>
      <c r="BV13" s="466">
        <v>-790391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837773</v>
      </c>
      <c r="S14" s="570"/>
      <c r="T14" s="570"/>
      <c r="U14" s="570"/>
      <c r="V14" s="571"/>
      <c r="W14" s="572"/>
      <c r="X14" s="482"/>
      <c r="Y14" s="482"/>
      <c r="Z14" s="482"/>
      <c r="AA14" s="482"/>
      <c r="AB14" s="483"/>
      <c r="AC14" s="562">
        <v>0.5</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9.4</v>
      </c>
      <c r="CU14" s="574"/>
      <c r="CV14" s="574"/>
      <c r="CW14" s="574"/>
      <c r="CX14" s="574"/>
      <c r="CY14" s="574"/>
      <c r="CZ14" s="574"/>
      <c r="DA14" s="575"/>
      <c r="DB14" s="573">
        <v>20.3</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136</v>
      </c>
      <c r="N15" s="567"/>
      <c r="O15" s="567"/>
      <c r="P15" s="567"/>
      <c r="Q15" s="568"/>
      <c r="R15" s="569">
        <v>823631</v>
      </c>
      <c r="S15" s="570"/>
      <c r="T15" s="570"/>
      <c r="U15" s="570"/>
      <c r="V15" s="571"/>
      <c r="W15" s="557" t="s">
        <v>144</v>
      </c>
      <c r="X15" s="479"/>
      <c r="Y15" s="479"/>
      <c r="Z15" s="479"/>
      <c r="AA15" s="479"/>
      <c r="AB15" s="480"/>
      <c r="AC15" s="442">
        <v>82811</v>
      </c>
      <c r="AD15" s="443"/>
      <c r="AE15" s="443"/>
      <c r="AF15" s="443"/>
      <c r="AG15" s="444"/>
      <c r="AH15" s="442">
        <v>81757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131650114</v>
      </c>
      <c r="BO15" s="462"/>
      <c r="BP15" s="462"/>
      <c r="BQ15" s="462"/>
      <c r="BR15" s="462"/>
      <c r="BS15" s="462"/>
      <c r="BT15" s="462"/>
      <c r="BU15" s="463"/>
      <c r="BV15" s="461">
        <v>131723342</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24.4</v>
      </c>
      <c r="AD16" s="563"/>
      <c r="AE16" s="563"/>
      <c r="AF16" s="563"/>
      <c r="AG16" s="564"/>
      <c r="AH16" s="562">
        <v>24.7</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164959886</v>
      </c>
      <c r="BO16" s="467"/>
      <c r="BP16" s="467"/>
      <c r="BQ16" s="467"/>
      <c r="BR16" s="467"/>
      <c r="BS16" s="467"/>
      <c r="BT16" s="467"/>
      <c r="BU16" s="468"/>
      <c r="BV16" s="466">
        <v>159824870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255315</v>
      </c>
      <c r="AD17" s="443"/>
      <c r="AE17" s="443"/>
      <c r="AF17" s="443"/>
      <c r="AG17" s="444"/>
      <c r="AH17" s="442">
        <v>247212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165961654</v>
      </c>
      <c r="BO17" s="467"/>
      <c r="BP17" s="467"/>
      <c r="BQ17" s="467"/>
      <c r="BR17" s="467"/>
      <c r="BS17" s="467"/>
      <c r="BT17" s="467"/>
      <c r="BU17" s="468"/>
      <c r="BV17" s="466">
        <v>165891460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154</v>
      </c>
      <c r="C18" s="529"/>
      <c r="D18" s="529"/>
      <c r="E18" s="530"/>
      <c r="F18" s="530"/>
      <c r="G18" s="530"/>
      <c r="H18" s="530"/>
      <c r="I18" s="530"/>
      <c r="J18" s="530"/>
      <c r="K18" s="530"/>
      <c r="L18" s="531">
        <v>149.82</v>
      </c>
      <c r="M18" s="531"/>
      <c r="N18" s="531"/>
      <c r="O18" s="531"/>
      <c r="P18" s="531"/>
      <c r="Q18" s="531"/>
      <c r="R18" s="532"/>
      <c r="S18" s="532"/>
      <c r="T18" s="532"/>
      <c r="U18" s="532"/>
      <c r="V18" s="533"/>
      <c r="W18" s="547"/>
      <c r="X18" s="548"/>
      <c r="Y18" s="548"/>
      <c r="Z18" s="548"/>
      <c r="AA18" s="548"/>
      <c r="AB18" s="558"/>
      <c r="AC18" s="430">
        <v>75.099999999999994</v>
      </c>
      <c r="AD18" s="431"/>
      <c r="AE18" s="431"/>
      <c r="AF18" s="431"/>
      <c r="AG18" s="534"/>
      <c r="AH18" s="430">
        <v>74.8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226827817</v>
      </c>
      <c r="BO18" s="467"/>
      <c r="BP18" s="467"/>
      <c r="BQ18" s="467"/>
      <c r="BR18" s="467"/>
      <c r="BS18" s="467"/>
      <c r="BT18" s="467"/>
      <c r="BU18" s="468"/>
      <c r="BV18" s="466">
        <v>220763331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156</v>
      </c>
      <c r="C19" s="529"/>
      <c r="D19" s="529"/>
      <c r="E19" s="530"/>
      <c r="F19" s="530"/>
      <c r="G19" s="530"/>
      <c r="H19" s="530"/>
      <c r="I19" s="530"/>
      <c r="J19" s="530"/>
      <c r="K19" s="530"/>
      <c r="L19" s="536">
        <v>5602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247593212</v>
      </c>
      <c r="BO19" s="467"/>
      <c r="BP19" s="467"/>
      <c r="BQ19" s="467"/>
      <c r="BR19" s="467"/>
      <c r="BS19" s="467"/>
      <c r="BT19" s="467"/>
      <c r="BU19" s="468"/>
      <c r="BV19" s="466">
        <v>239812360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158</v>
      </c>
      <c r="C20" s="529"/>
      <c r="D20" s="529"/>
      <c r="E20" s="530"/>
      <c r="F20" s="530"/>
      <c r="G20" s="530"/>
      <c r="H20" s="530"/>
      <c r="I20" s="530"/>
      <c r="J20" s="530"/>
      <c r="K20" s="530"/>
      <c r="L20" s="536">
        <v>350301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464721516</v>
      </c>
      <c r="BO23" s="467"/>
      <c r="BP23" s="467"/>
      <c r="BQ23" s="467"/>
      <c r="BR23" s="467"/>
      <c r="BS23" s="467"/>
      <c r="BT23" s="467"/>
      <c r="BU23" s="468"/>
      <c r="BV23" s="466">
        <v>449619772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167</v>
      </c>
      <c r="F24" s="440"/>
      <c r="G24" s="440"/>
      <c r="H24" s="440"/>
      <c r="I24" s="440"/>
      <c r="J24" s="440"/>
      <c r="K24" s="441"/>
      <c r="L24" s="442">
        <v>1</v>
      </c>
      <c r="M24" s="443"/>
      <c r="N24" s="443"/>
      <c r="O24" s="443"/>
      <c r="P24" s="444"/>
      <c r="Q24" s="442">
        <v>8330</v>
      </c>
      <c r="R24" s="443"/>
      <c r="S24" s="443"/>
      <c r="T24" s="443"/>
      <c r="U24" s="443"/>
      <c r="V24" s="444"/>
      <c r="W24" s="508"/>
      <c r="X24" s="499"/>
      <c r="Y24" s="500"/>
      <c r="Z24" s="439" t="s">
        <v>168</v>
      </c>
      <c r="AA24" s="440"/>
      <c r="AB24" s="440"/>
      <c r="AC24" s="440"/>
      <c r="AD24" s="440"/>
      <c r="AE24" s="440"/>
      <c r="AF24" s="440"/>
      <c r="AG24" s="441"/>
      <c r="AH24" s="442">
        <v>4870</v>
      </c>
      <c r="AI24" s="443"/>
      <c r="AJ24" s="443"/>
      <c r="AK24" s="443"/>
      <c r="AL24" s="444"/>
      <c r="AM24" s="442">
        <v>15345370</v>
      </c>
      <c r="AN24" s="443"/>
      <c r="AO24" s="443"/>
      <c r="AP24" s="443"/>
      <c r="AQ24" s="443"/>
      <c r="AR24" s="444"/>
      <c r="AS24" s="442">
        <v>3151</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63754007</v>
      </c>
      <c r="BO24" s="467"/>
      <c r="BP24" s="467"/>
      <c r="BQ24" s="467"/>
      <c r="BR24" s="467"/>
      <c r="BS24" s="467"/>
      <c r="BT24" s="467"/>
      <c r="BU24" s="468"/>
      <c r="BV24" s="466">
        <v>68899726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170</v>
      </c>
      <c r="F25" s="440"/>
      <c r="G25" s="440"/>
      <c r="H25" s="440"/>
      <c r="I25" s="440"/>
      <c r="J25" s="440"/>
      <c r="K25" s="441"/>
      <c r="L25" s="442">
        <v>3</v>
      </c>
      <c r="M25" s="443"/>
      <c r="N25" s="443"/>
      <c r="O25" s="443"/>
      <c r="P25" s="444"/>
      <c r="Q25" s="442">
        <v>8415</v>
      </c>
      <c r="R25" s="443"/>
      <c r="S25" s="443"/>
      <c r="T25" s="443"/>
      <c r="U25" s="443"/>
      <c r="V25" s="444"/>
      <c r="W25" s="508"/>
      <c r="X25" s="499"/>
      <c r="Y25" s="500"/>
      <c r="Z25" s="439" t="s">
        <v>171</v>
      </c>
      <c r="AA25" s="440"/>
      <c r="AB25" s="440"/>
      <c r="AC25" s="440"/>
      <c r="AD25" s="440"/>
      <c r="AE25" s="440"/>
      <c r="AF25" s="440"/>
      <c r="AG25" s="441"/>
      <c r="AH25" s="442">
        <v>909</v>
      </c>
      <c r="AI25" s="443"/>
      <c r="AJ25" s="443"/>
      <c r="AK25" s="443"/>
      <c r="AL25" s="444"/>
      <c r="AM25" s="442">
        <v>2732454</v>
      </c>
      <c r="AN25" s="443"/>
      <c r="AO25" s="443"/>
      <c r="AP25" s="443"/>
      <c r="AQ25" s="443"/>
      <c r="AR25" s="444"/>
      <c r="AS25" s="442">
        <v>3006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75381030</v>
      </c>
      <c r="BO25" s="462"/>
      <c r="BP25" s="462"/>
      <c r="BQ25" s="462"/>
      <c r="BR25" s="462"/>
      <c r="BS25" s="462"/>
      <c r="BT25" s="462"/>
      <c r="BU25" s="463"/>
      <c r="BV25" s="461">
        <v>93652393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7375</v>
      </c>
      <c r="R26" s="443"/>
      <c r="S26" s="443"/>
      <c r="T26" s="443"/>
      <c r="U26" s="443"/>
      <c r="V26" s="444"/>
      <c r="W26" s="508"/>
      <c r="X26" s="499"/>
      <c r="Y26" s="500"/>
      <c r="Z26" s="439" t="s">
        <v>174</v>
      </c>
      <c r="AA26" s="521"/>
      <c r="AB26" s="521"/>
      <c r="AC26" s="521"/>
      <c r="AD26" s="521"/>
      <c r="AE26" s="521"/>
      <c r="AF26" s="521"/>
      <c r="AG26" s="522"/>
      <c r="AH26" s="442">
        <v>48</v>
      </c>
      <c r="AI26" s="443"/>
      <c r="AJ26" s="443"/>
      <c r="AK26" s="443"/>
      <c r="AL26" s="444"/>
      <c r="AM26" s="442">
        <v>154272</v>
      </c>
      <c r="AN26" s="443"/>
      <c r="AO26" s="443"/>
      <c r="AP26" s="443"/>
      <c r="AQ26" s="443"/>
      <c r="AR26" s="444"/>
      <c r="AS26" s="442">
        <v>3214</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v>1833663</v>
      </c>
      <c r="BO26" s="467"/>
      <c r="BP26" s="467"/>
      <c r="BQ26" s="467"/>
      <c r="BR26" s="467"/>
      <c r="BS26" s="467"/>
      <c r="BT26" s="467"/>
      <c r="BU26" s="468"/>
      <c r="BV26" s="466">
        <v>1716799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176</v>
      </c>
      <c r="F27" s="440"/>
      <c r="G27" s="440"/>
      <c r="H27" s="440"/>
      <c r="I27" s="440"/>
      <c r="J27" s="440"/>
      <c r="K27" s="441"/>
      <c r="L27" s="442">
        <v>1</v>
      </c>
      <c r="M27" s="443"/>
      <c r="N27" s="443"/>
      <c r="O27" s="443"/>
      <c r="P27" s="444"/>
      <c r="Q27" s="442">
        <v>9500</v>
      </c>
      <c r="R27" s="443"/>
      <c r="S27" s="443"/>
      <c r="T27" s="443"/>
      <c r="U27" s="443"/>
      <c r="V27" s="444"/>
      <c r="W27" s="508"/>
      <c r="X27" s="499"/>
      <c r="Y27" s="500"/>
      <c r="Z27" s="439" t="s">
        <v>177</v>
      </c>
      <c r="AA27" s="440"/>
      <c r="AB27" s="440"/>
      <c r="AC27" s="440"/>
      <c r="AD27" s="440"/>
      <c r="AE27" s="440"/>
      <c r="AF27" s="440"/>
      <c r="AG27" s="441"/>
      <c r="AH27" s="442">
        <v>4033</v>
      </c>
      <c r="AI27" s="443"/>
      <c r="AJ27" s="443"/>
      <c r="AK27" s="443"/>
      <c r="AL27" s="444"/>
      <c r="AM27" s="442">
        <v>13458896</v>
      </c>
      <c r="AN27" s="443"/>
      <c r="AO27" s="443"/>
      <c r="AP27" s="443"/>
      <c r="AQ27" s="443"/>
      <c r="AR27" s="444"/>
      <c r="AS27" s="442">
        <v>3337</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179</v>
      </c>
      <c r="F28" s="440"/>
      <c r="G28" s="440"/>
      <c r="H28" s="440"/>
      <c r="I28" s="440"/>
      <c r="J28" s="440"/>
      <c r="K28" s="441"/>
      <c r="L28" s="442">
        <v>1</v>
      </c>
      <c r="M28" s="443"/>
      <c r="N28" s="443"/>
      <c r="O28" s="443"/>
      <c r="P28" s="444"/>
      <c r="Q28" s="442">
        <v>8500</v>
      </c>
      <c r="R28" s="443"/>
      <c r="S28" s="443"/>
      <c r="T28" s="443"/>
      <c r="U28" s="443"/>
      <c r="V28" s="444"/>
      <c r="W28" s="508"/>
      <c r="X28" s="499"/>
      <c r="Y28" s="500"/>
      <c r="Z28" s="439" t="s">
        <v>180</v>
      </c>
      <c r="AA28" s="440"/>
      <c r="AB28" s="440"/>
      <c r="AC28" s="440"/>
      <c r="AD28" s="440"/>
      <c r="AE28" s="440"/>
      <c r="AF28" s="440"/>
      <c r="AG28" s="441"/>
      <c r="AH28" s="442">
        <v>482</v>
      </c>
      <c r="AI28" s="443"/>
      <c r="AJ28" s="443"/>
      <c r="AK28" s="443"/>
      <c r="AL28" s="444"/>
      <c r="AM28" s="442">
        <v>1352974</v>
      </c>
      <c r="AN28" s="443"/>
      <c r="AO28" s="443"/>
      <c r="AP28" s="443"/>
      <c r="AQ28" s="443"/>
      <c r="AR28" s="444"/>
      <c r="AS28" s="442">
        <v>2807</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2500077</v>
      </c>
      <c r="BO28" s="462"/>
      <c r="BP28" s="462"/>
      <c r="BQ28" s="462"/>
      <c r="BR28" s="462"/>
      <c r="BS28" s="462"/>
      <c r="BT28" s="462"/>
      <c r="BU28" s="463"/>
      <c r="BV28" s="461">
        <v>1819800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182</v>
      </c>
      <c r="F29" s="440"/>
      <c r="G29" s="440"/>
      <c r="H29" s="440"/>
      <c r="I29" s="440"/>
      <c r="J29" s="440"/>
      <c r="K29" s="441"/>
      <c r="L29" s="442">
        <v>46</v>
      </c>
      <c r="M29" s="443"/>
      <c r="N29" s="443"/>
      <c r="O29" s="443"/>
      <c r="P29" s="444"/>
      <c r="Q29" s="442">
        <v>7800</v>
      </c>
      <c r="R29" s="443"/>
      <c r="S29" s="443"/>
      <c r="T29" s="443"/>
      <c r="U29" s="443"/>
      <c r="V29" s="444"/>
      <c r="W29" s="509"/>
      <c r="X29" s="510"/>
      <c r="Y29" s="511"/>
      <c r="Z29" s="439" t="s">
        <v>183</v>
      </c>
      <c r="AA29" s="440"/>
      <c r="AB29" s="440"/>
      <c r="AC29" s="440"/>
      <c r="AD29" s="440"/>
      <c r="AE29" s="440"/>
      <c r="AF29" s="440"/>
      <c r="AG29" s="441"/>
      <c r="AH29" s="442">
        <v>9385</v>
      </c>
      <c r="AI29" s="443"/>
      <c r="AJ29" s="443"/>
      <c r="AK29" s="443"/>
      <c r="AL29" s="444"/>
      <c r="AM29" s="442">
        <v>30157240</v>
      </c>
      <c r="AN29" s="443"/>
      <c r="AO29" s="443"/>
      <c r="AP29" s="443"/>
      <c r="AQ29" s="443"/>
      <c r="AR29" s="444"/>
      <c r="AS29" s="442">
        <v>3213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2376602</v>
      </c>
      <c r="BO29" s="467"/>
      <c r="BP29" s="467"/>
      <c r="BQ29" s="467"/>
      <c r="BR29" s="467"/>
      <c r="BS29" s="467"/>
      <c r="BT29" s="467"/>
      <c r="BU29" s="468"/>
      <c r="BV29" s="466">
        <v>3857582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36261814</v>
      </c>
      <c r="BO30" s="470"/>
      <c r="BP30" s="470"/>
      <c r="BQ30" s="470"/>
      <c r="BR30" s="470"/>
      <c r="BS30" s="470"/>
      <c r="BT30" s="470"/>
      <c r="BU30" s="471"/>
      <c r="BV30" s="469">
        <v>34109370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193</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IF('各会計、関係団体の財政状況及び健全化判断比率'!B31="","",'各会計、関係団体の財政状況及び健全化判断比率'!B31)</f>
        <v>堺市水道事業会計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大阪府都市競艇企業団</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（公財）堺都市政策研究所</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都市開発資金特別会計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IF('各会計、関係団体の財政状況及び健全化判断比率'!B32="","",'各会計、関係団体の財政状況及び健全化判断比率'!B32)</f>
        <v>堺市下水道事業会計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大阪府後期高齢者医療広域連合（一般会計）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（公財）堺市文化振興財団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大阪府後期高齢者医療広域連合（後期高齢者医療特別会計）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（公財）堺市救急医療事業団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f>IF(E37="","",C36+1)</f>
        <v>4</v>
      </c>
      <c r="D37" s="425"/>
      <c r="E37" s="424" t="str">
        <f>IF('各会計、関係団体の財政状況及び健全化判断比率'!B10="","",'各会計、関係団体の財政状況及び健全化判断比率'!B10)</f>
        <v>母子父子寡婦福祉資金貸付事業特別会計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大阪広域水道企業団（水道事業会計）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（株）さかい新事業創造センター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f t="shared" ref="C38:C43" si="5">IF(E38="","",C37+1)</f>
        <v>5</v>
      </c>
      <c r="D38" s="425"/>
      <c r="E38" s="424" t="str">
        <f>IF('各会計、関係団体の財政状況及び健全化判断比率'!B11="","",'各会計、関係団体の財政状況及び健全化判断比率'!B11)</f>
        <v>公債管理特別会計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大阪広域水道企業団（工業用水道事業会計）</v>
      </c>
      <c r="BZ38" s="424"/>
      <c r="CA38" s="424"/>
      <c r="CB38" s="424"/>
      <c r="CC38" s="424"/>
      <c r="CD38" s="424"/>
      <c r="CE38" s="424"/>
      <c r="CF38" s="424"/>
      <c r="CG38" s="424"/>
      <c r="CH38" s="424"/>
      <c r="CI38" s="424"/>
      <c r="CJ38" s="424"/>
      <c r="CK38" s="424"/>
      <c r="CL38" s="424"/>
      <c r="CM38" s="424"/>
      <c r="CN38" s="214"/>
      <c r="CO38" s="425">
        <f t="shared" si="3"/>
        <v>21</v>
      </c>
      <c r="CP38" s="425"/>
      <c r="CQ38" s="424" t="str">
        <f>IF('各会計、関係団体の財政状況及び健全化判断比率'!BS11="","",'各会計、関係団体の財政状況及び健全化判断比率'!BS11)</f>
        <v>（公財）堺市産業振興センター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関西広域連合</v>
      </c>
      <c r="BZ39" s="424"/>
      <c r="CA39" s="424"/>
      <c r="CB39" s="424"/>
      <c r="CC39" s="424"/>
      <c r="CD39" s="424"/>
      <c r="CE39" s="424"/>
      <c r="CF39" s="424"/>
      <c r="CG39" s="424"/>
      <c r="CH39" s="424"/>
      <c r="CI39" s="424"/>
      <c r="CJ39" s="424"/>
      <c r="CK39" s="424"/>
      <c r="CL39" s="424"/>
      <c r="CM39" s="424"/>
      <c r="CN39" s="214"/>
      <c r="CO39" s="425">
        <f t="shared" si="3"/>
        <v>22</v>
      </c>
      <c r="CP39" s="425"/>
      <c r="CQ39" s="424" t="str">
        <f>IF('各会計、関係団体の財政状況及び健全化判断比率'!BS12="","",'各会計、関係団体の財政状況及び健全化判断比率'!BS12)</f>
        <v>（公財）堺市勤労者福祉サービスセンター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23</v>
      </c>
      <c r="CP40" s="425"/>
      <c r="CQ40" s="424" t="str">
        <f>IF('各会計、関係団体の財政状況及び健全化判断比率'!BS13="","",'各会計、関係団体の財政状況及び健全化判断比率'!BS13)</f>
        <v>堺市住宅供給公社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24</v>
      </c>
      <c r="CP41" s="425"/>
      <c r="CQ41" s="424" t="str">
        <f>IF('各会計、関係団体の財政状況及び健全化判断比率'!BS14="","",'各会計、関係団体の財政状況及び健全化判断比率'!BS14)</f>
        <v>（公財）堺市公園協会</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25</v>
      </c>
      <c r="CP42" s="425"/>
      <c r="CQ42" s="424" t="str">
        <f>IF('各会計、関係団体の財政状況及び健全化判断比率'!BS15="","",'各会計、関係団体の財政状況及び健全化判断比率'!BS15)</f>
        <v>（公財）堺市教育スポーツ振興事業団</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26</v>
      </c>
      <c r="CP43" s="425"/>
      <c r="CQ43" s="424" t="str">
        <f>IF('各会計、関係団体の財政状況及び健全化判断比率'!BS16="","",'各会計、関係団体の財政状況及び健全化判断比率'!BS16)</f>
        <v>（地独）堺市立病院機構</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du9Fwh1+1LXdM0kqkpkjrNDpNo+XoavhiGb9LKuMpnyNL/aHnKfIzAn7GDuuoFJ2z1S/zES/rRcHa85TTADTkA==" saltValue="Xj+LUTsxjlrd2xBcNkgT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G61" sqref="BG61"/>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223</v>
      </c>
      <c r="C5" s="745"/>
      <c r="D5" s="745"/>
      <c r="E5" s="745"/>
      <c r="F5" s="745"/>
      <c r="G5" s="745"/>
      <c r="H5" s="745"/>
      <c r="I5" s="745"/>
      <c r="J5" s="745"/>
      <c r="K5" s="745"/>
      <c r="L5" s="745"/>
      <c r="M5" s="745"/>
      <c r="N5" s="745"/>
      <c r="O5" s="745"/>
      <c r="P5" s="745"/>
      <c r="Q5" s="746"/>
      <c r="R5" s="733">
        <v>151522672</v>
      </c>
      <c r="S5" s="734"/>
      <c r="T5" s="734"/>
      <c r="U5" s="734"/>
      <c r="V5" s="734"/>
      <c r="W5" s="734"/>
      <c r="X5" s="734"/>
      <c r="Y5" s="777"/>
      <c r="Z5" s="795">
        <v>36.200000000000003</v>
      </c>
      <c r="AA5" s="795"/>
      <c r="AB5" s="795"/>
      <c r="AC5" s="795"/>
      <c r="AD5" s="796">
        <v>140870547</v>
      </c>
      <c r="AE5" s="796"/>
      <c r="AF5" s="796"/>
      <c r="AG5" s="796"/>
      <c r="AH5" s="796"/>
      <c r="AI5" s="796"/>
      <c r="AJ5" s="796"/>
      <c r="AK5" s="796"/>
      <c r="AL5" s="778">
        <v>69.400000000000006</v>
      </c>
      <c r="AM5" s="749"/>
      <c r="AN5" s="749"/>
      <c r="AO5" s="779"/>
      <c r="AP5" s="744" t="s">
        <v>224</v>
      </c>
      <c r="AQ5" s="745"/>
      <c r="AR5" s="745"/>
      <c r="AS5" s="745"/>
      <c r="AT5" s="745"/>
      <c r="AU5" s="745"/>
      <c r="AV5" s="745"/>
      <c r="AW5" s="745"/>
      <c r="AX5" s="745"/>
      <c r="AY5" s="745"/>
      <c r="AZ5" s="745"/>
      <c r="BA5" s="745"/>
      <c r="BB5" s="745"/>
      <c r="BC5" s="745"/>
      <c r="BD5" s="745"/>
      <c r="BE5" s="745"/>
      <c r="BF5" s="746"/>
      <c r="BG5" s="678">
        <v>136072441</v>
      </c>
      <c r="BH5" s="679"/>
      <c r="BI5" s="679"/>
      <c r="BJ5" s="679"/>
      <c r="BK5" s="679"/>
      <c r="BL5" s="679"/>
      <c r="BM5" s="679"/>
      <c r="BN5" s="680"/>
      <c r="BO5" s="715">
        <v>89.8</v>
      </c>
      <c r="BP5" s="715"/>
      <c r="BQ5" s="715"/>
      <c r="BR5" s="715"/>
      <c r="BS5" s="716">
        <v>1609041</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2">
      <c r="B6" s="675" t="s">
        <v>228</v>
      </c>
      <c r="C6" s="676"/>
      <c r="D6" s="676"/>
      <c r="E6" s="676"/>
      <c r="F6" s="676"/>
      <c r="G6" s="676"/>
      <c r="H6" s="676"/>
      <c r="I6" s="676"/>
      <c r="J6" s="676"/>
      <c r="K6" s="676"/>
      <c r="L6" s="676"/>
      <c r="M6" s="676"/>
      <c r="N6" s="676"/>
      <c r="O6" s="676"/>
      <c r="P6" s="676"/>
      <c r="Q6" s="677"/>
      <c r="R6" s="678">
        <v>2073984</v>
      </c>
      <c r="S6" s="679"/>
      <c r="T6" s="679"/>
      <c r="U6" s="679"/>
      <c r="V6" s="679"/>
      <c r="W6" s="679"/>
      <c r="X6" s="679"/>
      <c r="Y6" s="680"/>
      <c r="Z6" s="715">
        <v>0.5</v>
      </c>
      <c r="AA6" s="715"/>
      <c r="AB6" s="715"/>
      <c r="AC6" s="715"/>
      <c r="AD6" s="716">
        <v>2073984</v>
      </c>
      <c r="AE6" s="716"/>
      <c r="AF6" s="716"/>
      <c r="AG6" s="716"/>
      <c r="AH6" s="716"/>
      <c r="AI6" s="716"/>
      <c r="AJ6" s="716"/>
      <c r="AK6" s="716"/>
      <c r="AL6" s="681">
        <v>1</v>
      </c>
      <c r="AM6" s="682"/>
      <c r="AN6" s="682"/>
      <c r="AO6" s="717"/>
      <c r="AP6" s="675" t="s">
        <v>229</v>
      </c>
      <c r="AQ6" s="676"/>
      <c r="AR6" s="676"/>
      <c r="AS6" s="676"/>
      <c r="AT6" s="676"/>
      <c r="AU6" s="676"/>
      <c r="AV6" s="676"/>
      <c r="AW6" s="676"/>
      <c r="AX6" s="676"/>
      <c r="AY6" s="676"/>
      <c r="AZ6" s="676"/>
      <c r="BA6" s="676"/>
      <c r="BB6" s="676"/>
      <c r="BC6" s="676"/>
      <c r="BD6" s="676"/>
      <c r="BE6" s="676"/>
      <c r="BF6" s="677"/>
      <c r="BG6" s="678">
        <v>136072441</v>
      </c>
      <c r="BH6" s="679"/>
      <c r="BI6" s="679"/>
      <c r="BJ6" s="679"/>
      <c r="BK6" s="679"/>
      <c r="BL6" s="679"/>
      <c r="BM6" s="679"/>
      <c r="BN6" s="680"/>
      <c r="BO6" s="715">
        <v>89.8</v>
      </c>
      <c r="BP6" s="715"/>
      <c r="BQ6" s="715"/>
      <c r="BR6" s="715"/>
      <c r="BS6" s="716">
        <v>1609041</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1231108</v>
      </c>
      <c r="CS6" s="679"/>
      <c r="CT6" s="679"/>
      <c r="CU6" s="679"/>
      <c r="CV6" s="679"/>
      <c r="CW6" s="679"/>
      <c r="CX6" s="679"/>
      <c r="CY6" s="680"/>
      <c r="CZ6" s="778">
        <v>0.3</v>
      </c>
      <c r="DA6" s="749"/>
      <c r="DB6" s="749"/>
      <c r="DC6" s="781"/>
      <c r="DD6" s="684" t="s">
        <v>231</v>
      </c>
      <c r="DE6" s="679"/>
      <c r="DF6" s="679"/>
      <c r="DG6" s="679"/>
      <c r="DH6" s="679"/>
      <c r="DI6" s="679"/>
      <c r="DJ6" s="679"/>
      <c r="DK6" s="679"/>
      <c r="DL6" s="679"/>
      <c r="DM6" s="679"/>
      <c r="DN6" s="679"/>
      <c r="DO6" s="679"/>
      <c r="DP6" s="680"/>
      <c r="DQ6" s="684">
        <v>1230954</v>
      </c>
      <c r="DR6" s="679"/>
      <c r="DS6" s="679"/>
      <c r="DT6" s="679"/>
      <c r="DU6" s="679"/>
      <c r="DV6" s="679"/>
      <c r="DW6" s="679"/>
      <c r="DX6" s="679"/>
      <c r="DY6" s="679"/>
      <c r="DZ6" s="679"/>
      <c r="EA6" s="679"/>
      <c r="EB6" s="679"/>
      <c r="EC6" s="722"/>
    </row>
    <row r="7" spans="2:143" ht="11.25" customHeight="1" x14ac:dyDescent="0.2">
      <c r="B7" s="675" t="s">
        <v>232</v>
      </c>
      <c r="C7" s="676"/>
      <c r="D7" s="676"/>
      <c r="E7" s="676"/>
      <c r="F7" s="676"/>
      <c r="G7" s="676"/>
      <c r="H7" s="676"/>
      <c r="I7" s="676"/>
      <c r="J7" s="676"/>
      <c r="K7" s="676"/>
      <c r="L7" s="676"/>
      <c r="M7" s="676"/>
      <c r="N7" s="676"/>
      <c r="O7" s="676"/>
      <c r="P7" s="676"/>
      <c r="Q7" s="677"/>
      <c r="R7" s="678">
        <v>167027</v>
      </c>
      <c r="S7" s="679"/>
      <c r="T7" s="679"/>
      <c r="U7" s="679"/>
      <c r="V7" s="679"/>
      <c r="W7" s="679"/>
      <c r="X7" s="679"/>
      <c r="Y7" s="680"/>
      <c r="Z7" s="715">
        <v>0</v>
      </c>
      <c r="AA7" s="715"/>
      <c r="AB7" s="715"/>
      <c r="AC7" s="715"/>
      <c r="AD7" s="716">
        <v>167027</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71281802</v>
      </c>
      <c r="BH7" s="679"/>
      <c r="BI7" s="679"/>
      <c r="BJ7" s="679"/>
      <c r="BK7" s="679"/>
      <c r="BL7" s="679"/>
      <c r="BM7" s="679"/>
      <c r="BN7" s="680"/>
      <c r="BO7" s="715">
        <v>47</v>
      </c>
      <c r="BP7" s="715"/>
      <c r="BQ7" s="715"/>
      <c r="BR7" s="715"/>
      <c r="BS7" s="716">
        <v>1609041</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26993726</v>
      </c>
      <c r="CS7" s="679"/>
      <c r="CT7" s="679"/>
      <c r="CU7" s="679"/>
      <c r="CV7" s="679"/>
      <c r="CW7" s="679"/>
      <c r="CX7" s="679"/>
      <c r="CY7" s="680"/>
      <c r="CZ7" s="715">
        <v>6.5</v>
      </c>
      <c r="DA7" s="715"/>
      <c r="DB7" s="715"/>
      <c r="DC7" s="715"/>
      <c r="DD7" s="684">
        <v>1736120</v>
      </c>
      <c r="DE7" s="679"/>
      <c r="DF7" s="679"/>
      <c r="DG7" s="679"/>
      <c r="DH7" s="679"/>
      <c r="DI7" s="679"/>
      <c r="DJ7" s="679"/>
      <c r="DK7" s="679"/>
      <c r="DL7" s="679"/>
      <c r="DM7" s="679"/>
      <c r="DN7" s="679"/>
      <c r="DO7" s="679"/>
      <c r="DP7" s="680"/>
      <c r="DQ7" s="684">
        <v>21297718</v>
      </c>
      <c r="DR7" s="679"/>
      <c r="DS7" s="679"/>
      <c r="DT7" s="679"/>
      <c r="DU7" s="679"/>
      <c r="DV7" s="679"/>
      <c r="DW7" s="679"/>
      <c r="DX7" s="679"/>
      <c r="DY7" s="679"/>
      <c r="DZ7" s="679"/>
      <c r="EA7" s="679"/>
      <c r="EB7" s="679"/>
      <c r="EC7" s="722"/>
    </row>
    <row r="8" spans="2:143" ht="11.25" customHeight="1" x14ac:dyDescent="0.2">
      <c r="B8" s="675" t="s">
        <v>235</v>
      </c>
      <c r="C8" s="676"/>
      <c r="D8" s="676"/>
      <c r="E8" s="676"/>
      <c r="F8" s="676"/>
      <c r="G8" s="676"/>
      <c r="H8" s="676"/>
      <c r="I8" s="676"/>
      <c r="J8" s="676"/>
      <c r="K8" s="676"/>
      <c r="L8" s="676"/>
      <c r="M8" s="676"/>
      <c r="N8" s="676"/>
      <c r="O8" s="676"/>
      <c r="P8" s="676"/>
      <c r="Q8" s="677"/>
      <c r="R8" s="678">
        <v>771684</v>
      </c>
      <c r="S8" s="679"/>
      <c r="T8" s="679"/>
      <c r="U8" s="679"/>
      <c r="V8" s="679"/>
      <c r="W8" s="679"/>
      <c r="X8" s="679"/>
      <c r="Y8" s="680"/>
      <c r="Z8" s="715">
        <v>0.2</v>
      </c>
      <c r="AA8" s="715"/>
      <c r="AB8" s="715"/>
      <c r="AC8" s="715"/>
      <c r="AD8" s="716">
        <v>771684</v>
      </c>
      <c r="AE8" s="716"/>
      <c r="AF8" s="716"/>
      <c r="AG8" s="716"/>
      <c r="AH8" s="716"/>
      <c r="AI8" s="716"/>
      <c r="AJ8" s="716"/>
      <c r="AK8" s="716"/>
      <c r="AL8" s="681">
        <v>0.4</v>
      </c>
      <c r="AM8" s="682"/>
      <c r="AN8" s="682"/>
      <c r="AO8" s="717"/>
      <c r="AP8" s="675" t="s">
        <v>236</v>
      </c>
      <c r="AQ8" s="676"/>
      <c r="AR8" s="676"/>
      <c r="AS8" s="676"/>
      <c r="AT8" s="676"/>
      <c r="AU8" s="676"/>
      <c r="AV8" s="676"/>
      <c r="AW8" s="676"/>
      <c r="AX8" s="676"/>
      <c r="AY8" s="676"/>
      <c r="AZ8" s="676"/>
      <c r="BA8" s="676"/>
      <c r="BB8" s="676"/>
      <c r="BC8" s="676"/>
      <c r="BD8" s="676"/>
      <c r="BE8" s="676"/>
      <c r="BF8" s="677"/>
      <c r="BG8" s="678">
        <v>1339291</v>
      </c>
      <c r="BH8" s="679"/>
      <c r="BI8" s="679"/>
      <c r="BJ8" s="679"/>
      <c r="BK8" s="679"/>
      <c r="BL8" s="679"/>
      <c r="BM8" s="679"/>
      <c r="BN8" s="680"/>
      <c r="BO8" s="715">
        <v>0.9</v>
      </c>
      <c r="BP8" s="715"/>
      <c r="BQ8" s="715"/>
      <c r="BR8" s="715"/>
      <c r="BS8" s="684" t="s">
        <v>231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180951630</v>
      </c>
      <c r="CS8" s="679"/>
      <c r="CT8" s="679"/>
      <c r="CU8" s="679"/>
      <c r="CV8" s="679"/>
      <c r="CW8" s="679"/>
      <c r="CX8" s="679"/>
      <c r="CY8" s="680"/>
      <c r="CZ8" s="715">
        <v>43.5</v>
      </c>
      <c r="DA8" s="715"/>
      <c r="DB8" s="715"/>
      <c r="DC8" s="715"/>
      <c r="DD8" s="684">
        <v>2023093</v>
      </c>
      <c r="DE8" s="679"/>
      <c r="DF8" s="679"/>
      <c r="DG8" s="679"/>
      <c r="DH8" s="679"/>
      <c r="DI8" s="679"/>
      <c r="DJ8" s="679"/>
      <c r="DK8" s="679"/>
      <c r="DL8" s="679"/>
      <c r="DM8" s="679"/>
      <c r="DN8" s="679"/>
      <c r="DO8" s="679"/>
      <c r="DP8" s="680"/>
      <c r="DQ8" s="684">
        <v>83345637</v>
      </c>
      <c r="DR8" s="679"/>
      <c r="DS8" s="679"/>
      <c r="DT8" s="679"/>
      <c r="DU8" s="679"/>
      <c r="DV8" s="679"/>
      <c r="DW8" s="679"/>
      <c r="DX8" s="679"/>
      <c r="DY8" s="679"/>
      <c r="DZ8" s="679"/>
      <c r="EA8" s="679"/>
      <c r="EB8" s="679"/>
      <c r="EC8" s="722"/>
    </row>
    <row r="9" spans="2:143" ht="11.25" customHeight="1" x14ac:dyDescent="0.2">
      <c r="B9" s="675" t="s">
        <v>238</v>
      </c>
      <c r="C9" s="676"/>
      <c r="D9" s="676"/>
      <c r="E9" s="676"/>
      <c r="F9" s="676"/>
      <c r="G9" s="676"/>
      <c r="H9" s="676"/>
      <c r="I9" s="676"/>
      <c r="J9" s="676"/>
      <c r="K9" s="676"/>
      <c r="L9" s="676"/>
      <c r="M9" s="676"/>
      <c r="N9" s="676"/>
      <c r="O9" s="676"/>
      <c r="P9" s="676"/>
      <c r="Q9" s="677"/>
      <c r="R9" s="678">
        <v>445179</v>
      </c>
      <c r="S9" s="679"/>
      <c r="T9" s="679"/>
      <c r="U9" s="679"/>
      <c r="V9" s="679"/>
      <c r="W9" s="679"/>
      <c r="X9" s="679"/>
      <c r="Y9" s="680"/>
      <c r="Z9" s="715">
        <v>0.1</v>
      </c>
      <c r="AA9" s="715"/>
      <c r="AB9" s="715"/>
      <c r="AC9" s="715"/>
      <c r="AD9" s="716">
        <v>445179</v>
      </c>
      <c r="AE9" s="716"/>
      <c r="AF9" s="716"/>
      <c r="AG9" s="716"/>
      <c r="AH9" s="716"/>
      <c r="AI9" s="716"/>
      <c r="AJ9" s="716"/>
      <c r="AK9" s="716"/>
      <c r="AL9" s="681">
        <v>0.2</v>
      </c>
      <c r="AM9" s="682"/>
      <c r="AN9" s="682"/>
      <c r="AO9" s="717"/>
      <c r="AP9" s="675" t="s">
        <v>239</v>
      </c>
      <c r="AQ9" s="676"/>
      <c r="AR9" s="676"/>
      <c r="AS9" s="676"/>
      <c r="AT9" s="676"/>
      <c r="AU9" s="676"/>
      <c r="AV9" s="676"/>
      <c r="AW9" s="676"/>
      <c r="AX9" s="676"/>
      <c r="AY9" s="676"/>
      <c r="AZ9" s="676"/>
      <c r="BA9" s="676"/>
      <c r="BB9" s="676"/>
      <c r="BC9" s="676"/>
      <c r="BD9" s="676"/>
      <c r="BE9" s="676"/>
      <c r="BF9" s="677"/>
      <c r="BG9" s="678">
        <v>58816211</v>
      </c>
      <c r="BH9" s="679"/>
      <c r="BI9" s="679"/>
      <c r="BJ9" s="679"/>
      <c r="BK9" s="679"/>
      <c r="BL9" s="679"/>
      <c r="BM9" s="679"/>
      <c r="BN9" s="680"/>
      <c r="BO9" s="715">
        <v>38.799999999999997</v>
      </c>
      <c r="BP9" s="715"/>
      <c r="BQ9" s="715"/>
      <c r="BR9" s="715"/>
      <c r="BS9" s="684" t="s">
        <v>231</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26845451</v>
      </c>
      <c r="CS9" s="679"/>
      <c r="CT9" s="679"/>
      <c r="CU9" s="679"/>
      <c r="CV9" s="679"/>
      <c r="CW9" s="679"/>
      <c r="CX9" s="679"/>
      <c r="CY9" s="680"/>
      <c r="CZ9" s="715">
        <v>6.5</v>
      </c>
      <c r="DA9" s="715"/>
      <c r="DB9" s="715"/>
      <c r="DC9" s="715"/>
      <c r="DD9" s="684">
        <v>1246453</v>
      </c>
      <c r="DE9" s="679"/>
      <c r="DF9" s="679"/>
      <c r="DG9" s="679"/>
      <c r="DH9" s="679"/>
      <c r="DI9" s="679"/>
      <c r="DJ9" s="679"/>
      <c r="DK9" s="679"/>
      <c r="DL9" s="679"/>
      <c r="DM9" s="679"/>
      <c r="DN9" s="679"/>
      <c r="DO9" s="679"/>
      <c r="DP9" s="680"/>
      <c r="DQ9" s="684">
        <v>20132953</v>
      </c>
      <c r="DR9" s="679"/>
      <c r="DS9" s="679"/>
      <c r="DT9" s="679"/>
      <c r="DU9" s="679"/>
      <c r="DV9" s="679"/>
      <c r="DW9" s="679"/>
      <c r="DX9" s="679"/>
      <c r="DY9" s="679"/>
      <c r="DZ9" s="679"/>
      <c r="EA9" s="679"/>
      <c r="EB9" s="679"/>
      <c r="EC9" s="722"/>
    </row>
    <row r="10" spans="2:143" ht="11.25" customHeight="1" x14ac:dyDescent="0.2">
      <c r="B10" s="675" t="s">
        <v>241</v>
      </c>
      <c r="C10" s="676"/>
      <c r="D10" s="676"/>
      <c r="E10" s="676"/>
      <c r="F10" s="676"/>
      <c r="G10" s="676"/>
      <c r="H10" s="676"/>
      <c r="I10" s="676"/>
      <c r="J10" s="676"/>
      <c r="K10" s="676"/>
      <c r="L10" s="676"/>
      <c r="M10" s="676"/>
      <c r="N10" s="676"/>
      <c r="O10" s="676"/>
      <c r="P10" s="676"/>
      <c r="Q10" s="677"/>
      <c r="R10" s="678">
        <v>132097</v>
      </c>
      <c r="S10" s="679"/>
      <c r="T10" s="679"/>
      <c r="U10" s="679"/>
      <c r="V10" s="679"/>
      <c r="W10" s="679"/>
      <c r="X10" s="679"/>
      <c r="Y10" s="680"/>
      <c r="Z10" s="715">
        <v>0</v>
      </c>
      <c r="AA10" s="715"/>
      <c r="AB10" s="715"/>
      <c r="AC10" s="715"/>
      <c r="AD10" s="716">
        <v>132097</v>
      </c>
      <c r="AE10" s="716"/>
      <c r="AF10" s="716"/>
      <c r="AG10" s="716"/>
      <c r="AH10" s="716"/>
      <c r="AI10" s="716"/>
      <c r="AJ10" s="716"/>
      <c r="AK10" s="716"/>
      <c r="AL10" s="681">
        <v>0.1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2353542</v>
      </c>
      <c r="BH10" s="679"/>
      <c r="BI10" s="679"/>
      <c r="BJ10" s="679"/>
      <c r="BK10" s="679"/>
      <c r="BL10" s="679"/>
      <c r="BM10" s="679"/>
      <c r="BN10" s="680"/>
      <c r="BO10" s="715">
        <v>1.6</v>
      </c>
      <c r="BP10" s="715"/>
      <c r="BQ10" s="715"/>
      <c r="BR10" s="715"/>
      <c r="BS10" s="684" t="s">
        <v>127</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366784</v>
      </c>
      <c r="CS10" s="679"/>
      <c r="CT10" s="679"/>
      <c r="CU10" s="679"/>
      <c r="CV10" s="679"/>
      <c r="CW10" s="679"/>
      <c r="CX10" s="679"/>
      <c r="CY10" s="680"/>
      <c r="CZ10" s="715">
        <v>0.1</v>
      </c>
      <c r="DA10" s="715"/>
      <c r="DB10" s="715"/>
      <c r="DC10" s="715"/>
      <c r="DD10" s="684">
        <v>46441</v>
      </c>
      <c r="DE10" s="679"/>
      <c r="DF10" s="679"/>
      <c r="DG10" s="679"/>
      <c r="DH10" s="679"/>
      <c r="DI10" s="679"/>
      <c r="DJ10" s="679"/>
      <c r="DK10" s="679"/>
      <c r="DL10" s="679"/>
      <c r="DM10" s="679"/>
      <c r="DN10" s="679"/>
      <c r="DO10" s="679"/>
      <c r="DP10" s="680"/>
      <c r="DQ10" s="684">
        <v>318537</v>
      </c>
      <c r="DR10" s="679"/>
      <c r="DS10" s="679"/>
      <c r="DT10" s="679"/>
      <c r="DU10" s="679"/>
      <c r="DV10" s="679"/>
      <c r="DW10" s="679"/>
      <c r="DX10" s="679"/>
      <c r="DY10" s="679"/>
      <c r="DZ10" s="679"/>
      <c r="EA10" s="679"/>
      <c r="EB10" s="679"/>
      <c r="EC10" s="722"/>
    </row>
    <row r="11" spans="2:143" ht="11.25" customHeight="1" x14ac:dyDescent="0.2">
      <c r="B11" s="675" t="s">
        <v>244</v>
      </c>
      <c r="C11" s="676"/>
      <c r="D11" s="676"/>
      <c r="E11" s="676"/>
      <c r="F11" s="676"/>
      <c r="G11" s="676"/>
      <c r="H11" s="676"/>
      <c r="I11" s="676"/>
      <c r="J11" s="676"/>
      <c r="K11" s="676"/>
      <c r="L11" s="676"/>
      <c r="M11" s="676"/>
      <c r="N11" s="676"/>
      <c r="O11" s="676"/>
      <c r="P11" s="676"/>
      <c r="Q11" s="677"/>
      <c r="R11" s="678">
        <v>13735233</v>
      </c>
      <c r="S11" s="679"/>
      <c r="T11" s="679"/>
      <c r="U11" s="679"/>
      <c r="V11" s="679"/>
      <c r="W11" s="679"/>
      <c r="X11" s="679"/>
      <c r="Y11" s="680"/>
      <c r="Z11" s="681">
        <v>3.3</v>
      </c>
      <c r="AA11" s="682"/>
      <c r="AB11" s="682"/>
      <c r="AC11" s="683"/>
      <c r="AD11" s="684">
        <v>13735233</v>
      </c>
      <c r="AE11" s="679"/>
      <c r="AF11" s="679"/>
      <c r="AG11" s="679"/>
      <c r="AH11" s="679"/>
      <c r="AI11" s="679"/>
      <c r="AJ11" s="679"/>
      <c r="AK11" s="680"/>
      <c r="AL11" s="681">
        <v>6.8</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8772758</v>
      </c>
      <c r="BH11" s="679"/>
      <c r="BI11" s="679"/>
      <c r="BJ11" s="679"/>
      <c r="BK11" s="679"/>
      <c r="BL11" s="679"/>
      <c r="BM11" s="679"/>
      <c r="BN11" s="680"/>
      <c r="BO11" s="715">
        <v>5.8</v>
      </c>
      <c r="BP11" s="715"/>
      <c r="BQ11" s="715"/>
      <c r="BR11" s="715"/>
      <c r="BS11" s="684">
        <v>1609041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1170541</v>
      </c>
      <c r="CS11" s="679"/>
      <c r="CT11" s="679"/>
      <c r="CU11" s="679"/>
      <c r="CV11" s="679"/>
      <c r="CW11" s="679"/>
      <c r="CX11" s="679"/>
      <c r="CY11" s="680"/>
      <c r="CZ11" s="715">
        <v>0.3</v>
      </c>
      <c r="DA11" s="715"/>
      <c r="DB11" s="715"/>
      <c r="DC11" s="715"/>
      <c r="DD11" s="684">
        <v>81463</v>
      </c>
      <c r="DE11" s="679"/>
      <c r="DF11" s="679"/>
      <c r="DG11" s="679"/>
      <c r="DH11" s="679"/>
      <c r="DI11" s="679"/>
      <c r="DJ11" s="679"/>
      <c r="DK11" s="679"/>
      <c r="DL11" s="679"/>
      <c r="DM11" s="679"/>
      <c r="DN11" s="679"/>
      <c r="DO11" s="679"/>
      <c r="DP11" s="680"/>
      <c r="DQ11" s="684">
        <v>709106</v>
      </c>
      <c r="DR11" s="679"/>
      <c r="DS11" s="679"/>
      <c r="DT11" s="679"/>
      <c r="DU11" s="679"/>
      <c r="DV11" s="679"/>
      <c r="DW11" s="679"/>
      <c r="DX11" s="679"/>
      <c r="DY11" s="679"/>
      <c r="DZ11" s="679"/>
      <c r="EA11" s="679"/>
      <c r="EB11" s="679"/>
      <c r="EC11" s="722"/>
    </row>
    <row r="12" spans="2:143" ht="11.25" customHeight="1" x14ac:dyDescent="0.2">
      <c r="B12" s="675" t="s">
        <v>247</v>
      </c>
      <c r="C12" s="676"/>
      <c r="D12" s="676"/>
      <c r="E12" s="676"/>
      <c r="F12" s="676"/>
      <c r="G12" s="676"/>
      <c r="H12" s="676"/>
      <c r="I12" s="676"/>
      <c r="J12" s="676"/>
      <c r="K12" s="676"/>
      <c r="L12" s="676"/>
      <c r="M12" s="676"/>
      <c r="N12" s="676"/>
      <c r="O12" s="676"/>
      <c r="P12" s="676"/>
      <c r="Q12" s="677"/>
      <c r="R12" s="678">
        <v>133656</v>
      </c>
      <c r="S12" s="679"/>
      <c r="T12" s="679"/>
      <c r="U12" s="679"/>
      <c r="V12" s="679"/>
      <c r="W12" s="679"/>
      <c r="X12" s="679"/>
      <c r="Y12" s="680"/>
      <c r="Z12" s="715">
        <v>0</v>
      </c>
      <c r="AA12" s="715"/>
      <c r="AB12" s="715"/>
      <c r="AC12" s="715"/>
      <c r="AD12" s="716">
        <v>133656</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57874945</v>
      </c>
      <c r="BH12" s="679"/>
      <c r="BI12" s="679"/>
      <c r="BJ12" s="679"/>
      <c r="BK12" s="679"/>
      <c r="BL12" s="679"/>
      <c r="BM12" s="679"/>
      <c r="BN12" s="680"/>
      <c r="BO12" s="715">
        <v>38.200000000000003</v>
      </c>
      <c r="BP12" s="715"/>
      <c r="BQ12" s="715"/>
      <c r="BR12" s="715"/>
      <c r="BS12" s="684" t="s">
        <v>127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4332941</v>
      </c>
      <c r="CS12" s="679"/>
      <c r="CT12" s="679"/>
      <c r="CU12" s="679"/>
      <c r="CV12" s="679"/>
      <c r="CW12" s="679"/>
      <c r="CX12" s="679"/>
      <c r="CY12" s="680"/>
      <c r="CZ12" s="715">
        <v>1</v>
      </c>
      <c r="DA12" s="715"/>
      <c r="DB12" s="715"/>
      <c r="DC12" s="715"/>
      <c r="DD12" s="684" t="s">
        <v>127</v>
      </c>
      <c r="DE12" s="679"/>
      <c r="DF12" s="679"/>
      <c r="DG12" s="679"/>
      <c r="DH12" s="679"/>
      <c r="DI12" s="679"/>
      <c r="DJ12" s="679"/>
      <c r="DK12" s="679"/>
      <c r="DL12" s="679"/>
      <c r="DM12" s="679"/>
      <c r="DN12" s="679"/>
      <c r="DO12" s="679"/>
      <c r="DP12" s="680"/>
      <c r="DQ12" s="684">
        <v>2286063</v>
      </c>
      <c r="DR12" s="679"/>
      <c r="DS12" s="679"/>
      <c r="DT12" s="679"/>
      <c r="DU12" s="679"/>
      <c r="DV12" s="679"/>
      <c r="DW12" s="679"/>
      <c r="DX12" s="679"/>
      <c r="DY12" s="679"/>
      <c r="DZ12" s="679"/>
      <c r="EA12" s="679"/>
      <c r="EB12" s="679"/>
      <c r="EC12" s="722"/>
    </row>
    <row r="13" spans="2:143" ht="11.25" customHeight="1" x14ac:dyDescent="0.2">
      <c r="B13" s="675" t="s">
        <v>250</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231</v>
      </c>
      <c r="AA13" s="715"/>
      <c r="AB13" s="715"/>
      <c r="AC13" s="715"/>
      <c r="AD13" s="716" t="s">
        <v>127</v>
      </c>
      <c r="AE13" s="716"/>
      <c r="AF13" s="716"/>
      <c r="AG13" s="716"/>
      <c r="AH13" s="716"/>
      <c r="AI13" s="716"/>
      <c r="AJ13" s="716"/>
      <c r="AK13" s="716"/>
      <c r="AL13" s="681" t="s">
        <v>127</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57012247</v>
      </c>
      <c r="BH13" s="679"/>
      <c r="BI13" s="679"/>
      <c r="BJ13" s="679"/>
      <c r="BK13" s="679"/>
      <c r="BL13" s="679"/>
      <c r="BM13" s="679"/>
      <c r="BN13" s="680"/>
      <c r="BO13" s="715">
        <v>37.6</v>
      </c>
      <c r="BP13" s="715"/>
      <c r="BQ13" s="715"/>
      <c r="BR13" s="715"/>
      <c r="BS13" s="684" t="s">
        <v>231</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55187438</v>
      </c>
      <c r="CS13" s="679"/>
      <c r="CT13" s="679"/>
      <c r="CU13" s="679"/>
      <c r="CV13" s="679"/>
      <c r="CW13" s="679"/>
      <c r="CX13" s="679"/>
      <c r="CY13" s="680"/>
      <c r="CZ13" s="715">
        <v>13.3</v>
      </c>
      <c r="DA13" s="715"/>
      <c r="DB13" s="715"/>
      <c r="DC13" s="715"/>
      <c r="DD13" s="684">
        <v>29153211</v>
      </c>
      <c r="DE13" s="679"/>
      <c r="DF13" s="679"/>
      <c r="DG13" s="679"/>
      <c r="DH13" s="679"/>
      <c r="DI13" s="679"/>
      <c r="DJ13" s="679"/>
      <c r="DK13" s="679"/>
      <c r="DL13" s="679"/>
      <c r="DM13" s="679"/>
      <c r="DN13" s="679"/>
      <c r="DO13" s="679"/>
      <c r="DP13" s="680"/>
      <c r="DQ13" s="684">
        <v>22489038</v>
      </c>
      <c r="DR13" s="679"/>
      <c r="DS13" s="679"/>
      <c r="DT13" s="679"/>
      <c r="DU13" s="679"/>
      <c r="DV13" s="679"/>
      <c r="DW13" s="679"/>
      <c r="DX13" s="679"/>
      <c r="DY13" s="679"/>
      <c r="DZ13" s="679"/>
      <c r="EA13" s="679"/>
      <c r="EB13" s="679"/>
      <c r="EC13" s="722"/>
    </row>
    <row r="14" spans="2:143" ht="11.25" customHeight="1" x14ac:dyDescent="0.2">
      <c r="B14" s="675" t="s">
        <v>253</v>
      </c>
      <c r="C14" s="676"/>
      <c r="D14" s="676"/>
      <c r="E14" s="676"/>
      <c r="F14" s="676"/>
      <c r="G14" s="676"/>
      <c r="H14" s="676"/>
      <c r="I14" s="676"/>
      <c r="J14" s="676"/>
      <c r="K14" s="676"/>
      <c r="L14" s="676"/>
      <c r="M14" s="676"/>
      <c r="N14" s="676"/>
      <c r="O14" s="676"/>
      <c r="P14" s="676"/>
      <c r="Q14" s="677"/>
      <c r="R14" s="678">
        <v>570902</v>
      </c>
      <c r="S14" s="679"/>
      <c r="T14" s="679"/>
      <c r="U14" s="679"/>
      <c r="V14" s="679"/>
      <c r="W14" s="679"/>
      <c r="X14" s="679"/>
      <c r="Y14" s="680"/>
      <c r="Z14" s="715">
        <v>0.1</v>
      </c>
      <c r="AA14" s="715"/>
      <c r="AB14" s="715"/>
      <c r="AC14" s="715"/>
      <c r="AD14" s="716">
        <v>570902</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1235092</v>
      </c>
      <c r="BH14" s="679"/>
      <c r="BI14" s="679"/>
      <c r="BJ14" s="679"/>
      <c r="BK14" s="679"/>
      <c r="BL14" s="679"/>
      <c r="BM14" s="679"/>
      <c r="BN14" s="680"/>
      <c r="BO14" s="715">
        <v>0.8</v>
      </c>
      <c r="BP14" s="715"/>
      <c r="BQ14" s="715"/>
      <c r="BR14" s="715"/>
      <c r="BS14" s="684" t="s">
        <v>127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11409721</v>
      </c>
      <c r="CS14" s="679"/>
      <c r="CT14" s="679"/>
      <c r="CU14" s="679"/>
      <c r="CV14" s="679"/>
      <c r="CW14" s="679"/>
      <c r="CX14" s="679"/>
      <c r="CY14" s="680"/>
      <c r="CZ14" s="715">
        <v>2.7</v>
      </c>
      <c r="DA14" s="715"/>
      <c r="DB14" s="715"/>
      <c r="DC14" s="715"/>
      <c r="DD14" s="684">
        <v>2434806</v>
      </c>
      <c r="DE14" s="679"/>
      <c r="DF14" s="679"/>
      <c r="DG14" s="679"/>
      <c r="DH14" s="679"/>
      <c r="DI14" s="679"/>
      <c r="DJ14" s="679"/>
      <c r="DK14" s="679"/>
      <c r="DL14" s="679"/>
      <c r="DM14" s="679"/>
      <c r="DN14" s="679"/>
      <c r="DO14" s="679"/>
      <c r="DP14" s="680"/>
      <c r="DQ14" s="684">
        <v>8723188</v>
      </c>
      <c r="DR14" s="679"/>
      <c r="DS14" s="679"/>
      <c r="DT14" s="679"/>
      <c r="DU14" s="679"/>
      <c r="DV14" s="679"/>
      <c r="DW14" s="679"/>
      <c r="DX14" s="679"/>
      <c r="DY14" s="679"/>
      <c r="DZ14" s="679"/>
      <c r="EA14" s="679"/>
      <c r="EB14" s="679"/>
      <c r="EC14" s="722"/>
    </row>
    <row r="15" spans="2:143" ht="11.25" customHeight="1" x14ac:dyDescent="0.2">
      <c r="B15" s="675" t="s">
        <v>256</v>
      </c>
      <c r="C15" s="676"/>
      <c r="D15" s="676"/>
      <c r="E15" s="676"/>
      <c r="F15" s="676"/>
      <c r="G15" s="676"/>
      <c r="H15" s="676"/>
      <c r="I15" s="676"/>
      <c r="J15" s="676"/>
      <c r="K15" s="676"/>
      <c r="L15" s="676"/>
      <c r="M15" s="676"/>
      <c r="N15" s="676"/>
      <c r="O15" s="676"/>
      <c r="P15" s="676"/>
      <c r="Q15" s="677"/>
      <c r="R15" s="678">
        <v>6241643</v>
      </c>
      <c r="S15" s="679"/>
      <c r="T15" s="679"/>
      <c r="U15" s="679"/>
      <c r="V15" s="679"/>
      <c r="W15" s="679"/>
      <c r="X15" s="679"/>
      <c r="Y15" s="680"/>
      <c r="Z15" s="715">
        <v>1.5</v>
      </c>
      <c r="AA15" s="715"/>
      <c r="AB15" s="715"/>
      <c r="AC15" s="715"/>
      <c r="AD15" s="716">
        <v>6241643</v>
      </c>
      <c r="AE15" s="716"/>
      <c r="AF15" s="716"/>
      <c r="AG15" s="716"/>
      <c r="AH15" s="716"/>
      <c r="AI15" s="716"/>
      <c r="AJ15" s="716"/>
      <c r="AK15" s="716"/>
      <c r="AL15" s="681">
        <v>3.1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5680602</v>
      </c>
      <c r="BH15" s="679"/>
      <c r="BI15" s="679"/>
      <c r="BJ15" s="679"/>
      <c r="BK15" s="679"/>
      <c r="BL15" s="679"/>
      <c r="BM15" s="679"/>
      <c r="BN15" s="680"/>
      <c r="BO15" s="715">
        <v>3.7</v>
      </c>
      <c r="BP15" s="715"/>
      <c r="BQ15" s="715"/>
      <c r="BR15" s="715"/>
      <c r="BS15" s="684" t="s">
        <v>127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69502598</v>
      </c>
      <c r="CS15" s="679"/>
      <c r="CT15" s="679"/>
      <c r="CU15" s="679"/>
      <c r="CV15" s="679"/>
      <c r="CW15" s="679"/>
      <c r="CX15" s="679"/>
      <c r="CY15" s="680"/>
      <c r="CZ15" s="715">
        <v>16.7</v>
      </c>
      <c r="DA15" s="715"/>
      <c r="DB15" s="715"/>
      <c r="DC15" s="715"/>
      <c r="DD15" s="684">
        <v>12426756</v>
      </c>
      <c r="DE15" s="679"/>
      <c r="DF15" s="679"/>
      <c r="DG15" s="679"/>
      <c r="DH15" s="679"/>
      <c r="DI15" s="679"/>
      <c r="DJ15" s="679"/>
      <c r="DK15" s="679"/>
      <c r="DL15" s="679"/>
      <c r="DM15" s="679"/>
      <c r="DN15" s="679"/>
      <c r="DO15" s="679"/>
      <c r="DP15" s="680"/>
      <c r="DQ15" s="684">
        <v>47762256</v>
      </c>
      <c r="DR15" s="679"/>
      <c r="DS15" s="679"/>
      <c r="DT15" s="679"/>
      <c r="DU15" s="679"/>
      <c r="DV15" s="679"/>
      <c r="DW15" s="679"/>
      <c r="DX15" s="679"/>
      <c r="DY15" s="679"/>
      <c r="DZ15" s="679"/>
      <c r="EA15" s="679"/>
      <c r="EB15" s="679"/>
      <c r="EC15" s="722"/>
    </row>
    <row r="16" spans="2:143" ht="11.25" customHeight="1" x14ac:dyDescent="0.2">
      <c r="B16" s="675" t="s">
        <v>259</v>
      </c>
      <c r="C16" s="676"/>
      <c r="D16" s="676"/>
      <c r="E16" s="676"/>
      <c r="F16" s="676"/>
      <c r="G16" s="676"/>
      <c r="H16" s="676"/>
      <c r="I16" s="676"/>
      <c r="J16" s="676"/>
      <c r="K16" s="676"/>
      <c r="L16" s="676"/>
      <c r="M16" s="676"/>
      <c r="N16" s="676"/>
      <c r="O16" s="676"/>
      <c r="P16" s="676"/>
      <c r="Q16" s="677"/>
      <c r="R16" s="678">
        <v>214996</v>
      </c>
      <c r="S16" s="679"/>
      <c r="T16" s="679"/>
      <c r="U16" s="679"/>
      <c r="V16" s="679"/>
      <c r="W16" s="679"/>
      <c r="X16" s="679"/>
      <c r="Y16" s="680"/>
      <c r="Z16" s="715">
        <v>0.1</v>
      </c>
      <c r="AA16" s="715"/>
      <c r="AB16" s="715"/>
      <c r="AC16" s="715"/>
      <c r="AD16" s="716">
        <v>214996</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926624</v>
      </c>
      <c r="CS16" s="679"/>
      <c r="CT16" s="679"/>
      <c r="CU16" s="679"/>
      <c r="CV16" s="679"/>
      <c r="CW16" s="679"/>
      <c r="CX16" s="679"/>
      <c r="CY16" s="680"/>
      <c r="CZ16" s="715">
        <v>0.2</v>
      </c>
      <c r="DA16" s="715"/>
      <c r="DB16" s="715"/>
      <c r="DC16" s="715"/>
      <c r="DD16" s="684" t="s">
        <v>127</v>
      </c>
      <c r="DE16" s="679"/>
      <c r="DF16" s="679"/>
      <c r="DG16" s="679"/>
      <c r="DH16" s="679"/>
      <c r="DI16" s="679"/>
      <c r="DJ16" s="679"/>
      <c r="DK16" s="679"/>
      <c r="DL16" s="679"/>
      <c r="DM16" s="679"/>
      <c r="DN16" s="679"/>
      <c r="DO16" s="679"/>
      <c r="DP16" s="680"/>
      <c r="DQ16" s="684">
        <v>142094</v>
      </c>
      <c r="DR16" s="679"/>
      <c r="DS16" s="679"/>
      <c r="DT16" s="679"/>
      <c r="DU16" s="679"/>
      <c r="DV16" s="679"/>
      <c r="DW16" s="679"/>
      <c r="DX16" s="679"/>
      <c r="DY16" s="679"/>
      <c r="DZ16" s="679"/>
      <c r="EA16" s="679"/>
      <c r="EB16" s="679"/>
      <c r="EC16" s="722"/>
    </row>
    <row r="17" spans="2:133" ht="11.25" customHeight="1" x14ac:dyDescent="0.2">
      <c r="B17" s="675" t="s">
        <v>262</v>
      </c>
      <c r="C17" s="676"/>
      <c r="D17" s="676"/>
      <c r="E17" s="676"/>
      <c r="F17" s="676"/>
      <c r="G17" s="676"/>
      <c r="H17" s="676"/>
      <c r="I17" s="676"/>
      <c r="J17" s="676"/>
      <c r="K17" s="676"/>
      <c r="L17" s="676"/>
      <c r="M17" s="676"/>
      <c r="N17" s="676"/>
      <c r="O17" s="676"/>
      <c r="P17" s="676"/>
      <c r="Q17" s="677"/>
      <c r="R17" s="678">
        <v>1963700</v>
      </c>
      <c r="S17" s="679"/>
      <c r="T17" s="679"/>
      <c r="U17" s="679"/>
      <c r="V17" s="679"/>
      <c r="W17" s="679"/>
      <c r="X17" s="679"/>
      <c r="Y17" s="680"/>
      <c r="Z17" s="715">
        <v>0.5</v>
      </c>
      <c r="AA17" s="715"/>
      <c r="AB17" s="715"/>
      <c r="AC17" s="715"/>
      <c r="AD17" s="716">
        <v>1963700</v>
      </c>
      <c r="AE17" s="716"/>
      <c r="AF17" s="716"/>
      <c r="AG17" s="716"/>
      <c r="AH17" s="716"/>
      <c r="AI17" s="716"/>
      <c r="AJ17" s="716"/>
      <c r="AK17" s="716"/>
      <c r="AL17" s="681">
        <v>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231</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36790916</v>
      </c>
      <c r="CS17" s="679"/>
      <c r="CT17" s="679"/>
      <c r="CU17" s="679"/>
      <c r="CV17" s="679"/>
      <c r="CW17" s="679"/>
      <c r="CX17" s="679"/>
      <c r="CY17" s="680"/>
      <c r="CZ17" s="715">
        <v>8.8000000000000007</v>
      </c>
      <c r="DA17" s="715"/>
      <c r="DB17" s="715"/>
      <c r="DC17" s="715"/>
      <c r="DD17" s="684" t="s">
        <v>231</v>
      </c>
      <c r="DE17" s="679"/>
      <c r="DF17" s="679"/>
      <c r="DG17" s="679"/>
      <c r="DH17" s="679"/>
      <c r="DI17" s="679"/>
      <c r="DJ17" s="679"/>
      <c r="DK17" s="679"/>
      <c r="DL17" s="679"/>
      <c r="DM17" s="679"/>
      <c r="DN17" s="679"/>
      <c r="DO17" s="679"/>
      <c r="DP17" s="680"/>
      <c r="DQ17" s="684">
        <v>36536147</v>
      </c>
      <c r="DR17" s="679"/>
      <c r="DS17" s="679"/>
      <c r="DT17" s="679"/>
      <c r="DU17" s="679"/>
      <c r="DV17" s="679"/>
      <c r="DW17" s="679"/>
      <c r="DX17" s="679"/>
      <c r="DY17" s="679"/>
      <c r="DZ17" s="679"/>
      <c r="EA17" s="679"/>
      <c r="EB17" s="679"/>
      <c r="EC17" s="722"/>
    </row>
    <row r="18" spans="2:133" ht="11.25" customHeight="1" x14ac:dyDescent="0.2">
      <c r="B18" s="675" t="s">
        <v>265</v>
      </c>
      <c r="C18" s="676"/>
      <c r="D18" s="676"/>
      <c r="E18" s="676"/>
      <c r="F18" s="676"/>
      <c r="G18" s="676"/>
      <c r="H18" s="676"/>
      <c r="I18" s="676"/>
      <c r="J18" s="676"/>
      <c r="K18" s="676"/>
      <c r="L18" s="676"/>
      <c r="M18" s="676"/>
      <c r="N18" s="676"/>
      <c r="O18" s="676"/>
      <c r="P18" s="676"/>
      <c r="Q18" s="677"/>
      <c r="R18" s="678">
        <v>986886</v>
      </c>
      <c r="S18" s="679"/>
      <c r="T18" s="679"/>
      <c r="U18" s="679"/>
      <c r="V18" s="679"/>
      <c r="W18" s="679"/>
      <c r="X18" s="679"/>
      <c r="Y18" s="680"/>
      <c r="Z18" s="715">
        <v>0.2</v>
      </c>
      <c r="AA18" s="715"/>
      <c r="AB18" s="715"/>
      <c r="AC18" s="715"/>
      <c r="AD18" s="716">
        <v>986886</v>
      </c>
      <c r="AE18" s="716"/>
      <c r="AF18" s="716"/>
      <c r="AG18" s="716"/>
      <c r="AH18" s="716"/>
      <c r="AI18" s="716"/>
      <c r="AJ18" s="716"/>
      <c r="AK18" s="716"/>
      <c r="AL18" s="681">
        <v>0.5</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v>15517</v>
      </c>
      <c r="CS18" s="679"/>
      <c r="CT18" s="679"/>
      <c r="CU18" s="679"/>
      <c r="CV18" s="679"/>
      <c r="CW18" s="679"/>
      <c r="CX18" s="679"/>
      <c r="CY18" s="680"/>
      <c r="CZ18" s="715">
        <v>0</v>
      </c>
      <c r="DA18" s="715"/>
      <c r="DB18" s="715"/>
      <c r="DC18" s="715"/>
      <c r="DD18" s="684" t="s">
        <v>127</v>
      </c>
      <c r="DE18" s="679"/>
      <c r="DF18" s="679"/>
      <c r="DG18" s="679"/>
      <c r="DH18" s="679"/>
      <c r="DI18" s="679"/>
      <c r="DJ18" s="679"/>
      <c r="DK18" s="679"/>
      <c r="DL18" s="679"/>
      <c r="DM18" s="679"/>
      <c r="DN18" s="679"/>
      <c r="DO18" s="679"/>
      <c r="DP18" s="680"/>
      <c r="DQ18" s="684">
        <v>15517</v>
      </c>
      <c r="DR18" s="679"/>
      <c r="DS18" s="679"/>
      <c r="DT18" s="679"/>
      <c r="DU18" s="679"/>
      <c r="DV18" s="679"/>
      <c r="DW18" s="679"/>
      <c r="DX18" s="679"/>
      <c r="DY18" s="679"/>
      <c r="DZ18" s="679"/>
      <c r="EA18" s="679"/>
      <c r="EB18" s="679"/>
      <c r="EC18" s="722"/>
    </row>
    <row r="19" spans="2:133" ht="11.25" customHeight="1" x14ac:dyDescent="0.2">
      <c r="B19" s="675" t="s">
        <v>268</v>
      </c>
      <c r="C19" s="676"/>
      <c r="D19" s="676"/>
      <c r="E19" s="676"/>
      <c r="F19" s="676"/>
      <c r="G19" s="676"/>
      <c r="H19" s="676"/>
      <c r="I19" s="676"/>
      <c r="J19" s="676"/>
      <c r="K19" s="676"/>
      <c r="L19" s="676"/>
      <c r="M19" s="676"/>
      <c r="N19" s="676"/>
      <c r="O19" s="676"/>
      <c r="P19" s="676"/>
      <c r="Q19" s="677"/>
      <c r="R19" s="678">
        <v>96485</v>
      </c>
      <c r="S19" s="679"/>
      <c r="T19" s="679"/>
      <c r="U19" s="679"/>
      <c r="V19" s="679"/>
      <c r="W19" s="679"/>
      <c r="X19" s="679"/>
      <c r="Y19" s="680"/>
      <c r="Z19" s="715">
        <v>0</v>
      </c>
      <c r="AA19" s="715"/>
      <c r="AB19" s="715"/>
      <c r="AC19" s="715"/>
      <c r="AD19" s="716">
        <v>96485</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15450231</v>
      </c>
      <c r="BH19" s="679"/>
      <c r="BI19" s="679"/>
      <c r="BJ19" s="679"/>
      <c r="BK19" s="679"/>
      <c r="BL19" s="679"/>
      <c r="BM19" s="679"/>
      <c r="BN19" s="680"/>
      <c r="BO19" s="715">
        <v>10.199999999999999</v>
      </c>
      <c r="BP19" s="715"/>
      <c r="BQ19" s="715"/>
      <c r="BR19" s="715"/>
      <c r="BS19" s="684" t="s">
        <v>127</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x14ac:dyDescent="0.2">
      <c r="B20" s="675" t="s">
        <v>271</v>
      </c>
      <c r="C20" s="676"/>
      <c r="D20" s="676"/>
      <c r="E20" s="676"/>
      <c r="F20" s="676"/>
      <c r="G20" s="676"/>
      <c r="H20" s="676"/>
      <c r="I20" s="676"/>
      <c r="J20" s="676"/>
      <c r="K20" s="676"/>
      <c r="L20" s="676"/>
      <c r="M20" s="676"/>
      <c r="N20" s="676"/>
      <c r="O20" s="676"/>
      <c r="P20" s="676"/>
      <c r="Q20" s="677"/>
      <c r="R20" s="678">
        <v>13206</v>
      </c>
      <c r="S20" s="679"/>
      <c r="T20" s="679"/>
      <c r="U20" s="679"/>
      <c r="V20" s="679"/>
      <c r="W20" s="679"/>
      <c r="X20" s="679"/>
      <c r="Y20" s="680"/>
      <c r="Z20" s="715">
        <v>0</v>
      </c>
      <c r="AA20" s="715"/>
      <c r="AB20" s="715"/>
      <c r="AC20" s="715"/>
      <c r="AD20" s="716">
        <v>13206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15450231</v>
      </c>
      <c r="BH20" s="679"/>
      <c r="BI20" s="679"/>
      <c r="BJ20" s="679"/>
      <c r="BK20" s="679"/>
      <c r="BL20" s="679"/>
      <c r="BM20" s="679"/>
      <c r="BN20" s="680"/>
      <c r="BO20" s="715">
        <v>10.199999999999999</v>
      </c>
      <c r="BP20" s="715"/>
      <c r="BQ20" s="715"/>
      <c r="BR20" s="715"/>
      <c r="BS20" s="684" t="s">
        <v>127</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415724995</v>
      </c>
      <c r="CS20" s="679"/>
      <c r="CT20" s="679"/>
      <c r="CU20" s="679"/>
      <c r="CV20" s="679"/>
      <c r="CW20" s="679"/>
      <c r="CX20" s="679"/>
      <c r="CY20" s="680"/>
      <c r="CZ20" s="715">
        <v>100</v>
      </c>
      <c r="DA20" s="715"/>
      <c r="DB20" s="715"/>
      <c r="DC20" s="715"/>
      <c r="DD20" s="684">
        <v>49148343</v>
      </c>
      <c r="DE20" s="679"/>
      <c r="DF20" s="679"/>
      <c r="DG20" s="679"/>
      <c r="DH20" s="679"/>
      <c r="DI20" s="679"/>
      <c r="DJ20" s="679"/>
      <c r="DK20" s="679"/>
      <c r="DL20" s="679"/>
      <c r="DM20" s="679"/>
      <c r="DN20" s="679"/>
      <c r="DO20" s="679"/>
      <c r="DP20" s="680"/>
      <c r="DQ20" s="684">
        <v>244989208</v>
      </c>
      <c r="DR20" s="679"/>
      <c r="DS20" s="679"/>
      <c r="DT20" s="679"/>
      <c r="DU20" s="679"/>
      <c r="DV20" s="679"/>
      <c r="DW20" s="679"/>
      <c r="DX20" s="679"/>
      <c r="DY20" s="679"/>
      <c r="DZ20" s="679"/>
      <c r="EA20" s="679"/>
      <c r="EB20" s="679"/>
      <c r="EC20" s="722"/>
    </row>
    <row r="21" spans="2:133" ht="11.25" customHeight="1" x14ac:dyDescent="0.2">
      <c r="B21" s="675" t="s">
        <v>274</v>
      </c>
      <c r="C21" s="676"/>
      <c r="D21" s="676"/>
      <c r="E21" s="676"/>
      <c r="F21" s="676"/>
      <c r="G21" s="676"/>
      <c r="H21" s="676"/>
      <c r="I21" s="676"/>
      <c r="J21" s="676"/>
      <c r="K21" s="676"/>
      <c r="L21" s="676"/>
      <c r="M21" s="676"/>
      <c r="N21" s="676"/>
      <c r="O21" s="676"/>
      <c r="P21" s="676"/>
      <c r="Q21" s="677"/>
      <c r="R21" s="678">
        <v>867123</v>
      </c>
      <c r="S21" s="679"/>
      <c r="T21" s="679"/>
      <c r="U21" s="679"/>
      <c r="V21" s="679"/>
      <c r="W21" s="679"/>
      <c r="X21" s="679"/>
      <c r="Y21" s="680"/>
      <c r="Z21" s="715">
        <v>0.2</v>
      </c>
      <c r="AA21" s="715"/>
      <c r="AB21" s="715"/>
      <c r="AC21" s="715"/>
      <c r="AD21" s="716">
        <v>867123</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127</v>
      </c>
      <c r="BH21" s="679"/>
      <c r="BI21" s="679"/>
      <c r="BJ21" s="679"/>
      <c r="BK21" s="679"/>
      <c r="BL21" s="679"/>
      <c r="BM21" s="679"/>
      <c r="BN21" s="680"/>
      <c r="BO21" s="715" t="s">
        <v>127</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276</v>
      </c>
      <c r="C22" s="676"/>
      <c r="D22" s="676"/>
      <c r="E22" s="676"/>
      <c r="F22" s="676"/>
      <c r="G22" s="676"/>
      <c r="H22" s="676"/>
      <c r="I22" s="676"/>
      <c r="J22" s="676"/>
      <c r="K22" s="676"/>
      <c r="L22" s="676"/>
      <c r="M22" s="676"/>
      <c r="N22" s="676"/>
      <c r="O22" s="676"/>
      <c r="P22" s="676"/>
      <c r="Q22" s="677"/>
      <c r="R22" s="678">
        <v>34195634</v>
      </c>
      <c r="S22" s="679"/>
      <c r="T22" s="679"/>
      <c r="U22" s="679"/>
      <c r="V22" s="679"/>
      <c r="W22" s="679"/>
      <c r="X22" s="679"/>
      <c r="Y22" s="680"/>
      <c r="Z22" s="715">
        <v>8.1999999999999993</v>
      </c>
      <c r="AA22" s="715"/>
      <c r="AB22" s="715"/>
      <c r="AC22" s="715"/>
      <c r="AD22" s="716">
        <v>33168537</v>
      </c>
      <c r="AE22" s="716"/>
      <c r="AF22" s="716"/>
      <c r="AG22" s="716"/>
      <c r="AH22" s="716"/>
      <c r="AI22" s="716"/>
      <c r="AJ22" s="716"/>
      <c r="AK22" s="716"/>
      <c r="AL22" s="681">
        <v>16.3</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v>4798106</v>
      </c>
      <c r="BH22" s="679"/>
      <c r="BI22" s="679"/>
      <c r="BJ22" s="679"/>
      <c r="BK22" s="679"/>
      <c r="BL22" s="679"/>
      <c r="BM22" s="679"/>
      <c r="BN22" s="680"/>
      <c r="BO22" s="715">
        <v>3.2</v>
      </c>
      <c r="BP22" s="715"/>
      <c r="BQ22" s="715"/>
      <c r="BR22" s="715"/>
      <c r="BS22" s="684" t="s">
        <v>127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279</v>
      </c>
      <c r="C23" s="676"/>
      <c r="D23" s="676"/>
      <c r="E23" s="676"/>
      <c r="F23" s="676"/>
      <c r="G23" s="676"/>
      <c r="H23" s="676"/>
      <c r="I23" s="676"/>
      <c r="J23" s="676"/>
      <c r="K23" s="676"/>
      <c r="L23" s="676"/>
      <c r="M23" s="676"/>
      <c r="N23" s="676"/>
      <c r="O23" s="676"/>
      <c r="P23" s="676"/>
      <c r="Q23" s="677"/>
      <c r="R23" s="678">
        <v>33168537</v>
      </c>
      <c r="S23" s="679"/>
      <c r="T23" s="679"/>
      <c r="U23" s="679"/>
      <c r="V23" s="679"/>
      <c r="W23" s="679"/>
      <c r="X23" s="679"/>
      <c r="Y23" s="680"/>
      <c r="Z23" s="715">
        <v>7.9</v>
      </c>
      <c r="AA23" s="715"/>
      <c r="AB23" s="715"/>
      <c r="AC23" s="715"/>
      <c r="AD23" s="716">
        <v>33168537</v>
      </c>
      <c r="AE23" s="716"/>
      <c r="AF23" s="716"/>
      <c r="AG23" s="716"/>
      <c r="AH23" s="716"/>
      <c r="AI23" s="716"/>
      <c r="AJ23" s="716"/>
      <c r="AK23" s="716"/>
      <c r="AL23" s="681">
        <v>16.3</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10652125</v>
      </c>
      <c r="BH23" s="679"/>
      <c r="BI23" s="679"/>
      <c r="BJ23" s="679"/>
      <c r="BK23" s="679"/>
      <c r="BL23" s="679"/>
      <c r="BM23" s="679"/>
      <c r="BN23" s="680"/>
      <c r="BO23" s="715">
        <v>7</v>
      </c>
      <c r="BP23" s="715"/>
      <c r="BQ23" s="715"/>
      <c r="BR23" s="715"/>
      <c r="BS23" s="684" t="s">
        <v>127</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2">
      <c r="B24" s="675" t="s">
        <v>286</v>
      </c>
      <c r="C24" s="676"/>
      <c r="D24" s="676"/>
      <c r="E24" s="676"/>
      <c r="F24" s="676"/>
      <c r="G24" s="676"/>
      <c r="H24" s="676"/>
      <c r="I24" s="676"/>
      <c r="J24" s="676"/>
      <c r="K24" s="676"/>
      <c r="L24" s="676"/>
      <c r="M24" s="676"/>
      <c r="N24" s="676"/>
      <c r="O24" s="676"/>
      <c r="P24" s="676"/>
      <c r="Q24" s="677"/>
      <c r="R24" s="678">
        <v>1026991</v>
      </c>
      <c r="S24" s="679"/>
      <c r="T24" s="679"/>
      <c r="U24" s="679"/>
      <c r="V24" s="679"/>
      <c r="W24" s="679"/>
      <c r="X24" s="679"/>
      <c r="Y24" s="680"/>
      <c r="Z24" s="715">
        <v>0.2</v>
      </c>
      <c r="AA24" s="715"/>
      <c r="AB24" s="715"/>
      <c r="AC24" s="715"/>
      <c r="AD24" s="716" t="s">
        <v>231</v>
      </c>
      <c r="AE24" s="716"/>
      <c r="AF24" s="716"/>
      <c r="AG24" s="716"/>
      <c r="AH24" s="716"/>
      <c r="AI24" s="716"/>
      <c r="AJ24" s="716"/>
      <c r="AK24" s="716"/>
      <c r="AL24" s="681" t="s">
        <v>231</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231</v>
      </c>
      <c r="BP24" s="715"/>
      <c r="BQ24" s="715"/>
      <c r="BR24" s="715"/>
      <c r="BS24" s="684" t="s">
        <v>127</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249728297</v>
      </c>
      <c r="CS24" s="734"/>
      <c r="CT24" s="734"/>
      <c r="CU24" s="734"/>
      <c r="CV24" s="734"/>
      <c r="CW24" s="734"/>
      <c r="CX24" s="734"/>
      <c r="CY24" s="777"/>
      <c r="CZ24" s="778">
        <v>60.1</v>
      </c>
      <c r="DA24" s="749"/>
      <c r="DB24" s="749"/>
      <c r="DC24" s="781"/>
      <c r="DD24" s="776">
        <v>147109683</v>
      </c>
      <c r="DE24" s="734"/>
      <c r="DF24" s="734"/>
      <c r="DG24" s="734"/>
      <c r="DH24" s="734"/>
      <c r="DI24" s="734"/>
      <c r="DJ24" s="734"/>
      <c r="DK24" s="777"/>
      <c r="DL24" s="776">
        <v>146764297</v>
      </c>
      <c r="DM24" s="734"/>
      <c r="DN24" s="734"/>
      <c r="DO24" s="734"/>
      <c r="DP24" s="734"/>
      <c r="DQ24" s="734"/>
      <c r="DR24" s="734"/>
      <c r="DS24" s="734"/>
      <c r="DT24" s="734"/>
      <c r="DU24" s="734"/>
      <c r="DV24" s="777"/>
      <c r="DW24" s="778">
        <v>65.2</v>
      </c>
      <c r="DX24" s="749"/>
      <c r="DY24" s="749"/>
      <c r="DZ24" s="749"/>
      <c r="EA24" s="749"/>
      <c r="EB24" s="749"/>
      <c r="EC24" s="779"/>
    </row>
    <row r="25" spans="2:133" ht="11.25" customHeight="1" x14ac:dyDescent="0.2">
      <c r="B25" s="675" t="s">
        <v>289</v>
      </c>
      <c r="C25" s="676"/>
      <c r="D25" s="676"/>
      <c r="E25" s="676"/>
      <c r="F25" s="676"/>
      <c r="G25" s="676"/>
      <c r="H25" s="676"/>
      <c r="I25" s="676"/>
      <c r="J25" s="676"/>
      <c r="K25" s="676"/>
      <c r="L25" s="676"/>
      <c r="M25" s="676"/>
      <c r="N25" s="676"/>
      <c r="O25" s="676"/>
      <c r="P25" s="676"/>
      <c r="Q25" s="677"/>
      <c r="R25" s="678">
        <v>106</v>
      </c>
      <c r="S25" s="679"/>
      <c r="T25" s="679"/>
      <c r="U25" s="679"/>
      <c r="V25" s="679"/>
      <c r="W25" s="679"/>
      <c r="X25" s="679"/>
      <c r="Y25" s="680"/>
      <c r="Z25" s="715">
        <v>0</v>
      </c>
      <c r="AA25" s="715"/>
      <c r="AB25" s="715"/>
      <c r="AC25" s="715"/>
      <c r="AD25" s="716" t="s">
        <v>231</v>
      </c>
      <c r="AE25" s="716"/>
      <c r="AF25" s="716"/>
      <c r="AG25" s="716"/>
      <c r="AH25" s="716"/>
      <c r="AI25" s="716"/>
      <c r="AJ25" s="716"/>
      <c r="AK25" s="716"/>
      <c r="AL25" s="681" t="s">
        <v>231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82832299</v>
      </c>
      <c r="CS25" s="697"/>
      <c r="CT25" s="697"/>
      <c r="CU25" s="697"/>
      <c r="CV25" s="697"/>
      <c r="CW25" s="697"/>
      <c r="CX25" s="697"/>
      <c r="CY25" s="698"/>
      <c r="CZ25" s="681">
        <v>19.899999999999999</v>
      </c>
      <c r="DA25" s="699"/>
      <c r="DB25" s="699"/>
      <c r="DC25" s="700"/>
      <c r="DD25" s="684">
        <v>70425181</v>
      </c>
      <c r="DE25" s="697"/>
      <c r="DF25" s="697"/>
      <c r="DG25" s="697"/>
      <c r="DH25" s="697"/>
      <c r="DI25" s="697"/>
      <c r="DJ25" s="697"/>
      <c r="DK25" s="698"/>
      <c r="DL25" s="684">
        <v>70080060</v>
      </c>
      <c r="DM25" s="697"/>
      <c r="DN25" s="697"/>
      <c r="DO25" s="697"/>
      <c r="DP25" s="697"/>
      <c r="DQ25" s="697"/>
      <c r="DR25" s="697"/>
      <c r="DS25" s="697"/>
      <c r="DT25" s="697"/>
      <c r="DU25" s="697"/>
      <c r="DV25" s="698"/>
      <c r="DW25" s="681">
        <v>31.1</v>
      </c>
      <c r="DX25" s="699"/>
      <c r="DY25" s="699"/>
      <c r="DZ25" s="699"/>
      <c r="EA25" s="699"/>
      <c r="EB25" s="699"/>
      <c r="EC25" s="714"/>
    </row>
    <row r="26" spans="2:133" ht="11.25" customHeight="1" x14ac:dyDescent="0.2">
      <c r="B26" s="675" t="s">
        <v>292</v>
      </c>
      <c r="C26" s="676"/>
      <c r="D26" s="676"/>
      <c r="E26" s="676"/>
      <c r="F26" s="676"/>
      <c r="G26" s="676"/>
      <c r="H26" s="676"/>
      <c r="I26" s="676"/>
      <c r="J26" s="676"/>
      <c r="K26" s="676"/>
      <c r="L26" s="676"/>
      <c r="M26" s="676"/>
      <c r="N26" s="676"/>
      <c r="O26" s="676"/>
      <c r="P26" s="676"/>
      <c r="Q26" s="677"/>
      <c r="R26" s="678">
        <v>212168407</v>
      </c>
      <c r="S26" s="679"/>
      <c r="T26" s="679"/>
      <c r="U26" s="679"/>
      <c r="V26" s="679"/>
      <c r="W26" s="679"/>
      <c r="X26" s="679"/>
      <c r="Y26" s="680"/>
      <c r="Z26" s="715">
        <v>50.7</v>
      </c>
      <c r="AA26" s="715"/>
      <c r="AB26" s="715"/>
      <c r="AC26" s="715"/>
      <c r="AD26" s="716">
        <v>200489185</v>
      </c>
      <c r="AE26" s="716"/>
      <c r="AF26" s="716"/>
      <c r="AG26" s="716"/>
      <c r="AH26" s="716"/>
      <c r="AI26" s="716"/>
      <c r="AJ26" s="716"/>
      <c r="AK26" s="716"/>
      <c r="AL26" s="681">
        <v>98.7</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60514383</v>
      </c>
      <c r="CS26" s="679"/>
      <c r="CT26" s="679"/>
      <c r="CU26" s="679"/>
      <c r="CV26" s="679"/>
      <c r="CW26" s="679"/>
      <c r="CX26" s="679"/>
      <c r="CY26" s="680"/>
      <c r="CZ26" s="681">
        <v>14.6</v>
      </c>
      <c r="DA26" s="699"/>
      <c r="DB26" s="699"/>
      <c r="DC26" s="700"/>
      <c r="DD26" s="684">
        <v>48576479</v>
      </c>
      <c r="DE26" s="679"/>
      <c r="DF26" s="679"/>
      <c r="DG26" s="679"/>
      <c r="DH26" s="679"/>
      <c r="DI26" s="679"/>
      <c r="DJ26" s="679"/>
      <c r="DK26" s="680"/>
      <c r="DL26" s="684" t="s">
        <v>231</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2">
      <c r="B27" s="675" t="s">
        <v>295</v>
      </c>
      <c r="C27" s="676"/>
      <c r="D27" s="676"/>
      <c r="E27" s="676"/>
      <c r="F27" s="676"/>
      <c r="G27" s="676"/>
      <c r="H27" s="676"/>
      <c r="I27" s="676"/>
      <c r="J27" s="676"/>
      <c r="K27" s="676"/>
      <c r="L27" s="676"/>
      <c r="M27" s="676"/>
      <c r="N27" s="676"/>
      <c r="O27" s="676"/>
      <c r="P27" s="676"/>
      <c r="Q27" s="677"/>
      <c r="R27" s="678">
        <v>267299</v>
      </c>
      <c r="S27" s="679"/>
      <c r="T27" s="679"/>
      <c r="U27" s="679"/>
      <c r="V27" s="679"/>
      <c r="W27" s="679"/>
      <c r="X27" s="679"/>
      <c r="Y27" s="680"/>
      <c r="Z27" s="715">
        <v>0.1</v>
      </c>
      <c r="AA27" s="715"/>
      <c r="AB27" s="715"/>
      <c r="AC27" s="715"/>
      <c r="AD27" s="716">
        <v>267299</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151522672</v>
      </c>
      <c r="BH27" s="679"/>
      <c r="BI27" s="679"/>
      <c r="BJ27" s="679"/>
      <c r="BK27" s="679"/>
      <c r="BL27" s="679"/>
      <c r="BM27" s="679"/>
      <c r="BN27" s="680"/>
      <c r="BO27" s="715">
        <v>100</v>
      </c>
      <c r="BP27" s="715"/>
      <c r="BQ27" s="715"/>
      <c r="BR27" s="715"/>
      <c r="BS27" s="684">
        <v>1609041</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130281681</v>
      </c>
      <c r="CS27" s="697"/>
      <c r="CT27" s="697"/>
      <c r="CU27" s="697"/>
      <c r="CV27" s="697"/>
      <c r="CW27" s="697"/>
      <c r="CX27" s="697"/>
      <c r="CY27" s="698"/>
      <c r="CZ27" s="681">
        <v>31.3</v>
      </c>
      <c r="DA27" s="699"/>
      <c r="DB27" s="699"/>
      <c r="DC27" s="700"/>
      <c r="DD27" s="684">
        <v>40324954</v>
      </c>
      <c r="DE27" s="697"/>
      <c r="DF27" s="697"/>
      <c r="DG27" s="697"/>
      <c r="DH27" s="697"/>
      <c r="DI27" s="697"/>
      <c r="DJ27" s="697"/>
      <c r="DK27" s="698"/>
      <c r="DL27" s="684">
        <v>40324689</v>
      </c>
      <c r="DM27" s="697"/>
      <c r="DN27" s="697"/>
      <c r="DO27" s="697"/>
      <c r="DP27" s="697"/>
      <c r="DQ27" s="697"/>
      <c r="DR27" s="697"/>
      <c r="DS27" s="697"/>
      <c r="DT27" s="697"/>
      <c r="DU27" s="697"/>
      <c r="DV27" s="698"/>
      <c r="DW27" s="681">
        <v>17.899999999999999</v>
      </c>
      <c r="DX27" s="699"/>
      <c r="DY27" s="699"/>
      <c r="DZ27" s="699"/>
      <c r="EA27" s="699"/>
      <c r="EB27" s="699"/>
      <c r="EC27" s="714"/>
    </row>
    <row r="28" spans="2:133" ht="11.25" customHeight="1" x14ac:dyDescent="0.2">
      <c r="B28" s="675" t="s">
        <v>298</v>
      </c>
      <c r="C28" s="676"/>
      <c r="D28" s="676"/>
      <c r="E28" s="676"/>
      <c r="F28" s="676"/>
      <c r="G28" s="676"/>
      <c r="H28" s="676"/>
      <c r="I28" s="676"/>
      <c r="J28" s="676"/>
      <c r="K28" s="676"/>
      <c r="L28" s="676"/>
      <c r="M28" s="676"/>
      <c r="N28" s="676"/>
      <c r="O28" s="676"/>
      <c r="P28" s="676"/>
      <c r="Q28" s="677"/>
      <c r="R28" s="678">
        <v>2713566</v>
      </c>
      <c r="S28" s="679"/>
      <c r="T28" s="679"/>
      <c r="U28" s="679"/>
      <c r="V28" s="679"/>
      <c r="W28" s="679"/>
      <c r="X28" s="679"/>
      <c r="Y28" s="680"/>
      <c r="Z28" s="715">
        <v>0.6</v>
      </c>
      <c r="AA28" s="715"/>
      <c r="AB28" s="715"/>
      <c r="AC28" s="715"/>
      <c r="AD28" s="716">
        <v>24763</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36614317</v>
      </c>
      <c r="CS28" s="679"/>
      <c r="CT28" s="679"/>
      <c r="CU28" s="679"/>
      <c r="CV28" s="679"/>
      <c r="CW28" s="679"/>
      <c r="CX28" s="679"/>
      <c r="CY28" s="680"/>
      <c r="CZ28" s="681">
        <v>8.8000000000000007</v>
      </c>
      <c r="DA28" s="699"/>
      <c r="DB28" s="699"/>
      <c r="DC28" s="700"/>
      <c r="DD28" s="684">
        <v>36359548</v>
      </c>
      <c r="DE28" s="679"/>
      <c r="DF28" s="679"/>
      <c r="DG28" s="679"/>
      <c r="DH28" s="679"/>
      <c r="DI28" s="679"/>
      <c r="DJ28" s="679"/>
      <c r="DK28" s="680"/>
      <c r="DL28" s="684">
        <v>36359548</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2">
      <c r="B29" s="675" t="s">
        <v>300</v>
      </c>
      <c r="C29" s="676"/>
      <c r="D29" s="676"/>
      <c r="E29" s="676"/>
      <c r="F29" s="676"/>
      <c r="G29" s="676"/>
      <c r="H29" s="676"/>
      <c r="I29" s="676"/>
      <c r="J29" s="676"/>
      <c r="K29" s="676"/>
      <c r="L29" s="676"/>
      <c r="M29" s="676"/>
      <c r="N29" s="676"/>
      <c r="O29" s="676"/>
      <c r="P29" s="676"/>
      <c r="Q29" s="677"/>
      <c r="R29" s="678">
        <v>3727487</v>
      </c>
      <c r="S29" s="679"/>
      <c r="T29" s="679"/>
      <c r="U29" s="679"/>
      <c r="V29" s="679"/>
      <c r="W29" s="679"/>
      <c r="X29" s="679"/>
      <c r="Y29" s="680"/>
      <c r="Z29" s="715">
        <v>0.9</v>
      </c>
      <c r="AA29" s="715"/>
      <c r="AB29" s="715"/>
      <c r="AC29" s="715"/>
      <c r="AD29" s="716">
        <v>1362664</v>
      </c>
      <c r="AE29" s="716"/>
      <c r="AF29" s="716"/>
      <c r="AG29" s="716"/>
      <c r="AH29" s="716"/>
      <c r="AI29" s="716"/>
      <c r="AJ29" s="716"/>
      <c r="AK29" s="716"/>
      <c r="AL29" s="681">
        <v>0.7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36614317</v>
      </c>
      <c r="CS29" s="697"/>
      <c r="CT29" s="697"/>
      <c r="CU29" s="697"/>
      <c r="CV29" s="697"/>
      <c r="CW29" s="697"/>
      <c r="CX29" s="697"/>
      <c r="CY29" s="698"/>
      <c r="CZ29" s="681">
        <v>8.8000000000000007</v>
      </c>
      <c r="DA29" s="699"/>
      <c r="DB29" s="699"/>
      <c r="DC29" s="700"/>
      <c r="DD29" s="684">
        <v>36359548</v>
      </c>
      <c r="DE29" s="697"/>
      <c r="DF29" s="697"/>
      <c r="DG29" s="697"/>
      <c r="DH29" s="697"/>
      <c r="DI29" s="697"/>
      <c r="DJ29" s="697"/>
      <c r="DK29" s="698"/>
      <c r="DL29" s="684">
        <v>36359548</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2041071</v>
      </c>
      <c r="S30" s="679"/>
      <c r="T30" s="679"/>
      <c r="U30" s="679"/>
      <c r="V30" s="679"/>
      <c r="W30" s="679"/>
      <c r="X30" s="679"/>
      <c r="Y30" s="680"/>
      <c r="Z30" s="715">
        <v>0.5</v>
      </c>
      <c r="AA30" s="715"/>
      <c r="AB30" s="715"/>
      <c r="AC30" s="715"/>
      <c r="AD30" s="716">
        <v>2706</v>
      </c>
      <c r="AE30" s="716"/>
      <c r="AF30" s="716"/>
      <c r="AG30" s="716"/>
      <c r="AH30" s="716"/>
      <c r="AI30" s="716"/>
      <c r="AJ30" s="716"/>
      <c r="AK30" s="716"/>
      <c r="AL30" s="681">
        <v>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32529456</v>
      </c>
      <c r="CS30" s="679"/>
      <c r="CT30" s="679"/>
      <c r="CU30" s="679"/>
      <c r="CV30" s="679"/>
      <c r="CW30" s="679"/>
      <c r="CX30" s="679"/>
      <c r="CY30" s="680"/>
      <c r="CZ30" s="681">
        <v>7.8</v>
      </c>
      <c r="DA30" s="699"/>
      <c r="DB30" s="699"/>
      <c r="DC30" s="700"/>
      <c r="DD30" s="684">
        <v>32274687</v>
      </c>
      <c r="DE30" s="679"/>
      <c r="DF30" s="679"/>
      <c r="DG30" s="679"/>
      <c r="DH30" s="679"/>
      <c r="DI30" s="679"/>
      <c r="DJ30" s="679"/>
      <c r="DK30" s="680"/>
      <c r="DL30" s="684">
        <v>32274687</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103170879</v>
      </c>
      <c r="S31" s="679"/>
      <c r="T31" s="679"/>
      <c r="U31" s="679"/>
      <c r="V31" s="679"/>
      <c r="W31" s="679"/>
      <c r="X31" s="679"/>
      <c r="Y31" s="680"/>
      <c r="Z31" s="715">
        <v>24.7</v>
      </c>
      <c r="AA31" s="715"/>
      <c r="AB31" s="715"/>
      <c r="AC31" s="715"/>
      <c r="AD31" s="716" t="s">
        <v>231</v>
      </c>
      <c r="AE31" s="716"/>
      <c r="AF31" s="716"/>
      <c r="AG31" s="716"/>
      <c r="AH31" s="716"/>
      <c r="AI31" s="716"/>
      <c r="AJ31" s="716"/>
      <c r="AK31" s="716"/>
      <c r="AL31" s="681" t="s">
        <v>231</v>
      </c>
      <c r="AM31" s="682"/>
      <c r="AN31" s="682"/>
      <c r="AO31" s="717"/>
      <c r="AP31" s="754" t="s">
        <v>308</v>
      </c>
      <c r="AQ31" s="755"/>
      <c r="AR31" s="755"/>
      <c r="AS31" s="755"/>
      <c r="AT31" s="760" t="s">
        <v>309</v>
      </c>
      <c r="AU31" s="231"/>
      <c r="AV31" s="231"/>
      <c r="AW31" s="231"/>
      <c r="AX31" s="744" t="s">
        <v>183</v>
      </c>
      <c r="AY31" s="745"/>
      <c r="AZ31" s="745"/>
      <c r="BA31" s="745"/>
      <c r="BB31" s="745"/>
      <c r="BC31" s="745"/>
      <c r="BD31" s="745"/>
      <c r="BE31" s="745"/>
      <c r="BF31" s="746"/>
      <c r="BG31" s="747">
        <v>99.3</v>
      </c>
      <c r="BH31" s="748"/>
      <c r="BI31" s="748"/>
      <c r="BJ31" s="748"/>
      <c r="BK31" s="748"/>
      <c r="BL31" s="748"/>
      <c r="BM31" s="749">
        <v>98.6</v>
      </c>
      <c r="BN31" s="748"/>
      <c r="BO31" s="748"/>
      <c r="BP31" s="748"/>
      <c r="BQ31" s="750"/>
      <c r="BR31" s="747">
        <v>99.4</v>
      </c>
      <c r="BS31" s="748"/>
      <c r="BT31" s="748"/>
      <c r="BU31" s="748"/>
      <c r="BV31" s="748"/>
      <c r="BW31" s="748"/>
      <c r="BX31" s="749">
        <v>98.5</v>
      </c>
      <c r="BY31" s="748"/>
      <c r="BZ31" s="748"/>
      <c r="CA31" s="748"/>
      <c r="CB31" s="750"/>
      <c r="CD31" s="765"/>
      <c r="CE31" s="766"/>
      <c r="CF31" s="711" t="s">
        <v>310</v>
      </c>
      <c r="CG31" s="712"/>
      <c r="CH31" s="712"/>
      <c r="CI31" s="712"/>
      <c r="CJ31" s="712"/>
      <c r="CK31" s="712"/>
      <c r="CL31" s="712"/>
      <c r="CM31" s="712"/>
      <c r="CN31" s="712"/>
      <c r="CO31" s="712"/>
      <c r="CP31" s="712"/>
      <c r="CQ31" s="713"/>
      <c r="CR31" s="678">
        <v>4084861</v>
      </c>
      <c r="CS31" s="697"/>
      <c r="CT31" s="697"/>
      <c r="CU31" s="697"/>
      <c r="CV31" s="697"/>
      <c r="CW31" s="697"/>
      <c r="CX31" s="697"/>
      <c r="CY31" s="698"/>
      <c r="CZ31" s="681">
        <v>1</v>
      </c>
      <c r="DA31" s="699"/>
      <c r="DB31" s="699"/>
      <c r="DC31" s="700"/>
      <c r="DD31" s="684">
        <v>4084861</v>
      </c>
      <c r="DE31" s="697"/>
      <c r="DF31" s="697"/>
      <c r="DG31" s="697"/>
      <c r="DH31" s="697"/>
      <c r="DI31" s="697"/>
      <c r="DJ31" s="697"/>
      <c r="DK31" s="698"/>
      <c r="DL31" s="684">
        <v>4084861</v>
      </c>
      <c r="DM31" s="697"/>
      <c r="DN31" s="697"/>
      <c r="DO31" s="697"/>
      <c r="DP31" s="697"/>
      <c r="DQ31" s="697"/>
      <c r="DR31" s="697"/>
      <c r="DS31" s="697"/>
      <c r="DT31" s="697"/>
      <c r="DU31" s="697"/>
      <c r="DV31" s="698"/>
      <c r="DW31" s="681">
        <v>1.8</v>
      </c>
      <c r="DX31" s="699"/>
      <c r="DY31" s="699"/>
      <c r="DZ31" s="699"/>
      <c r="EA31" s="699"/>
      <c r="EB31" s="699"/>
      <c r="EC31" s="714"/>
    </row>
    <row r="32" spans="2:133" ht="11.25" customHeight="1" x14ac:dyDescent="0.2">
      <c r="B32" s="769" t="s">
        <v>311</v>
      </c>
      <c r="C32" s="770"/>
      <c r="D32" s="770"/>
      <c r="E32" s="770"/>
      <c r="F32" s="770"/>
      <c r="G32" s="770"/>
      <c r="H32" s="770"/>
      <c r="I32" s="770"/>
      <c r="J32" s="770"/>
      <c r="K32" s="770"/>
      <c r="L32" s="770"/>
      <c r="M32" s="770"/>
      <c r="N32" s="770"/>
      <c r="O32" s="770"/>
      <c r="P32" s="770"/>
      <c r="Q32" s="771"/>
      <c r="R32" s="678">
        <v>9756</v>
      </c>
      <c r="S32" s="679"/>
      <c r="T32" s="679"/>
      <c r="U32" s="679"/>
      <c r="V32" s="679"/>
      <c r="W32" s="679"/>
      <c r="X32" s="679"/>
      <c r="Y32" s="680"/>
      <c r="Z32" s="715">
        <v>0</v>
      </c>
      <c r="AA32" s="715"/>
      <c r="AB32" s="715"/>
      <c r="AC32" s="715"/>
      <c r="AD32" s="716">
        <v>9756</v>
      </c>
      <c r="AE32" s="716"/>
      <c r="AF32" s="716"/>
      <c r="AG32" s="716"/>
      <c r="AH32" s="716"/>
      <c r="AI32" s="716"/>
      <c r="AJ32" s="716"/>
      <c r="AK32" s="716"/>
      <c r="AL32" s="681">
        <v>0</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99.2</v>
      </c>
      <c r="BH32" s="697"/>
      <c r="BI32" s="697"/>
      <c r="BJ32" s="697"/>
      <c r="BK32" s="697"/>
      <c r="BL32" s="697"/>
      <c r="BM32" s="682">
        <v>98.2</v>
      </c>
      <c r="BN32" s="743"/>
      <c r="BO32" s="743"/>
      <c r="BP32" s="743"/>
      <c r="BQ32" s="721"/>
      <c r="BR32" s="751">
        <v>99.2</v>
      </c>
      <c r="BS32" s="697"/>
      <c r="BT32" s="697"/>
      <c r="BU32" s="697"/>
      <c r="BV32" s="697"/>
      <c r="BW32" s="697"/>
      <c r="BX32" s="682">
        <v>98.2</v>
      </c>
      <c r="BY32" s="743"/>
      <c r="BZ32" s="743"/>
      <c r="CA32" s="743"/>
      <c r="CB32" s="721"/>
      <c r="CD32" s="767"/>
      <c r="CE32" s="768"/>
      <c r="CF32" s="711" t="s">
        <v>314</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24272852</v>
      </c>
      <c r="S33" s="679"/>
      <c r="T33" s="679"/>
      <c r="U33" s="679"/>
      <c r="V33" s="679"/>
      <c r="W33" s="679"/>
      <c r="X33" s="679"/>
      <c r="Y33" s="680"/>
      <c r="Z33" s="715">
        <v>5.8</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99.5</v>
      </c>
      <c r="BH33" s="663"/>
      <c r="BI33" s="663"/>
      <c r="BJ33" s="663"/>
      <c r="BK33" s="663"/>
      <c r="BL33" s="663"/>
      <c r="BM33" s="706">
        <v>98.8</v>
      </c>
      <c r="BN33" s="663"/>
      <c r="BO33" s="663"/>
      <c r="BP33" s="663"/>
      <c r="BQ33" s="727"/>
      <c r="BR33" s="742">
        <v>99.5</v>
      </c>
      <c r="BS33" s="663"/>
      <c r="BT33" s="663"/>
      <c r="BU33" s="663"/>
      <c r="BV33" s="663"/>
      <c r="BW33" s="663"/>
      <c r="BX33" s="706">
        <v>98.7</v>
      </c>
      <c r="BY33" s="663"/>
      <c r="BZ33" s="663"/>
      <c r="CA33" s="663"/>
      <c r="CB33" s="727"/>
      <c r="CD33" s="711" t="s">
        <v>317</v>
      </c>
      <c r="CE33" s="712"/>
      <c r="CF33" s="712"/>
      <c r="CG33" s="712"/>
      <c r="CH33" s="712"/>
      <c r="CI33" s="712"/>
      <c r="CJ33" s="712"/>
      <c r="CK33" s="712"/>
      <c r="CL33" s="712"/>
      <c r="CM33" s="712"/>
      <c r="CN33" s="712"/>
      <c r="CO33" s="712"/>
      <c r="CP33" s="712"/>
      <c r="CQ33" s="713"/>
      <c r="CR33" s="678">
        <v>115921731</v>
      </c>
      <c r="CS33" s="697"/>
      <c r="CT33" s="697"/>
      <c r="CU33" s="697"/>
      <c r="CV33" s="697"/>
      <c r="CW33" s="697"/>
      <c r="CX33" s="697"/>
      <c r="CY33" s="698"/>
      <c r="CZ33" s="681">
        <v>27.9</v>
      </c>
      <c r="DA33" s="699"/>
      <c r="DB33" s="699"/>
      <c r="DC33" s="700"/>
      <c r="DD33" s="684">
        <v>90571651</v>
      </c>
      <c r="DE33" s="697"/>
      <c r="DF33" s="697"/>
      <c r="DG33" s="697"/>
      <c r="DH33" s="697"/>
      <c r="DI33" s="697"/>
      <c r="DJ33" s="697"/>
      <c r="DK33" s="698"/>
      <c r="DL33" s="684">
        <v>80063520</v>
      </c>
      <c r="DM33" s="697"/>
      <c r="DN33" s="697"/>
      <c r="DO33" s="697"/>
      <c r="DP33" s="697"/>
      <c r="DQ33" s="697"/>
      <c r="DR33" s="697"/>
      <c r="DS33" s="697"/>
      <c r="DT33" s="697"/>
      <c r="DU33" s="697"/>
      <c r="DV33" s="698"/>
      <c r="DW33" s="681">
        <v>35.5</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5276553</v>
      </c>
      <c r="S34" s="679"/>
      <c r="T34" s="679"/>
      <c r="U34" s="679"/>
      <c r="V34" s="679"/>
      <c r="W34" s="679"/>
      <c r="X34" s="679"/>
      <c r="Y34" s="680"/>
      <c r="Z34" s="715">
        <v>1.3</v>
      </c>
      <c r="AA34" s="715"/>
      <c r="AB34" s="715"/>
      <c r="AC34" s="715"/>
      <c r="AD34" s="716">
        <v>417796</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45309865</v>
      </c>
      <c r="CS34" s="679"/>
      <c r="CT34" s="679"/>
      <c r="CU34" s="679"/>
      <c r="CV34" s="679"/>
      <c r="CW34" s="679"/>
      <c r="CX34" s="679"/>
      <c r="CY34" s="680"/>
      <c r="CZ34" s="681">
        <v>10.9</v>
      </c>
      <c r="DA34" s="699"/>
      <c r="DB34" s="699"/>
      <c r="DC34" s="700"/>
      <c r="DD34" s="684">
        <v>36600329</v>
      </c>
      <c r="DE34" s="679"/>
      <c r="DF34" s="679"/>
      <c r="DG34" s="679"/>
      <c r="DH34" s="679"/>
      <c r="DI34" s="679"/>
      <c r="DJ34" s="679"/>
      <c r="DK34" s="680"/>
      <c r="DL34" s="684">
        <v>33779259</v>
      </c>
      <c r="DM34" s="679"/>
      <c r="DN34" s="679"/>
      <c r="DO34" s="679"/>
      <c r="DP34" s="679"/>
      <c r="DQ34" s="679"/>
      <c r="DR34" s="679"/>
      <c r="DS34" s="679"/>
      <c r="DT34" s="679"/>
      <c r="DU34" s="679"/>
      <c r="DV34" s="680"/>
      <c r="DW34" s="681">
        <v>15</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614000</v>
      </c>
      <c r="S35" s="679"/>
      <c r="T35" s="679"/>
      <c r="U35" s="679"/>
      <c r="V35" s="679"/>
      <c r="W35" s="679"/>
      <c r="X35" s="679"/>
      <c r="Y35" s="680"/>
      <c r="Z35" s="715">
        <v>0.1</v>
      </c>
      <c r="AA35" s="715"/>
      <c r="AB35" s="715"/>
      <c r="AC35" s="715"/>
      <c r="AD35" s="716" t="s">
        <v>127</v>
      </c>
      <c r="AE35" s="716"/>
      <c r="AF35" s="716"/>
      <c r="AG35" s="716"/>
      <c r="AH35" s="716"/>
      <c r="AI35" s="716"/>
      <c r="AJ35" s="716"/>
      <c r="AK35" s="716"/>
      <c r="AL35" s="681" t="s">
        <v>231</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5969497</v>
      </c>
      <c r="CS35" s="697"/>
      <c r="CT35" s="697"/>
      <c r="CU35" s="697"/>
      <c r="CV35" s="697"/>
      <c r="CW35" s="697"/>
      <c r="CX35" s="697"/>
      <c r="CY35" s="698"/>
      <c r="CZ35" s="681">
        <v>1.4</v>
      </c>
      <c r="DA35" s="699"/>
      <c r="DB35" s="699"/>
      <c r="DC35" s="700"/>
      <c r="DD35" s="684">
        <v>4486564</v>
      </c>
      <c r="DE35" s="697"/>
      <c r="DF35" s="697"/>
      <c r="DG35" s="697"/>
      <c r="DH35" s="697"/>
      <c r="DI35" s="697"/>
      <c r="DJ35" s="697"/>
      <c r="DK35" s="698"/>
      <c r="DL35" s="684">
        <v>4264844</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5553330</v>
      </c>
      <c r="S36" s="679"/>
      <c r="T36" s="679"/>
      <c r="U36" s="679"/>
      <c r="V36" s="679"/>
      <c r="W36" s="679"/>
      <c r="X36" s="679"/>
      <c r="Y36" s="680"/>
      <c r="Z36" s="715">
        <v>1.3</v>
      </c>
      <c r="AA36" s="715"/>
      <c r="AB36" s="715"/>
      <c r="AC36" s="715"/>
      <c r="AD36" s="716" t="s">
        <v>127</v>
      </c>
      <c r="AE36" s="716"/>
      <c r="AF36" s="716"/>
      <c r="AG36" s="716"/>
      <c r="AH36" s="716"/>
      <c r="AI36" s="716"/>
      <c r="AJ36" s="716"/>
      <c r="AK36" s="716"/>
      <c r="AL36" s="681" t="s">
        <v>127</v>
      </c>
      <c r="AM36" s="682"/>
      <c r="AN36" s="682"/>
      <c r="AO36" s="717"/>
      <c r="AP36" s="235"/>
      <c r="AQ36" s="730" t="s">
        <v>325</v>
      </c>
      <c r="AR36" s="731"/>
      <c r="AS36" s="731"/>
      <c r="AT36" s="731"/>
      <c r="AU36" s="731"/>
      <c r="AV36" s="731"/>
      <c r="AW36" s="731"/>
      <c r="AX36" s="731"/>
      <c r="AY36" s="732"/>
      <c r="AZ36" s="733">
        <v>41140937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576667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23305012</v>
      </c>
      <c r="CS36" s="679"/>
      <c r="CT36" s="679"/>
      <c r="CU36" s="679"/>
      <c r="CV36" s="679"/>
      <c r="CW36" s="679"/>
      <c r="CX36" s="679"/>
      <c r="CY36" s="680"/>
      <c r="CZ36" s="681">
        <v>5.6</v>
      </c>
      <c r="DA36" s="699"/>
      <c r="DB36" s="699"/>
      <c r="DC36" s="700"/>
      <c r="DD36" s="684">
        <v>20910669</v>
      </c>
      <c r="DE36" s="679"/>
      <c r="DF36" s="679"/>
      <c r="DG36" s="679"/>
      <c r="DH36" s="679"/>
      <c r="DI36" s="679"/>
      <c r="DJ36" s="679"/>
      <c r="DK36" s="680"/>
      <c r="DL36" s="684">
        <v>16707990</v>
      </c>
      <c r="DM36" s="679"/>
      <c r="DN36" s="679"/>
      <c r="DO36" s="679"/>
      <c r="DP36" s="679"/>
      <c r="DQ36" s="679"/>
      <c r="DR36" s="679"/>
      <c r="DS36" s="679"/>
      <c r="DT36" s="679"/>
      <c r="DU36" s="679"/>
      <c r="DV36" s="680"/>
      <c r="DW36" s="681">
        <v>7.4</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3907241</v>
      </c>
      <c r="S37" s="679"/>
      <c r="T37" s="679"/>
      <c r="U37" s="679"/>
      <c r="V37" s="679"/>
      <c r="W37" s="679"/>
      <c r="X37" s="679"/>
      <c r="Y37" s="680"/>
      <c r="Z37" s="715">
        <v>0.9</v>
      </c>
      <c r="AA37" s="715"/>
      <c r="AB37" s="715"/>
      <c r="AC37" s="715"/>
      <c r="AD37" s="716" t="s">
        <v>231</v>
      </c>
      <c r="AE37" s="716"/>
      <c r="AF37" s="716"/>
      <c r="AG37" s="716"/>
      <c r="AH37" s="716"/>
      <c r="AI37" s="716"/>
      <c r="AJ37" s="716"/>
      <c r="AK37" s="716"/>
      <c r="AL37" s="681" t="s">
        <v>231</v>
      </c>
      <c r="AM37" s="682"/>
      <c r="AN37" s="682"/>
      <c r="AO37" s="717"/>
      <c r="AQ37" s="718" t="s">
        <v>329</v>
      </c>
      <c r="AR37" s="719"/>
      <c r="AS37" s="719"/>
      <c r="AT37" s="719"/>
      <c r="AU37" s="719"/>
      <c r="AV37" s="719"/>
      <c r="AW37" s="719"/>
      <c r="AX37" s="719"/>
      <c r="AY37" s="720"/>
      <c r="AZ37" s="678">
        <v>8273439</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-1045223</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17125</v>
      </c>
      <c r="CS37" s="697"/>
      <c r="CT37" s="697"/>
      <c r="CU37" s="697"/>
      <c r="CV37" s="697"/>
      <c r="CW37" s="697"/>
      <c r="CX37" s="697"/>
      <c r="CY37" s="698"/>
      <c r="CZ37" s="681">
        <v>0</v>
      </c>
      <c r="DA37" s="699"/>
      <c r="DB37" s="699"/>
      <c r="DC37" s="700"/>
      <c r="DD37" s="684">
        <v>17125</v>
      </c>
      <c r="DE37" s="697"/>
      <c r="DF37" s="697"/>
      <c r="DG37" s="697"/>
      <c r="DH37" s="697"/>
      <c r="DI37" s="697"/>
      <c r="DJ37" s="697"/>
      <c r="DK37" s="698"/>
      <c r="DL37" s="684">
        <v>17125</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7152397</v>
      </c>
      <c r="S38" s="679"/>
      <c r="T38" s="679"/>
      <c r="U38" s="679"/>
      <c r="V38" s="679"/>
      <c r="W38" s="679"/>
      <c r="X38" s="679"/>
      <c r="Y38" s="680"/>
      <c r="Z38" s="715">
        <v>1.7</v>
      </c>
      <c r="AA38" s="715"/>
      <c r="AB38" s="715"/>
      <c r="AC38" s="715"/>
      <c r="AD38" s="716">
        <v>507346</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143146</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113829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32724352</v>
      </c>
      <c r="CS38" s="679"/>
      <c r="CT38" s="679"/>
      <c r="CU38" s="679"/>
      <c r="CV38" s="679"/>
      <c r="CW38" s="679"/>
      <c r="CX38" s="679"/>
      <c r="CY38" s="680"/>
      <c r="CZ38" s="681">
        <v>7.9</v>
      </c>
      <c r="DA38" s="699"/>
      <c r="DB38" s="699"/>
      <c r="DC38" s="700"/>
      <c r="DD38" s="684">
        <v>26371733</v>
      </c>
      <c r="DE38" s="679"/>
      <c r="DF38" s="679"/>
      <c r="DG38" s="679"/>
      <c r="DH38" s="679"/>
      <c r="DI38" s="679"/>
      <c r="DJ38" s="679"/>
      <c r="DK38" s="680"/>
      <c r="DL38" s="684">
        <v>25311427</v>
      </c>
      <c r="DM38" s="679"/>
      <c r="DN38" s="679"/>
      <c r="DO38" s="679"/>
      <c r="DP38" s="679"/>
      <c r="DQ38" s="679"/>
      <c r="DR38" s="679"/>
      <c r="DS38" s="679"/>
      <c r="DT38" s="679"/>
      <c r="DU38" s="679"/>
      <c r="DV38" s="680"/>
      <c r="DW38" s="681">
        <v>11.2</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47631200</v>
      </c>
      <c r="S39" s="679"/>
      <c r="T39" s="679"/>
      <c r="U39" s="679"/>
      <c r="V39" s="679"/>
      <c r="W39" s="679"/>
      <c r="X39" s="679"/>
      <c r="Y39" s="680"/>
      <c r="Z39" s="715">
        <v>11.4</v>
      </c>
      <c r="AA39" s="715"/>
      <c r="AB39" s="715"/>
      <c r="AC39" s="715"/>
      <c r="AD39" s="716" t="s">
        <v>127</v>
      </c>
      <c r="AE39" s="716"/>
      <c r="AF39" s="716"/>
      <c r="AG39" s="716"/>
      <c r="AH39" s="716"/>
      <c r="AI39" s="716"/>
      <c r="AJ39" s="716"/>
      <c r="AK39" s="716"/>
      <c r="AL39" s="681" t="s">
        <v>127</v>
      </c>
      <c r="AM39" s="682"/>
      <c r="AN39" s="682"/>
      <c r="AO39" s="717"/>
      <c r="AQ39" s="718" t="s">
        <v>337</v>
      </c>
      <c r="AR39" s="719"/>
      <c r="AS39" s="719"/>
      <c r="AT39" s="719"/>
      <c r="AU39" s="719"/>
      <c r="AV39" s="719"/>
      <c r="AW39" s="719"/>
      <c r="AX39" s="719"/>
      <c r="AY39" s="720"/>
      <c r="AZ39" s="678">
        <v>15517</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176473</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6905042</v>
      </c>
      <c r="CS39" s="697"/>
      <c r="CT39" s="697"/>
      <c r="CU39" s="697"/>
      <c r="CV39" s="697"/>
      <c r="CW39" s="697"/>
      <c r="CX39" s="697"/>
      <c r="CY39" s="698"/>
      <c r="CZ39" s="681">
        <v>1.7</v>
      </c>
      <c r="DA39" s="699"/>
      <c r="DB39" s="699"/>
      <c r="DC39" s="700"/>
      <c r="DD39" s="684">
        <v>2147956</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127</v>
      </c>
      <c r="AA40" s="715"/>
      <c r="AB40" s="715"/>
      <c r="AC40" s="715"/>
      <c r="AD40" s="716" t="s">
        <v>127</v>
      </c>
      <c r="AE40" s="716"/>
      <c r="AF40" s="716"/>
      <c r="AG40" s="716"/>
      <c r="AH40" s="716"/>
      <c r="AI40" s="716"/>
      <c r="AJ40" s="716"/>
      <c r="AK40" s="716"/>
      <c r="AL40" s="681" t="s">
        <v>231</v>
      </c>
      <c r="AM40" s="682"/>
      <c r="AN40" s="682"/>
      <c r="AO40" s="717"/>
      <c r="AQ40" s="718" t="s">
        <v>341</v>
      </c>
      <c r="AR40" s="719"/>
      <c r="AS40" s="719"/>
      <c r="AT40" s="719"/>
      <c r="AU40" s="719"/>
      <c r="AV40" s="719"/>
      <c r="AW40" s="719"/>
      <c r="AX40" s="719"/>
      <c r="AY40" s="720"/>
      <c r="AZ40" s="678" t="s">
        <v>231</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89</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1707963</v>
      </c>
      <c r="CS40" s="679"/>
      <c r="CT40" s="679"/>
      <c r="CU40" s="679"/>
      <c r="CV40" s="679"/>
      <c r="CW40" s="679"/>
      <c r="CX40" s="679"/>
      <c r="CY40" s="680"/>
      <c r="CZ40" s="681">
        <v>0.4</v>
      </c>
      <c r="DA40" s="699"/>
      <c r="DB40" s="699"/>
      <c r="DC40" s="700"/>
      <c r="DD40" s="684">
        <v>54400</v>
      </c>
      <c r="DE40" s="679"/>
      <c r="DF40" s="679"/>
      <c r="DG40" s="679"/>
      <c r="DH40" s="679"/>
      <c r="DI40" s="679"/>
      <c r="DJ40" s="679"/>
      <c r="DK40" s="680"/>
      <c r="DL40" s="684" t="s">
        <v>127</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22138600</v>
      </c>
      <c r="S41" s="679"/>
      <c r="T41" s="679"/>
      <c r="U41" s="679"/>
      <c r="V41" s="679"/>
      <c r="W41" s="679"/>
      <c r="X41" s="679"/>
      <c r="Y41" s="680"/>
      <c r="Z41" s="715">
        <v>5.3</v>
      </c>
      <c r="AA41" s="715"/>
      <c r="AB41" s="715"/>
      <c r="AC41" s="715"/>
      <c r="AD41" s="716" t="s">
        <v>127</v>
      </c>
      <c r="AE41" s="716"/>
      <c r="AF41" s="716"/>
      <c r="AG41" s="716"/>
      <c r="AH41" s="716"/>
      <c r="AI41" s="716"/>
      <c r="AJ41" s="716"/>
      <c r="AK41" s="716"/>
      <c r="AL41" s="681" t="s">
        <v>127</v>
      </c>
      <c r="AM41" s="682"/>
      <c r="AN41" s="682"/>
      <c r="AO41" s="717"/>
      <c r="AQ41" s="718" t="s">
        <v>346</v>
      </c>
      <c r="AR41" s="719"/>
      <c r="AS41" s="719"/>
      <c r="AT41" s="719"/>
      <c r="AU41" s="719"/>
      <c r="AV41" s="719"/>
      <c r="AW41" s="719"/>
      <c r="AX41" s="719"/>
      <c r="AY41" s="720"/>
      <c r="AZ41" s="678">
        <v>8634041</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231</v>
      </c>
      <c r="CS41" s="697"/>
      <c r="CT41" s="697"/>
      <c r="CU41" s="697"/>
      <c r="CV41" s="697"/>
      <c r="CW41" s="697"/>
      <c r="CX41" s="697"/>
      <c r="CY41" s="698"/>
      <c r="CZ41" s="681" t="s">
        <v>231</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418506038</v>
      </c>
      <c r="S42" s="701"/>
      <c r="T42" s="701"/>
      <c r="U42" s="701"/>
      <c r="V42" s="701"/>
      <c r="W42" s="701"/>
      <c r="X42" s="701"/>
      <c r="Y42" s="703"/>
      <c r="Z42" s="704">
        <v>100</v>
      </c>
      <c r="AA42" s="704"/>
      <c r="AB42" s="704"/>
      <c r="AC42" s="704"/>
      <c r="AD42" s="705">
        <v>203081515</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24074794</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356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50074967</v>
      </c>
      <c r="CS42" s="679"/>
      <c r="CT42" s="679"/>
      <c r="CU42" s="679"/>
      <c r="CV42" s="679"/>
      <c r="CW42" s="679"/>
      <c r="CX42" s="679"/>
      <c r="CY42" s="680"/>
      <c r="CZ42" s="681">
        <v>12</v>
      </c>
      <c r="DA42" s="682"/>
      <c r="DB42" s="682"/>
      <c r="DC42" s="683"/>
      <c r="DD42" s="684">
        <v>7307874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1197382</v>
      </c>
      <c r="CS43" s="697"/>
      <c r="CT43" s="697"/>
      <c r="CU43" s="697"/>
      <c r="CV43" s="697"/>
      <c r="CW43" s="697"/>
      <c r="CX43" s="697"/>
      <c r="CY43" s="698"/>
      <c r="CZ43" s="681">
        <v>0.3</v>
      </c>
      <c r="DA43" s="699"/>
      <c r="DB43" s="699"/>
      <c r="DC43" s="700"/>
      <c r="DD43" s="684">
        <v>1100698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301</v>
      </c>
      <c r="CE44" s="692"/>
      <c r="CF44" s="675" t="s">
        <v>354</v>
      </c>
      <c r="CG44" s="676"/>
      <c r="CH44" s="676"/>
      <c r="CI44" s="676"/>
      <c r="CJ44" s="676"/>
      <c r="CK44" s="676"/>
      <c r="CL44" s="676"/>
      <c r="CM44" s="676"/>
      <c r="CN44" s="676"/>
      <c r="CO44" s="676"/>
      <c r="CP44" s="676"/>
      <c r="CQ44" s="677"/>
      <c r="CR44" s="678">
        <v>49148343</v>
      </c>
      <c r="CS44" s="679"/>
      <c r="CT44" s="679"/>
      <c r="CU44" s="679"/>
      <c r="CV44" s="679"/>
      <c r="CW44" s="679"/>
      <c r="CX44" s="679"/>
      <c r="CY44" s="680"/>
      <c r="CZ44" s="681">
        <v>11.8</v>
      </c>
      <c r="DA44" s="682"/>
      <c r="DB44" s="682"/>
      <c r="DC44" s="683"/>
      <c r="DD44" s="684">
        <v>7165780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27049236</v>
      </c>
      <c r="CS45" s="697"/>
      <c r="CT45" s="697"/>
      <c r="CU45" s="697"/>
      <c r="CV45" s="697"/>
      <c r="CW45" s="697"/>
      <c r="CX45" s="697"/>
      <c r="CY45" s="698"/>
      <c r="CZ45" s="681">
        <v>6.5</v>
      </c>
      <c r="DA45" s="699"/>
      <c r="DB45" s="699"/>
      <c r="DC45" s="700"/>
      <c r="DD45" s="684">
        <v>921402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21690610</v>
      </c>
      <c r="CS46" s="679"/>
      <c r="CT46" s="679"/>
      <c r="CU46" s="679"/>
      <c r="CV46" s="679"/>
      <c r="CW46" s="679"/>
      <c r="CX46" s="679"/>
      <c r="CY46" s="680"/>
      <c r="CZ46" s="681">
        <v>5.2</v>
      </c>
      <c r="DA46" s="682"/>
      <c r="DB46" s="682"/>
      <c r="DC46" s="683"/>
      <c r="DD46" s="684">
        <v>6228881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926624</v>
      </c>
      <c r="CS47" s="697"/>
      <c r="CT47" s="697"/>
      <c r="CU47" s="697"/>
      <c r="CV47" s="697"/>
      <c r="CW47" s="697"/>
      <c r="CX47" s="697"/>
      <c r="CY47" s="698"/>
      <c r="CZ47" s="681">
        <v>0.2</v>
      </c>
      <c r="DA47" s="699"/>
      <c r="DB47" s="699"/>
      <c r="DC47" s="700"/>
      <c r="DD47" s="684">
        <v>142094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415724995</v>
      </c>
      <c r="CS49" s="663"/>
      <c r="CT49" s="663"/>
      <c r="CU49" s="663"/>
      <c r="CV49" s="663"/>
      <c r="CW49" s="663"/>
      <c r="CX49" s="663"/>
      <c r="CY49" s="664"/>
      <c r="CZ49" s="665">
        <v>100</v>
      </c>
      <c r="DA49" s="666"/>
      <c r="DB49" s="666"/>
      <c r="DC49" s="667"/>
      <c r="DD49" s="668">
        <v>244989208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Gwu0ghe0d9O/ZpqEMdW0QXp4psRK+Xide0aiHPcfjLbQ0Qd26zYub42LKre4AZxa02NSA7Xw0DmyVvfNX1DZw==" saltValue="itEQMWQ05bH9TXG8AAzU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E61" sqref="BE61:BI61"/>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420845</v>
      </c>
      <c r="R7" s="1198"/>
      <c r="S7" s="1198"/>
      <c r="T7" s="1198"/>
      <c r="U7" s="1198"/>
      <c r="V7" s="1198">
        <v>418171</v>
      </c>
      <c r="W7" s="1198"/>
      <c r="X7" s="1198"/>
      <c r="Y7" s="1198"/>
      <c r="Z7" s="1198"/>
      <c r="AA7" s="1198">
        <v>2675</v>
      </c>
      <c r="AB7" s="1198"/>
      <c r="AC7" s="1198"/>
      <c r="AD7" s="1198"/>
      <c r="AE7" s="1199"/>
      <c r="AF7" s="1200">
        <v>1334</v>
      </c>
      <c r="AG7" s="1201"/>
      <c r="AH7" s="1201"/>
      <c r="AI7" s="1201"/>
      <c r="AJ7" s="1202"/>
      <c r="AK7" s="1184">
        <v>7614</v>
      </c>
      <c r="AL7" s="1185"/>
      <c r="AM7" s="1185"/>
      <c r="AN7" s="1185"/>
      <c r="AO7" s="1185"/>
      <c r="AP7" s="1185">
        <v>516395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t="s">
        <v>596</v>
      </c>
      <c r="CI7" s="1182"/>
      <c r="CJ7" s="1182"/>
      <c r="CK7" s="1182"/>
      <c r="CL7" s="1183"/>
      <c r="CM7" s="1181">
        <v>522</v>
      </c>
      <c r="CN7" s="1182"/>
      <c r="CO7" s="1182"/>
      <c r="CP7" s="1182"/>
      <c r="CQ7" s="1183"/>
      <c r="CR7" s="1181">
        <v>500</v>
      </c>
      <c r="CS7" s="1182"/>
      <c r="CT7" s="1182"/>
      <c r="CU7" s="1182"/>
      <c r="CV7" s="1183"/>
      <c r="CW7" s="1181">
        <v>39</v>
      </c>
      <c r="CX7" s="1182"/>
      <c r="CY7" s="1182"/>
      <c r="CZ7" s="1182"/>
      <c r="DA7" s="1183"/>
      <c r="DB7" s="1181" t="s">
        <v>512</v>
      </c>
      <c r="DC7" s="1182"/>
      <c r="DD7" s="1182"/>
      <c r="DE7" s="1182"/>
      <c r="DF7" s="1183"/>
      <c r="DG7" s="1181" t="s">
        <v>512</v>
      </c>
      <c r="DH7" s="1182"/>
      <c r="DI7" s="1182"/>
      <c r="DJ7" s="1182"/>
      <c r="DK7" s="1183"/>
      <c r="DL7" s="1181" t="s">
        <v>512</v>
      </c>
      <c r="DM7" s="1182"/>
      <c r="DN7" s="1182"/>
      <c r="DO7" s="1182"/>
      <c r="DP7" s="1183"/>
      <c r="DQ7" s="1181" t="s">
        <v>512</v>
      </c>
      <c r="DR7" s="1182"/>
      <c r="DS7" s="1182"/>
      <c r="DT7" s="1182"/>
      <c r="DU7" s="1183"/>
      <c r="DV7" s="1208"/>
      <c r="DW7" s="1209"/>
      <c r="DX7" s="1209"/>
      <c r="DY7" s="1209"/>
      <c r="DZ7" s="1210"/>
      <c r="EA7" s="255"/>
    </row>
    <row r="8" spans="1:131" s="256" customFormat="1" ht="26.25" customHeight="1" x14ac:dyDescent="0.2">
      <c r="A8" s="262">
        <v>2</v>
      </c>
      <c r="B8" s="1130" t="s">
        <v>386</v>
      </c>
      <c r="C8" s="1131"/>
      <c r="D8" s="1131"/>
      <c r="E8" s="1131"/>
      <c r="F8" s="1131"/>
      <c r="G8" s="1131"/>
      <c r="H8" s="1131"/>
      <c r="I8" s="1131"/>
      <c r="J8" s="1131"/>
      <c r="K8" s="1131"/>
      <c r="L8" s="1131"/>
      <c r="M8" s="1131"/>
      <c r="N8" s="1131"/>
      <c r="O8" s="1131"/>
      <c r="P8" s="1132"/>
      <c r="Q8" s="1136">
        <v>1083</v>
      </c>
      <c r="R8" s="1137"/>
      <c r="S8" s="1137"/>
      <c r="T8" s="1137"/>
      <c r="U8" s="1137"/>
      <c r="V8" s="1137">
        <v>1083</v>
      </c>
      <c r="W8" s="1137"/>
      <c r="X8" s="1137"/>
      <c r="Y8" s="1137"/>
      <c r="Z8" s="1137"/>
      <c r="AA8" s="1137">
        <v>0</v>
      </c>
      <c r="AB8" s="1137"/>
      <c r="AC8" s="1137"/>
      <c r="AD8" s="1137"/>
      <c r="AE8" s="1138"/>
      <c r="AF8" s="1112" t="s">
        <v>127</v>
      </c>
      <c r="AG8" s="1113"/>
      <c r="AH8" s="1113"/>
      <c r="AI8" s="1113"/>
      <c r="AJ8" s="1114"/>
      <c r="AK8" s="1179">
        <v>6</v>
      </c>
      <c r="AL8" s="1180"/>
      <c r="AM8" s="1180"/>
      <c r="AN8" s="1180"/>
      <c r="AO8" s="1180"/>
      <c r="AP8" s="1180" t="s">
        <v>512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t="s">
        <v>597</v>
      </c>
      <c r="CI8" s="1083"/>
      <c r="CJ8" s="1083"/>
      <c r="CK8" s="1083"/>
      <c r="CL8" s="1084"/>
      <c r="CM8" s="1082">
        <v>352</v>
      </c>
      <c r="CN8" s="1083"/>
      <c r="CO8" s="1083"/>
      <c r="CP8" s="1083"/>
      <c r="CQ8" s="1084"/>
      <c r="CR8" s="1082">
        <v>300</v>
      </c>
      <c r="CS8" s="1083"/>
      <c r="CT8" s="1083"/>
      <c r="CU8" s="1083"/>
      <c r="CV8" s="1084"/>
      <c r="CW8" s="1082">
        <v>239</v>
      </c>
      <c r="CX8" s="1083"/>
      <c r="CY8" s="1083"/>
      <c r="CZ8" s="1083"/>
      <c r="DA8" s="1084"/>
      <c r="DB8" s="1082" t="s">
        <v>512</v>
      </c>
      <c r="DC8" s="1083"/>
      <c r="DD8" s="1083"/>
      <c r="DE8" s="1083"/>
      <c r="DF8" s="1084"/>
      <c r="DG8" s="1082" t="s">
        <v>512</v>
      </c>
      <c r="DH8" s="1083"/>
      <c r="DI8" s="1083"/>
      <c r="DJ8" s="1083"/>
      <c r="DK8" s="1084"/>
      <c r="DL8" s="1082" t="s">
        <v>512</v>
      </c>
      <c r="DM8" s="1083"/>
      <c r="DN8" s="1083"/>
      <c r="DO8" s="1083"/>
      <c r="DP8" s="1084"/>
      <c r="DQ8" s="1082" t="s">
        <v>512</v>
      </c>
      <c r="DR8" s="1083"/>
      <c r="DS8" s="1083"/>
      <c r="DT8" s="1083"/>
      <c r="DU8" s="1084"/>
      <c r="DV8" s="1085"/>
      <c r="DW8" s="1086"/>
      <c r="DX8" s="1086"/>
      <c r="DY8" s="1086"/>
      <c r="DZ8" s="1087"/>
      <c r="EA8" s="255"/>
    </row>
    <row r="9" spans="1:131" s="256" customFormat="1" ht="26.25" customHeight="1" x14ac:dyDescent="0.2">
      <c r="A9" s="262">
        <v>3</v>
      </c>
      <c r="B9" s="1130" t="s">
        <v>387</v>
      </c>
      <c r="C9" s="1131"/>
      <c r="D9" s="1131"/>
      <c r="E9" s="1131"/>
      <c r="F9" s="1131"/>
      <c r="G9" s="1131"/>
      <c r="H9" s="1131"/>
      <c r="I9" s="1131"/>
      <c r="J9" s="1131"/>
      <c r="K9" s="1131"/>
      <c r="L9" s="1131"/>
      <c r="M9" s="1131"/>
      <c r="N9" s="1131"/>
      <c r="O9" s="1131"/>
      <c r="P9" s="1132"/>
      <c r="Q9" s="1136">
        <v>5428</v>
      </c>
      <c r="R9" s="1137"/>
      <c r="S9" s="1137"/>
      <c r="T9" s="1137"/>
      <c r="U9" s="1137"/>
      <c r="V9" s="1137">
        <v>5428</v>
      </c>
      <c r="W9" s="1137"/>
      <c r="X9" s="1137"/>
      <c r="Y9" s="1137"/>
      <c r="Z9" s="1137"/>
      <c r="AA9" s="1137">
        <v>0</v>
      </c>
      <c r="AB9" s="1137"/>
      <c r="AC9" s="1137"/>
      <c r="AD9" s="1137"/>
      <c r="AE9" s="1138"/>
      <c r="AF9" s="1112" t="s">
        <v>127</v>
      </c>
      <c r="AG9" s="1113"/>
      <c r="AH9" s="1113"/>
      <c r="AI9" s="1113"/>
      <c r="AJ9" s="1114"/>
      <c r="AK9" s="1179">
        <v>1970</v>
      </c>
      <c r="AL9" s="1180"/>
      <c r="AM9" s="1180"/>
      <c r="AN9" s="1180"/>
      <c r="AO9" s="1180"/>
      <c r="AP9" s="1180">
        <v>4350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60</v>
      </c>
      <c r="CI9" s="1083"/>
      <c r="CJ9" s="1083"/>
      <c r="CK9" s="1083"/>
      <c r="CL9" s="1084"/>
      <c r="CM9" s="1082">
        <v>201</v>
      </c>
      <c r="CN9" s="1083"/>
      <c r="CO9" s="1083"/>
      <c r="CP9" s="1083"/>
      <c r="CQ9" s="1084"/>
      <c r="CR9" s="1082">
        <v>30</v>
      </c>
      <c r="CS9" s="1083"/>
      <c r="CT9" s="1083"/>
      <c r="CU9" s="1083"/>
      <c r="CV9" s="1084"/>
      <c r="CW9" s="1082">
        <v>194</v>
      </c>
      <c r="CX9" s="1083"/>
      <c r="CY9" s="1083"/>
      <c r="CZ9" s="1083"/>
      <c r="DA9" s="1084"/>
      <c r="DB9" s="1082" t="s">
        <v>512</v>
      </c>
      <c r="DC9" s="1083"/>
      <c r="DD9" s="1083"/>
      <c r="DE9" s="1083"/>
      <c r="DF9" s="1084"/>
      <c r="DG9" s="1082" t="s">
        <v>512</v>
      </c>
      <c r="DH9" s="1083"/>
      <c r="DI9" s="1083"/>
      <c r="DJ9" s="1083"/>
      <c r="DK9" s="1084"/>
      <c r="DL9" s="1082" t="s">
        <v>512</v>
      </c>
      <c r="DM9" s="1083"/>
      <c r="DN9" s="1083"/>
      <c r="DO9" s="1083"/>
      <c r="DP9" s="1084"/>
      <c r="DQ9" s="1082" t="s">
        <v>512</v>
      </c>
      <c r="DR9" s="1083"/>
      <c r="DS9" s="1083"/>
      <c r="DT9" s="1083"/>
      <c r="DU9" s="1084"/>
      <c r="DV9" s="1085"/>
      <c r="DW9" s="1086"/>
      <c r="DX9" s="1086"/>
      <c r="DY9" s="1086"/>
      <c r="DZ9" s="1087"/>
      <c r="EA9" s="255"/>
    </row>
    <row r="10" spans="1:131" s="256" customFormat="1" ht="26.25" customHeight="1" x14ac:dyDescent="0.2">
      <c r="A10" s="262">
        <v>4</v>
      </c>
      <c r="B10" s="1130" t="s">
        <v>388</v>
      </c>
      <c r="C10" s="1131"/>
      <c r="D10" s="1131"/>
      <c r="E10" s="1131"/>
      <c r="F10" s="1131"/>
      <c r="G10" s="1131"/>
      <c r="H10" s="1131"/>
      <c r="I10" s="1131"/>
      <c r="J10" s="1131"/>
      <c r="K10" s="1131"/>
      <c r="L10" s="1131"/>
      <c r="M10" s="1131"/>
      <c r="N10" s="1131"/>
      <c r="O10" s="1131"/>
      <c r="P10" s="1132"/>
      <c r="Q10" s="1136">
        <v>727</v>
      </c>
      <c r="R10" s="1137"/>
      <c r="S10" s="1137"/>
      <c r="T10" s="1137"/>
      <c r="U10" s="1137"/>
      <c r="V10" s="1137">
        <v>621</v>
      </c>
      <c r="W10" s="1137"/>
      <c r="X10" s="1137"/>
      <c r="Y10" s="1137"/>
      <c r="Z10" s="1137"/>
      <c r="AA10" s="1137">
        <v>106</v>
      </c>
      <c r="AB10" s="1137"/>
      <c r="AC10" s="1137"/>
      <c r="AD10" s="1137"/>
      <c r="AE10" s="1138"/>
      <c r="AF10" s="1112">
        <v>106</v>
      </c>
      <c r="AG10" s="1113"/>
      <c r="AH10" s="1113"/>
      <c r="AI10" s="1113"/>
      <c r="AJ10" s="1114"/>
      <c r="AK10" s="1179">
        <v>8</v>
      </c>
      <c r="AL10" s="1180"/>
      <c r="AM10" s="1180"/>
      <c r="AN10" s="1180"/>
      <c r="AO10" s="1180"/>
      <c r="AP10" s="1180">
        <v>2746</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13</v>
      </c>
      <c r="CI10" s="1083"/>
      <c r="CJ10" s="1083"/>
      <c r="CK10" s="1083"/>
      <c r="CL10" s="1084"/>
      <c r="CM10" s="1082">
        <v>1775</v>
      </c>
      <c r="CN10" s="1083"/>
      <c r="CO10" s="1083"/>
      <c r="CP10" s="1083"/>
      <c r="CQ10" s="1084"/>
      <c r="CR10" s="1082">
        <v>854</v>
      </c>
      <c r="CS10" s="1083"/>
      <c r="CT10" s="1083"/>
      <c r="CU10" s="1083"/>
      <c r="CV10" s="1084"/>
      <c r="CW10" s="1082">
        <v>0</v>
      </c>
      <c r="CX10" s="1083"/>
      <c r="CY10" s="1083"/>
      <c r="CZ10" s="1083"/>
      <c r="DA10" s="1084"/>
      <c r="DB10" s="1082" t="s">
        <v>512</v>
      </c>
      <c r="DC10" s="1083"/>
      <c r="DD10" s="1083"/>
      <c r="DE10" s="1083"/>
      <c r="DF10" s="1084"/>
      <c r="DG10" s="1082" t="s">
        <v>512</v>
      </c>
      <c r="DH10" s="1083"/>
      <c r="DI10" s="1083"/>
      <c r="DJ10" s="1083"/>
      <c r="DK10" s="1084"/>
      <c r="DL10" s="1082" t="s">
        <v>512</v>
      </c>
      <c r="DM10" s="1083"/>
      <c r="DN10" s="1083"/>
      <c r="DO10" s="1083"/>
      <c r="DP10" s="1084"/>
      <c r="DQ10" s="1082" t="s">
        <v>512</v>
      </c>
      <c r="DR10" s="1083"/>
      <c r="DS10" s="1083"/>
      <c r="DT10" s="1083"/>
      <c r="DU10" s="1084"/>
      <c r="DV10" s="1085"/>
      <c r="DW10" s="1086"/>
      <c r="DX10" s="1086"/>
      <c r="DY10" s="1086"/>
      <c r="DZ10" s="1087"/>
      <c r="EA10" s="255"/>
    </row>
    <row r="11" spans="1:131" s="256" customFormat="1" ht="26.25" customHeight="1" x14ac:dyDescent="0.2">
      <c r="A11" s="262">
        <v>5</v>
      </c>
      <c r="B11" s="1130" t="s">
        <v>389</v>
      </c>
      <c r="C11" s="1131"/>
      <c r="D11" s="1131"/>
      <c r="E11" s="1131"/>
      <c r="F11" s="1131"/>
      <c r="G11" s="1131"/>
      <c r="H11" s="1131"/>
      <c r="I11" s="1131"/>
      <c r="J11" s="1131"/>
      <c r="K11" s="1131"/>
      <c r="L11" s="1131"/>
      <c r="M11" s="1131"/>
      <c r="N11" s="1131"/>
      <c r="O11" s="1131"/>
      <c r="P11" s="1132"/>
      <c r="Q11" s="1136">
        <v>56818</v>
      </c>
      <c r="R11" s="1137"/>
      <c r="S11" s="1137"/>
      <c r="T11" s="1137"/>
      <c r="U11" s="1137"/>
      <c r="V11" s="1137">
        <v>56818</v>
      </c>
      <c r="W11" s="1137"/>
      <c r="X11" s="1137"/>
      <c r="Y11" s="1137"/>
      <c r="Z11" s="1137"/>
      <c r="AA11" s="1137">
        <v>0</v>
      </c>
      <c r="AB11" s="1137"/>
      <c r="AC11" s="1137"/>
      <c r="AD11" s="1137"/>
      <c r="AE11" s="1138"/>
      <c r="AF11" s="1112" t="s">
        <v>127</v>
      </c>
      <c r="AG11" s="1113"/>
      <c r="AH11" s="1113"/>
      <c r="AI11" s="1113"/>
      <c r="AJ11" s="1114"/>
      <c r="AK11" s="1179">
        <v>40678</v>
      </c>
      <c r="AL11" s="1180"/>
      <c r="AM11" s="1180"/>
      <c r="AN11" s="1180"/>
      <c r="AO11" s="1180"/>
      <c r="AP11" s="1180" t="s">
        <v>512</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590</v>
      </c>
      <c r="BT11" s="1108"/>
      <c r="BU11" s="1108"/>
      <c r="BV11" s="1108"/>
      <c r="BW11" s="1108"/>
      <c r="BX11" s="1108"/>
      <c r="BY11" s="1108"/>
      <c r="BZ11" s="1108"/>
      <c r="CA11" s="1108"/>
      <c r="CB11" s="1108"/>
      <c r="CC11" s="1108"/>
      <c r="CD11" s="1108"/>
      <c r="CE11" s="1108"/>
      <c r="CF11" s="1108"/>
      <c r="CG11" s="1109"/>
      <c r="CH11" s="1082">
        <v>28</v>
      </c>
      <c r="CI11" s="1083"/>
      <c r="CJ11" s="1083"/>
      <c r="CK11" s="1083"/>
      <c r="CL11" s="1084"/>
      <c r="CM11" s="1082">
        <v>4531</v>
      </c>
      <c r="CN11" s="1083"/>
      <c r="CO11" s="1083"/>
      <c r="CP11" s="1083"/>
      <c r="CQ11" s="1084"/>
      <c r="CR11" s="1082">
        <v>434</v>
      </c>
      <c r="CS11" s="1083"/>
      <c r="CT11" s="1083"/>
      <c r="CU11" s="1083"/>
      <c r="CV11" s="1084"/>
      <c r="CW11" s="1082">
        <v>332</v>
      </c>
      <c r="CX11" s="1083"/>
      <c r="CY11" s="1083"/>
      <c r="CZ11" s="1083"/>
      <c r="DA11" s="1084"/>
      <c r="DB11" s="1082" t="s">
        <v>512</v>
      </c>
      <c r="DC11" s="1083"/>
      <c r="DD11" s="1083"/>
      <c r="DE11" s="1083"/>
      <c r="DF11" s="1084"/>
      <c r="DG11" s="1082" t="s">
        <v>512</v>
      </c>
      <c r="DH11" s="1083"/>
      <c r="DI11" s="1083"/>
      <c r="DJ11" s="1083"/>
      <c r="DK11" s="1084"/>
      <c r="DL11" s="1082" t="s">
        <v>512</v>
      </c>
      <c r="DM11" s="1083"/>
      <c r="DN11" s="1083"/>
      <c r="DO11" s="1083"/>
      <c r="DP11" s="1084"/>
      <c r="DQ11" s="1082" t="s">
        <v>512</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591</v>
      </c>
      <c r="BT12" s="1108"/>
      <c r="BU12" s="1108"/>
      <c r="BV12" s="1108"/>
      <c r="BW12" s="1108"/>
      <c r="BX12" s="1108"/>
      <c r="BY12" s="1108"/>
      <c r="BZ12" s="1108"/>
      <c r="CA12" s="1108"/>
      <c r="CB12" s="1108"/>
      <c r="CC12" s="1108"/>
      <c r="CD12" s="1108"/>
      <c r="CE12" s="1108"/>
      <c r="CF12" s="1108"/>
      <c r="CG12" s="1109"/>
      <c r="CH12" s="1082" t="s">
        <v>598</v>
      </c>
      <c r="CI12" s="1083"/>
      <c r="CJ12" s="1083"/>
      <c r="CK12" s="1083"/>
      <c r="CL12" s="1084"/>
      <c r="CM12" s="1082">
        <v>173</v>
      </c>
      <c r="CN12" s="1083"/>
      <c r="CO12" s="1083"/>
      <c r="CP12" s="1083"/>
      <c r="CQ12" s="1084"/>
      <c r="CR12" s="1082">
        <v>30</v>
      </c>
      <c r="CS12" s="1083"/>
      <c r="CT12" s="1083"/>
      <c r="CU12" s="1083"/>
      <c r="CV12" s="1084"/>
      <c r="CW12" s="1082">
        <v>54</v>
      </c>
      <c r="CX12" s="1083"/>
      <c r="CY12" s="1083"/>
      <c r="CZ12" s="1083"/>
      <c r="DA12" s="1084"/>
      <c r="DB12" s="1082" t="s">
        <v>512</v>
      </c>
      <c r="DC12" s="1083"/>
      <c r="DD12" s="1083"/>
      <c r="DE12" s="1083"/>
      <c r="DF12" s="1084"/>
      <c r="DG12" s="1082" t="s">
        <v>512</v>
      </c>
      <c r="DH12" s="1083"/>
      <c r="DI12" s="1083"/>
      <c r="DJ12" s="1083"/>
      <c r="DK12" s="1084"/>
      <c r="DL12" s="1082" t="s">
        <v>512</v>
      </c>
      <c r="DM12" s="1083"/>
      <c r="DN12" s="1083"/>
      <c r="DO12" s="1083"/>
      <c r="DP12" s="1084"/>
      <c r="DQ12" s="1082" t="s">
        <v>512</v>
      </c>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592</v>
      </c>
      <c r="BT13" s="1108"/>
      <c r="BU13" s="1108"/>
      <c r="BV13" s="1108"/>
      <c r="BW13" s="1108"/>
      <c r="BX13" s="1108"/>
      <c r="BY13" s="1108"/>
      <c r="BZ13" s="1108"/>
      <c r="CA13" s="1108"/>
      <c r="CB13" s="1108"/>
      <c r="CC13" s="1108"/>
      <c r="CD13" s="1108"/>
      <c r="CE13" s="1108"/>
      <c r="CF13" s="1108"/>
      <c r="CG13" s="1109"/>
      <c r="CH13" s="1082">
        <v>-65</v>
      </c>
      <c r="CI13" s="1083"/>
      <c r="CJ13" s="1083"/>
      <c r="CK13" s="1083"/>
      <c r="CL13" s="1084"/>
      <c r="CM13" s="1082">
        <v>451</v>
      </c>
      <c r="CN13" s="1083"/>
      <c r="CO13" s="1083"/>
      <c r="CP13" s="1083"/>
      <c r="CQ13" s="1084"/>
      <c r="CR13" s="1082">
        <v>10</v>
      </c>
      <c r="CS13" s="1083"/>
      <c r="CT13" s="1083"/>
      <c r="CU13" s="1083"/>
      <c r="CV13" s="1084"/>
      <c r="CW13" s="1082">
        <v>0</v>
      </c>
      <c r="CX13" s="1083"/>
      <c r="CY13" s="1083"/>
      <c r="CZ13" s="1083"/>
      <c r="DA13" s="1084"/>
      <c r="DB13" s="1082" t="s">
        <v>512</v>
      </c>
      <c r="DC13" s="1083"/>
      <c r="DD13" s="1083"/>
      <c r="DE13" s="1083"/>
      <c r="DF13" s="1084"/>
      <c r="DG13" s="1082" t="s">
        <v>512</v>
      </c>
      <c r="DH13" s="1083"/>
      <c r="DI13" s="1083"/>
      <c r="DJ13" s="1083"/>
      <c r="DK13" s="1084"/>
      <c r="DL13" s="1082" t="s">
        <v>512</v>
      </c>
      <c r="DM13" s="1083"/>
      <c r="DN13" s="1083"/>
      <c r="DO13" s="1083"/>
      <c r="DP13" s="1084"/>
      <c r="DQ13" s="1082" t="s">
        <v>512</v>
      </c>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593</v>
      </c>
      <c r="BT14" s="1108"/>
      <c r="BU14" s="1108"/>
      <c r="BV14" s="1108"/>
      <c r="BW14" s="1108"/>
      <c r="BX14" s="1108"/>
      <c r="BY14" s="1108"/>
      <c r="BZ14" s="1108"/>
      <c r="CA14" s="1108"/>
      <c r="CB14" s="1108"/>
      <c r="CC14" s="1108"/>
      <c r="CD14" s="1108"/>
      <c r="CE14" s="1108"/>
      <c r="CF14" s="1108"/>
      <c r="CG14" s="1109"/>
      <c r="CH14" s="1082">
        <v>59</v>
      </c>
      <c r="CI14" s="1083"/>
      <c r="CJ14" s="1083"/>
      <c r="CK14" s="1083"/>
      <c r="CL14" s="1084"/>
      <c r="CM14" s="1082">
        <v>312</v>
      </c>
      <c r="CN14" s="1083"/>
      <c r="CO14" s="1083"/>
      <c r="CP14" s="1083"/>
      <c r="CQ14" s="1084"/>
      <c r="CR14" s="1082">
        <v>1</v>
      </c>
      <c r="CS14" s="1083"/>
      <c r="CT14" s="1083"/>
      <c r="CU14" s="1083"/>
      <c r="CV14" s="1084"/>
      <c r="CW14" s="1082">
        <v>0</v>
      </c>
      <c r="CX14" s="1083"/>
      <c r="CY14" s="1083"/>
      <c r="CZ14" s="1083"/>
      <c r="DA14" s="1084"/>
      <c r="DB14" s="1082" t="s">
        <v>512</v>
      </c>
      <c r="DC14" s="1083"/>
      <c r="DD14" s="1083"/>
      <c r="DE14" s="1083"/>
      <c r="DF14" s="1084"/>
      <c r="DG14" s="1082" t="s">
        <v>512</v>
      </c>
      <c r="DH14" s="1083"/>
      <c r="DI14" s="1083"/>
      <c r="DJ14" s="1083"/>
      <c r="DK14" s="1084"/>
      <c r="DL14" s="1082" t="s">
        <v>512</v>
      </c>
      <c r="DM14" s="1083"/>
      <c r="DN14" s="1083"/>
      <c r="DO14" s="1083"/>
      <c r="DP14" s="1084"/>
      <c r="DQ14" s="1082" t="s">
        <v>512</v>
      </c>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594</v>
      </c>
      <c r="BT15" s="1108"/>
      <c r="BU15" s="1108"/>
      <c r="BV15" s="1108"/>
      <c r="BW15" s="1108"/>
      <c r="BX15" s="1108"/>
      <c r="BY15" s="1108"/>
      <c r="BZ15" s="1108"/>
      <c r="CA15" s="1108"/>
      <c r="CB15" s="1108"/>
      <c r="CC15" s="1108"/>
      <c r="CD15" s="1108"/>
      <c r="CE15" s="1108"/>
      <c r="CF15" s="1108"/>
      <c r="CG15" s="1109"/>
      <c r="CH15" s="1082" t="s">
        <v>599</v>
      </c>
      <c r="CI15" s="1083"/>
      <c r="CJ15" s="1083"/>
      <c r="CK15" s="1083"/>
      <c r="CL15" s="1084"/>
      <c r="CM15" s="1082">
        <v>375</v>
      </c>
      <c r="CN15" s="1083"/>
      <c r="CO15" s="1083"/>
      <c r="CP15" s="1083"/>
      <c r="CQ15" s="1084"/>
      <c r="CR15" s="1082">
        <v>300</v>
      </c>
      <c r="CS15" s="1083"/>
      <c r="CT15" s="1083"/>
      <c r="CU15" s="1083"/>
      <c r="CV15" s="1084"/>
      <c r="CW15" s="1082">
        <v>35</v>
      </c>
      <c r="CX15" s="1083"/>
      <c r="CY15" s="1083"/>
      <c r="CZ15" s="1083"/>
      <c r="DA15" s="1084"/>
      <c r="DB15" s="1082" t="s">
        <v>512</v>
      </c>
      <c r="DC15" s="1083"/>
      <c r="DD15" s="1083"/>
      <c r="DE15" s="1083"/>
      <c r="DF15" s="1084"/>
      <c r="DG15" s="1082" t="s">
        <v>512</v>
      </c>
      <c r="DH15" s="1083"/>
      <c r="DI15" s="1083"/>
      <c r="DJ15" s="1083"/>
      <c r="DK15" s="1084"/>
      <c r="DL15" s="1082" t="s">
        <v>512</v>
      </c>
      <c r="DM15" s="1083"/>
      <c r="DN15" s="1083"/>
      <c r="DO15" s="1083"/>
      <c r="DP15" s="1084"/>
      <c r="DQ15" s="1082" t="s">
        <v>512</v>
      </c>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595</v>
      </c>
      <c r="BT16" s="1108"/>
      <c r="BU16" s="1108"/>
      <c r="BV16" s="1108"/>
      <c r="BW16" s="1108"/>
      <c r="BX16" s="1108"/>
      <c r="BY16" s="1108"/>
      <c r="BZ16" s="1108"/>
      <c r="CA16" s="1108"/>
      <c r="CB16" s="1108"/>
      <c r="CC16" s="1108"/>
      <c r="CD16" s="1108"/>
      <c r="CE16" s="1108"/>
      <c r="CF16" s="1108"/>
      <c r="CG16" s="1109"/>
      <c r="CH16" s="1082">
        <v>-36</v>
      </c>
      <c r="CI16" s="1083"/>
      <c r="CJ16" s="1083"/>
      <c r="CK16" s="1083"/>
      <c r="CL16" s="1084"/>
      <c r="CM16" s="1082">
        <v>-1556</v>
      </c>
      <c r="CN16" s="1083"/>
      <c r="CO16" s="1083"/>
      <c r="CP16" s="1083"/>
      <c r="CQ16" s="1084"/>
      <c r="CR16" s="1082">
        <v>304</v>
      </c>
      <c r="CS16" s="1083"/>
      <c r="CT16" s="1083"/>
      <c r="CU16" s="1083"/>
      <c r="CV16" s="1084"/>
      <c r="CW16" s="1082">
        <v>2347</v>
      </c>
      <c r="CX16" s="1083"/>
      <c r="CY16" s="1083"/>
      <c r="CZ16" s="1083"/>
      <c r="DA16" s="1084"/>
      <c r="DB16" s="1082">
        <v>18700</v>
      </c>
      <c r="DC16" s="1083"/>
      <c r="DD16" s="1083"/>
      <c r="DE16" s="1083"/>
      <c r="DF16" s="1084"/>
      <c r="DG16" s="1082" t="s">
        <v>512</v>
      </c>
      <c r="DH16" s="1083"/>
      <c r="DI16" s="1083"/>
      <c r="DJ16" s="1083"/>
      <c r="DK16" s="1084"/>
      <c r="DL16" s="1082" t="s">
        <v>512</v>
      </c>
      <c r="DM16" s="1083"/>
      <c r="DN16" s="1083"/>
      <c r="DO16" s="1083"/>
      <c r="DP16" s="1084"/>
      <c r="DQ16" s="1082" t="s">
        <v>512</v>
      </c>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391</v>
      </c>
      <c r="B23" s="1037" t="s">
        <v>392</v>
      </c>
      <c r="C23" s="1038"/>
      <c r="D23" s="1038"/>
      <c r="E23" s="1038"/>
      <c r="F23" s="1038"/>
      <c r="G23" s="1038"/>
      <c r="H23" s="1038"/>
      <c r="I23" s="1038"/>
      <c r="J23" s="1038"/>
      <c r="K23" s="1038"/>
      <c r="L23" s="1038"/>
      <c r="M23" s="1038"/>
      <c r="N23" s="1038"/>
      <c r="O23" s="1038"/>
      <c r="P23" s="1039"/>
      <c r="Q23" s="1161">
        <v>420568</v>
      </c>
      <c r="R23" s="1162"/>
      <c r="S23" s="1162"/>
      <c r="T23" s="1162"/>
      <c r="U23" s="1162"/>
      <c r="V23" s="1162">
        <v>417786</v>
      </c>
      <c r="W23" s="1162"/>
      <c r="X23" s="1162"/>
      <c r="Y23" s="1162"/>
      <c r="Z23" s="1162"/>
      <c r="AA23" s="1162">
        <v>2781</v>
      </c>
      <c r="AB23" s="1162"/>
      <c r="AC23" s="1162"/>
      <c r="AD23" s="1162"/>
      <c r="AE23" s="1163"/>
      <c r="AF23" s="1164">
        <v>1440</v>
      </c>
      <c r="AG23" s="1162"/>
      <c r="AH23" s="1162"/>
      <c r="AI23" s="1162"/>
      <c r="AJ23" s="1165"/>
      <c r="AK23" s="1166"/>
      <c r="AL23" s="1167"/>
      <c r="AM23" s="1167"/>
      <c r="AN23" s="1167"/>
      <c r="AO23" s="1167"/>
      <c r="AP23" s="1162">
        <v>523491</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91343</v>
      </c>
      <c r="R28" s="1147"/>
      <c r="S28" s="1147"/>
      <c r="T28" s="1147"/>
      <c r="U28" s="1147"/>
      <c r="V28" s="1147">
        <v>90766</v>
      </c>
      <c r="W28" s="1147"/>
      <c r="X28" s="1147"/>
      <c r="Y28" s="1147"/>
      <c r="Z28" s="1147"/>
      <c r="AA28" s="1147">
        <v>577</v>
      </c>
      <c r="AB28" s="1147"/>
      <c r="AC28" s="1147"/>
      <c r="AD28" s="1147"/>
      <c r="AE28" s="1148"/>
      <c r="AF28" s="1149">
        <v>577</v>
      </c>
      <c r="AG28" s="1147"/>
      <c r="AH28" s="1147"/>
      <c r="AI28" s="1147"/>
      <c r="AJ28" s="1150"/>
      <c r="AK28" s="1151">
        <v>8634</v>
      </c>
      <c r="AL28" s="1139"/>
      <c r="AM28" s="1139"/>
      <c r="AN28" s="1139"/>
      <c r="AO28" s="1139"/>
      <c r="AP28" s="1139" t="s">
        <v>512</v>
      </c>
      <c r="AQ28" s="1139"/>
      <c r="AR28" s="1139"/>
      <c r="AS28" s="1139"/>
      <c r="AT28" s="1139"/>
      <c r="AU28" s="1139" t="s">
        <v>512</v>
      </c>
      <c r="AV28" s="1139"/>
      <c r="AW28" s="1139"/>
      <c r="AX28" s="1139"/>
      <c r="AY28" s="1139"/>
      <c r="AZ28" s="1140" t="s">
        <v>512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79841</v>
      </c>
      <c r="R29" s="1137"/>
      <c r="S29" s="1137"/>
      <c r="T29" s="1137"/>
      <c r="U29" s="1137"/>
      <c r="V29" s="1137">
        <v>77632</v>
      </c>
      <c r="W29" s="1137"/>
      <c r="X29" s="1137"/>
      <c r="Y29" s="1137"/>
      <c r="Z29" s="1137"/>
      <c r="AA29" s="1137">
        <v>2209</v>
      </c>
      <c r="AB29" s="1137"/>
      <c r="AC29" s="1137"/>
      <c r="AD29" s="1137"/>
      <c r="AE29" s="1138"/>
      <c r="AF29" s="1112">
        <v>2209</v>
      </c>
      <c r="AG29" s="1113"/>
      <c r="AH29" s="1113"/>
      <c r="AI29" s="1113"/>
      <c r="AJ29" s="1114"/>
      <c r="AK29" s="1073">
        <v>12014</v>
      </c>
      <c r="AL29" s="1064"/>
      <c r="AM29" s="1064"/>
      <c r="AN29" s="1064"/>
      <c r="AO29" s="1064"/>
      <c r="AP29" s="1064" t="s">
        <v>512</v>
      </c>
      <c r="AQ29" s="1064"/>
      <c r="AR29" s="1064"/>
      <c r="AS29" s="1064"/>
      <c r="AT29" s="1064"/>
      <c r="AU29" s="1064" t="s">
        <v>512</v>
      </c>
      <c r="AV29" s="1064"/>
      <c r="AW29" s="1064"/>
      <c r="AX29" s="1064"/>
      <c r="AY29" s="1064"/>
      <c r="AZ29" s="1135" t="s">
        <v>512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12422</v>
      </c>
      <c r="R30" s="1137"/>
      <c r="S30" s="1137"/>
      <c r="T30" s="1137"/>
      <c r="U30" s="1137"/>
      <c r="V30" s="1137">
        <v>11984</v>
      </c>
      <c r="W30" s="1137"/>
      <c r="X30" s="1137"/>
      <c r="Y30" s="1137"/>
      <c r="Z30" s="1137"/>
      <c r="AA30" s="1137">
        <v>438</v>
      </c>
      <c r="AB30" s="1137"/>
      <c r="AC30" s="1137"/>
      <c r="AD30" s="1137"/>
      <c r="AE30" s="1138"/>
      <c r="AF30" s="1112">
        <v>438</v>
      </c>
      <c r="AG30" s="1113"/>
      <c r="AH30" s="1113"/>
      <c r="AI30" s="1113"/>
      <c r="AJ30" s="1114"/>
      <c r="AK30" s="1073">
        <v>2618</v>
      </c>
      <c r="AL30" s="1064"/>
      <c r="AM30" s="1064"/>
      <c r="AN30" s="1064"/>
      <c r="AO30" s="1064"/>
      <c r="AP30" s="1064" t="s">
        <v>512</v>
      </c>
      <c r="AQ30" s="1064"/>
      <c r="AR30" s="1064"/>
      <c r="AS30" s="1064"/>
      <c r="AT30" s="1064"/>
      <c r="AU30" s="1064" t="s">
        <v>512</v>
      </c>
      <c r="AV30" s="1064"/>
      <c r="AW30" s="1064"/>
      <c r="AX30" s="1064"/>
      <c r="AY30" s="1064"/>
      <c r="AZ30" s="1135" t="s">
        <v>512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406</v>
      </c>
      <c r="C31" s="1131"/>
      <c r="D31" s="1131"/>
      <c r="E31" s="1131"/>
      <c r="F31" s="1131"/>
      <c r="G31" s="1131"/>
      <c r="H31" s="1131"/>
      <c r="I31" s="1131"/>
      <c r="J31" s="1131"/>
      <c r="K31" s="1131"/>
      <c r="L31" s="1131"/>
      <c r="M31" s="1131"/>
      <c r="N31" s="1131"/>
      <c r="O31" s="1131"/>
      <c r="P31" s="1132"/>
      <c r="Q31" s="1136">
        <v>16214</v>
      </c>
      <c r="R31" s="1137"/>
      <c r="S31" s="1137"/>
      <c r="T31" s="1137"/>
      <c r="U31" s="1137"/>
      <c r="V31" s="1137">
        <v>14871</v>
      </c>
      <c r="W31" s="1137"/>
      <c r="X31" s="1137"/>
      <c r="Y31" s="1137"/>
      <c r="Z31" s="1137"/>
      <c r="AA31" s="1137">
        <v>1343</v>
      </c>
      <c r="AB31" s="1137"/>
      <c r="AC31" s="1137"/>
      <c r="AD31" s="1137"/>
      <c r="AE31" s="1138"/>
      <c r="AF31" s="1112">
        <v>8159</v>
      </c>
      <c r="AG31" s="1113"/>
      <c r="AH31" s="1113"/>
      <c r="AI31" s="1113"/>
      <c r="AJ31" s="1114"/>
      <c r="AK31" s="1073">
        <v>143</v>
      </c>
      <c r="AL31" s="1064"/>
      <c r="AM31" s="1064"/>
      <c r="AN31" s="1064"/>
      <c r="AO31" s="1064"/>
      <c r="AP31" s="1064">
        <v>33325</v>
      </c>
      <c r="AQ31" s="1064"/>
      <c r="AR31" s="1064"/>
      <c r="AS31" s="1064"/>
      <c r="AT31" s="1064"/>
      <c r="AU31" s="1064">
        <v>33</v>
      </c>
      <c r="AV31" s="1064"/>
      <c r="AW31" s="1064"/>
      <c r="AX31" s="1064"/>
      <c r="AY31" s="1064"/>
      <c r="AZ31" s="1135" t="s">
        <v>512</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408</v>
      </c>
      <c r="C32" s="1131"/>
      <c r="D32" s="1131"/>
      <c r="E32" s="1131"/>
      <c r="F32" s="1131"/>
      <c r="G32" s="1131"/>
      <c r="H32" s="1131"/>
      <c r="I32" s="1131"/>
      <c r="J32" s="1131"/>
      <c r="K32" s="1131"/>
      <c r="L32" s="1131"/>
      <c r="M32" s="1131"/>
      <c r="N32" s="1131"/>
      <c r="O32" s="1131"/>
      <c r="P32" s="1132"/>
      <c r="Q32" s="1136">
        <v>32258</v>
      </c>
      <c r="R32" s="1137"/>
      <c r="S32" s="1137"/>
      <c r="T32" s="1137"/>
      <c r="U32" s="1137"/>
      <c r="V32" s="1137">
        <v>31627</v>
      </c>
      <c r="W32" s="1137"/>
      <c r="X32" s="1137"/>
      <c r="Y32" s="1137"/>
      <c r="Z32" s="1137"/>
      <c r="AA32" s="1137">
        <v>631</v>
      </c>
      <c r="AB32" s="1137"/>
      <c r="AC32" s="1137"/>
      <c r="AD32" s="1137"/>
      <c r="AE32" s="1138"/>
      <c r="AF32" s="1112">
        <v>6478</v>
      </c>
      <c r="AG32" s="1113"/>
      <c r="AH32" s="1113"/>
      <c r="AI32" s="1113"/>
      <c r="AJ32" s="1114"/>
      <c r="AK32" s="1073">
        <v>8335</v>
      </c>
      <c r="AL32" s="1064"/>
      <c r="AM32" s="1064"/>
      <c r="AN32" s="1064"/>
      <c r="AO32" s="1064"/>
      <c r="AP32" s="1064">
        <v>246815</v>
      </c>
      <c r="AQ32" s="1064"/>
      <c r="AR32" s="1064"/>
      <c r="AS32" s="1064"/>
      <c r="AT32" s="1064"/>
      <c r="AU32" s="1064">
        <v>98973</v>
      </c>
      <c r="AV32" s="1064"/>
      <c r="AW32" s="1064"/>
      <c r="AX32" s="1064"/>
      <c r="AY32" s="1064"/>
      <c r="AZ32" s="1135" t="s">
        <v>512</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391</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17861</v>
      </c>
      <c r="AG63" s="1052"/>
      <c r="AH63" s="1052"/>
      <c r="AI63" s="1052"/>
      <c r="AJ63" s="1123"/>
      <c r="AK63" s="1124"/>
      <c r="AL63" s="1056"/>
      <c r="AM63" s="1056"/>
      <c r="AN63" s="1056"/>
      <c r="AO63" s="1056"/>
      <c r="AP63" s="1052">
        <v>280140</v>
      </c>
      <c r="AQ63" s="1052"/>
      <c r="AR63" s="1052"/>
      <c r="AS63" s="1052"/>
      <c r="AT63" s="1052"/>
      <c r="AU63" s="1052">
        <v>99006</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398</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575</v>
      </c>
      <c r="C68" s="1079"/>
      <c r="D68" s="1079"/>
      <c r="E68" s="1079"/>
      <c r="F68" s="1079"/>
      <c r="G68" s="1079"/>
      <c r="H68" s="1079"/>
      <c r="I68" s="1079"/>
      <c r="J68" s="1079"/>
      <c r="K68" s="1079"/>
      <c r="L68" s="1079"/>
      <c r="M68" s="1079"/>
      <c r="N68" s="1079"/>
      <c r="O68" s="1079"/>
      <c r="P68" s="1080"/>
      <c r="Q68" s="1081">
        <v>66483</v>
      </c>
      <c r="R68" s="1075"/>
      <c r="S68" s="1075"/>
      <c r="T68" s="1075"/>
      <c r="U68" s="1075"/>
      <c r="V68" s="1075">
        <v>55879</v>
      </c>
      <c r="W68" s="1075"/>
      <c r="X68" s="1075"/>
      <c r="Y68" s="1075"/>
      <c r="Z68" s="1075"/>
      <c r="AA68" s="1075">
        <v>10603</v>
      </c>
      <c r="AB68" s="1075"/>
      <c r="AC68" s="1075"/>
      <c r="AD68" s="1075"/>
      <c r="AE68" s="1075"/>
      <c r="AF68" s="1075">
        <v>10421</v>
      </c>
      <c r="AG68" s="1075"/>
      <c r="AH68" s="1075"/>
      <c r="AI68" s="1075"/>
      <c r="AJ68" s="1075"/>
      <c r="AK68" s="1075" t="s">
        <v>512</v>
      </c>
      <c r="AL68" s="1075"/>
      <c r="AM68" s="1075"/>
      <c r="AN68" s="1075"/>
      <c r="AO68" s="1075"/>
      <c r="AP68" s="1075" t="s">
        <v>512</v>
      </c>
      <c r="AQ68" s="1075"/>
      <c r="AR68" s="1075"/>
      <c r="AS68" s="1075"/>
      <c r="AT68" s="1075"/>
      <c r="AU68" s="1075" t="s">
        <v>512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576</v>
      </c>
      <c r="C69" s="1068"/>
      <c r="D69" s="1068"/>
      <c r="E69" s="1068"/>
      <c r="F69" s="1068"/>
      <c r="G69" s="1068"/>
      <c r="H69" s="1068"/>
      <c r="I69" s="1068"/>
      <c r="J69" s="1068"/>
      <c r="K69" s="1068"/>
      <c r="L69" s="1068"/>
      <c r="M69" s="1068"/>
      <c r="N69" s="1068"/>
      <c r="O69" s="1068"/>
      <c r="P69" s="1069"/>
      <c r="Q69" s="1070">
        <v>203</v>
      </c>
      <c r="R69" s="1064"/>
      <c r="S69" s="1064"/>
      <c r="T69" s="1064"/>
      <c r="U69" s="1064"/>
      <c r="V69" s="1064">
        <v>189</v>
      </c>
      <c r="W69" s="1064"/>
      <c r="X69" s="1064"/>
      <c r="Y69" s="1064"/>
      <c r="Z69" s="1064"/>
      <c r="AA69" s="1064">
        <v>14</v>
      </c>
      <c r="AB69" s="1064"/>
      <c r="AC69" s="1064"/>
      <c r="AD69" s="1064"/>
      <c r="AE69" s="1064"/>
      <c r="AF69" s="1064">
        <v>14</v>
      </c>
      <c r="AG69" s="1064"/>
      <c r="AH69" s="1064"/>
      <c r="AI69" s="1064"/>
      <c r="AJ69" s="1064"/>
      <c r="AK69" s="1064" t="s">
        <v>512</v>
      </c>
      <c r="AL69" s="1064"/>
      <c r="AM69" s="1064"/>
      <c r="AN69" s="1064"/>
      <c r="AO69" s="1064"/>
      <c r="AP69" s="1064" t="s">
        <v>512</v>
      </c>
      <c r="AQ69" s="1064"/>
      <c r="AR69" s="1064"/>
      <c r="AS69" s="1064"/>
      <c r="AT69" s="1064"/>
      <c r="AU69" s="1064" t="s">
        <v>512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577</v>
      </c>
      <c r="C70" s="1068"/>
      <c r="D70" s="1068"/>
      <c r="E70" s="1068"/>
      <c r="F70" s="1068"/>
      <c r="G70" s="1068"/>
      <c r="H70" s="1068"/>
      <c r="I70" s="1068"/>
      <c r="J70" s="1068"/>
      <c r="K70" s="1068"/>
      <c r="L70" s="1068"/>
      <c r="M70" s="1068"/>
      <c r="N70" s="1068"/>
      <c r="O70" s="1068"/>
      <c r="P70" s="1069"/>
      <c r="Q70" s="1070">
        <v>1218363</v>
      </c>
      <c r="R70" s="1064"/>
      <c r="S70" s="1064"/>
      <c r="T70" s="1064"/>
      <c r="U70" s="1064"/>
      <c r="V70" s="1064">
        <v>1197433</v>
      </c>
      <c r="W70" s="1064"/>
      <c r="X70" s="1064"/>
      <c r="Y70" s="1064"/>
      <c r="Z70" s="1064"/>
      <c r="AA70" s="1064">
        <v>20930</v>
      </c>
      <c r="AB70" s="1064"/>
      <c r="AC70" s="1064"/>
      <c r="AD70" s="1064"/>
      <c r="AE70" s="1064"/>
      <c r="AF70" s="1064">
        <v>20930</v>
      </c>
      <c r="AG70" s="1064"/>
      <c r="AH70" s="1064"/>
      <c r="AI70" s="1064"/>
      <c r="AJ70" s="1064"/>
      <c r="AK70" s="1064">
        <v>7055</v>
      </c>
      <c r="AL70" s="1064"/>
      <c r="AM70" s="1064"/>
      <c r="AN70" s="1064"/>
      <c r="AO70" s="1064"/>
      <c r="AP70" s="1064" t="s">
        <v>512</v>
      </c>
      <c r="AQ70" s="1064"/>
      <c r="AR70" s="1064"/>
      <c r="AS70" s="1064"/>
      <c r="AT70" s="1064"/>
      <c r="AU70" s="1064" t="s">
        <v>512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578</v>
      </c>
      <c r="C71" s="1068"/>
      <c r="D71" s="1068"/>
      <c r="E71" s="1068"/>
      <c r="F71" s="1068"/>
      <c r="G71" s="1068"/>
      <c r="H71" s="1068"/>
      <c r="I71" s="1068"/>
      <c r="J71" s="1068"/>
      <c r="K71" s="1068"/>
      <c r="L71" s="1068"/>
      <c r="M71" s="1068"/>
      <c r="N71" s="1068"/>
      <c r="O71" s="1068"/>
      <c r="P71" s="1069"/>
      <c r="Q71" s="1070">
        <v>39402</v>
      </c>
      <c r="R71" s="1064"/>
      <c r="S71" s="1064"/>
      <c r="T71" s="1064"/>
      <c r="U71" s="1064"/>
      <c r="V71" s="1064">
        <v>34057</v>
      </c>
      <c r="W71" s="1064"/>
      <c r="X71" s="1064"/>
      <c r="Y71" s="1064"/>
      <c r="Z71" s="1064"/>
      <c r="AA71" s="1064">
        <v>5344</v>
      </c>
      <c r="AB71" s="1064"/>
      <c r="AC71" s="1064"/>
      <c r="AD71" s="1064"/>
      <c r="AE71" s="1064"/>
      <c r="AF71" s="1064">
        <v>19453</v>
      </c>
      <c r="AG71" s="1064"/>
      <c r="AH71" s="1064"/>
      <c r="AI71" s="1064"/>
      <c r="AJ71" s="1064"/>
      <c r="AK71" s="1064" t="s">
        <v>512</v>
      </c>
      <c r="AL71" s="1064"/>
      <c r="AM71" s="1064"/>
      <c r="AN71" s="1064"/>
      <c r="AO71" s="1064"/>
      <c r="AP71" s="1064">
        <v>119226</v>
      </c>
      <c r="AQ71" s="1064"/>
      <c r="AR71" s="1064"/>
      <c r="AS71" s="1064"/>
      <c r="AT71" s="1064"/>
      <c r="AU71" s="1064" t="s">
        <v>512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579</v>
      </c>
      <c r="C72" s="1068"/>
      <c r="D72" s="1068"/>
      <c r="E72" s="1068"/>
      <c r="F72" s="1068"/>
      <c r="G72" s="1068"/>
      <c r="H72" s="1068"/>
      <c r="I72" s="1068"/>
      <c r="J72" s="1068"/>
      <c r="K72" s="1068"/>
      <c r="L72" s="1068"/>
      <c r="M72" s="1068"/>
      <c r="N72" s="1068"/>
      <c r="O72" s="1068"/>
      <c r="P72" s="1069"/>
      <c r="Q72" s="1070">
        <v>7725</v>
      </c>
      <c r="R72" s="1064"/>
      <c r="S72" s="1064"/>
      <c r="T72" s="1064"/>
      <c r="U72" s="1064"/>
      <c r="V72" s="1064">
        <v>6053</v>
      </c>
      <c r="W72" s="1064"/>
      <c r="X72" s="1064"/>
      <c r="Y72" s="1064"/>
      <c r="Z72" s="1064"/>
      <c r="AA72" s="1064">
        <v>1672</v>
      </c>
      <c r="AB72" s="1064"/>
      <c r="AC72" s="1064"/>
      <c r="AD72" s="1064"/>
      <c r="AE72" s="1064"/>
      <c r="AF72" s="1064">
        <v>16867</v>
      </c>
      <c r="AG72" s="1064"/>
      <c r="AH72" s="1064"/>
      <c r="AI72" s="1064"/>
      <c r="AJ72" s="1064"/>
      <c r="AK72" s="1064" t="s">
        <v>512</v>
      </c>
      <c r="AL72" s="1064"/>
      <c r="AM72" s="1064"/>
      <c r="AN72" s="1064"/>
      <c r="AO72" s="1064"/>
      <c r="AP72" s="1064">
        <v>13994</v>
      </c>
      <c r="AQ72" s="1064"/>
      <c r="AR72" s="1064"/>
      <c r="AS72" s="1064"/>
      <c r="AT72" s="1064"/>
      <c r="AU72" s="1064" t="s">
        <v>512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580</v>
      </c>
      <c r="C73" s="1068"/>
      <c r="D73" s="1068"/>
      <c r="E73" s="1068"/>
      <c r="F73" s="1068"/>
      <c r="G73" s="1068"/>
      <c r="H73" s="1068"/>
      <c r="I73" s="1068"/>
      <c r="J73" s="1068"/>
      <c r="K73" s="1068"/>
      <c r="L73" s="1068"/>
      <c r="M73" s="1068"/>
      <c r="N73" s="1068"/>
      <c r="O73" s="1068"/>
      <c r="P73" s="1069"/>
      <c r="Q73" s="1070">
        <v>2475</v>
      </c>
      <c r="R73" s="1064"/>
      <c r="S73" s="1064"/>
      <c r="T73" s="1064"/>
      <c r="U73" s="1064"/>
      <c r="V73" s="1064">
        <v>2406</v>
      </c>
      <c r="W73" s="1064"/>
      <c r="X73" s="1064"/>
      <c r="Y73" s="1064"/>
      <c r="Z73" s="1064"/>
      <c r="AA73" s="1064">
        <v>69</v>
      </c>
      <c r="AB73" s="1064"/>
      <c r="AC73" s="1064"/>
      <c r="AD73" s="1064"/>
      <c r="AE73" s="1064"/>
      <c r="AF73" s="1064">
        <v>69</v>
      </c>
      <c r="AG73" s="1064"/>
      <c r="AH73" s="1064"/>
      <c r="AI73" s="1064"/>
      <c r="AJ73" s="1064"/>
      <c r="AK73" s="1064">
        <v>26</v>
      </c>
      <c r="AL73" s="1064"/>
      <c r="AM73" s="1064"/>
      <c r="AN73" s="1064"/>
      <c r="AO73" s="1064"/>
      <c r="AP73" s="1064" t="s">
        <v>512</v>
      </c>
      <c r="AQ73" s="1064"/>
      <c r="AR73" s="1064"/>
      <c r="AS73" s="1064"/>
      <c r="AT73" s="1064"/>
      <c r="AU73" s="1064" t="s">
        <v>512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391</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67936</v>
      </c>
      <c r="AG88" s="1052"/>
      <c r="AH88" s="1052"/>
      <c r="AI88" s="1052"/>
      <c r="AJ88" s="1052"/>
      <c r="AK88" s="1056"/>
      <c r="AL88" s="1056"/>
      <c r="AM88" s="1056"/>
      <c r="AN88" s="1056"/>
      <c r="AO88" s="1056"/>
      <c r="AP88" s="1052">
        <v>133220</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2763</v>
      </c>
      <c r="CS102" s="1044"/>
      <c r="CT102" s="1044"/>
      <c r="CU102" s="1044"/>
      <c r="CV102" s="1045"/>
      <c r="CW102" s="1043">
        <v>3240</v>
      </c>
      <c r="CX102" s="1044"/>
      <c r="CY102" s="1044"/>
      <c r="CZ102" s="1044"/>
      <c r="DA102" s="1045"/>
      <c r="DB102" s="1043">
        <v>18700</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305</v>
      </c>
      <c r="AG109" s="987"/>
      <c r="AH109" s="987"/>
      <c r="AI109" s="987"/>
      <c r="AJ109" s="988"/>
      <c r="AK109" s="989" t="s">
        <v>304</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305</v>
      </c>
      <c r="BW109" s="987"/>
      <c r="BX109" s="987"/>
      <c r="BY109" s="987"/>
      <c r="BZ109" s="988"/>
      <c r="CA109" s="989" t="s">
        <v>304</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305</v>
      </c>
      <c r="DM109" s="987"/>
      <c r="DN109" s="987"/>
      <c r="DO109" s="987"/>
      <c r="DP109" s="988"/>
      <c r="DQ109" s="989" t="s">
        <v>304</v>
      </c>
      <c r="DR109" s="987"/>
      <c r="DS109" s="987"/>
      <c r="DT109" s="987"/>
      <c r="DU109" s="988"/>
      <c r="DV109" s="989" t="s">
        <v>430</v>
      </c>
      <c r="DW109" s="987"/>
      <c r="DX109" s="987"/>
      <c r="DY109" s="987"/>
      <c r="DZ109" s="1018"/>
    </row>
    <row r="110" spans="1:131" s="247" customFormat="1" ht="26.25" customHeight="1" x14ac:dyDescent="0.2">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29294542</v>
      </c>
      <c r="AB110" s="980"/>
      <c r="AC110" s="980"/>
      <c r="AD110" s="980"/>
      <c r="AE110" s="981"/>
      <c r="AF110" s="982">
        <v>28809683</v>
      </c>
      <c r="AG110" s="980"/>
      <c r="AH110" s="980"/>
      <c r="AI110" s="980"/>
      <c r="AJ110" s="981"/>
      <c r="AK110" s="982">
        <v>30983553</v>
      </c>
      <c r="AL110" s="980"/>
      <c r="AM110" s="980"/>
      <c r="AN110" s="980"/>
      <c r="AO110" s="981"/>
      <c r="AP110" s="983">
        <v>15.6</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482143271</v>
      </c>
      <c r="BR110" s="927"/>
      <c r="BS110" s="927"/>
      <c r="BT110" s="927"/>
      <c r="BU110" s="927"/>
      <c r="BV110" s="927">
        <v>506757397</v>
      </c>
      <c r="BW110" s="927"/>
      <c r="BX110" s="927"/>
      <c r="BY110" s="927"/>
      <c r="BZ110" s="927"/>
      <c r="CA110" s="927">
        <v>523491408</v>
      </c>
      <c r="CB110" s="927"/>
      <c r="CC110" s="927"/>
      <c r="CD110" s="927"/>
      <c r="CE110" s="927"/>
      <c r="CF110" s="951">
        <v>264.39999999999998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11132890</v>
      </c>
      <c r="DH110" s="927"/>
      <c r="DI110" s="927"/>
      <c r="DJ110" s="927"/>
      <c r="DK110" s="927"/>
      <c r="DL110" s="927">
        <v>9989895</v>
      </c>
      <c r="DM110" s="927"/>
      <c r="DN110" s="927"/>
      <c r="DO110" s="927"/>
      <c r="DP110" s="927"/>
      <c r="DQ110" s="927">
        <v>7411644</v>
      </c>
      <c r="DR110" s="927"/>
      <c r="DS110" s="927"/>
      <c r="DT110" s="927"/>
      <c r="DU110" s="927"/>
      <c r="DV110" s="928">
        <v>3.7</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11209420</v>
      </c>
      <c r="BR111" s="899"/>
      <c r="BS111" s="899"/>
      <c r="BT111" s="899"/>
      <c r="BU111" s="899"/>
      <c r="BV111" s="899">
        <v>10058772</v>
      </c>
      <c r="BW111" s="899"/>
      <c r="BX111" s="899"/>
      <c r="BY111" s="899"/>
      <c r="BZ111" s="899"/>
      <c r="CA111" s="899">
        <v>7472868</v>
      </c>
      <c r="CB111" s="899"/>
      <c r="CC111" s="899"/>
      <c r="CD111" s="899"/>
      <c r="CE111" s="899"/>
      <c r="CF111" s="960">
        <v>3.8</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76530</v>
      </c>
      <c r="DH111" s="899"/>
      <c r="DI111" s="899"/>
      <c r="DJ111" s="899"/>
      <c r="DK111" s="899"/>
      <c r="DL111" s="899">
        <v>68877</v>
      </c>
      <c r="DM111" s="899"/>
      <c r="DN111" s="899"/>
      <c r="DO111" s="899"/>
      <c r="DP111" s="899"/>
      <c r="DQ111" s="899">
        <v>61224</v>
      </c>
      <c r="DR111" s="899"/>
      <c r="DS111" s="899"/>
      <c r="DT111" s="899"/>
      <c r="DU111" s="899"/>
      <c r="DV111" s="876">
        <v>0</v>
      </c>
      <c r="DW111" s="876"/>
      <c r="DX111" s="876"/>
      <c r="DY111" s="876"/>
      <c r="DZ111" s="877"/>
    </row>
    <row r="112" spans="1:131" s="247" customFormat="1" ht="26.25" customHeight="1" x14ac:dyDescent="0.2">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7013820</v>
      </c>
      <c r="AB112" s="862"/>
      <c r="AC112" s="862"/>
      <c r="AD112" s="862"/>
      <c r="AE112" s="863"/>
      <c r="AF112" s="864">
        <v>7343153</v>
      </c>
      <c r="AG112" s="862"/>
      <c r="AH112" s="862"/>
      <c r="AI112" s="862"/>
      <c r="AJ112" s="863"/>
      <c r="AK112" s="864">
        <v>7613820</v>
      </c>
      <c r="AL112" s="862"/>
      <c r="AM112" s="862"/>
      <c r="AN112" s="862"/>
      <c r="AO112" s="863"/>
      <c r="AP112" s="909">
        <v>3.8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105713118</v>
      </c>
      <c r="BR112" s="899"/>
      <c r="BS112" s="899"/>
      <c r="BT112" s="899"/>
      <c r="BU112" s="899"/>
      <c r="BV112" s="899">
        <v>103307187</v>
      </c>
      <c r="BW112" s="899"/>
      <c r="BX112" s="899"/>
      <c r="BY112" s="899"/>
      <c r="BZ112" s="899"/>
      <c r="CA112" s="899">
        <v>99006326</v>
      </c>
      <c r="CB112" s="899"/>
      <c r="CC112" s="899"/>
      <c r="CD112" s="899"/>
      <c r="CE112" s="899"/>
      <c r="CF112" s="960">
        <v>50</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2">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6452580</v>
      </c>
      <c r="AB113" s="1008"/>
      <c r="AC113" s="1008"/>
      <c r="AD113" s="1008"/>
      <c r="AE113" s="1009"/>
      <c r="AF113" s="1010">
        <v>6424229</v>
      </c>
      <c r="AG113" s="1008"/>
      <c r="AH113" s="1008"/>
      <c r="AI113" s="1008"/>
      <c r="AJ113" s="1009"/>
      <c r="AK113" s="1010">
        <v>6205729</v>
      </c>
      <c r="AL113" s="1008"/>
      <c r="AM113" s="1008"/>
      <c r="AN113" s="1008"/>
      <c r="AO113" s="1009"/>
      <c r="AP113" s="1011">
        <v>3.1</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t="s">
        <v>127</v>
      </c>
      <c r="BR113" s="899"/>
      <c r="BS113" s="899"/>
      <c r="BT113" s="899"/>
      <c r="BU113" s="899"/>
      <c r="BV113" s="899" t="s">
        <v>127</v>
      </c>
      <c r="BW113" s="899"/>
      <c r="BX113" s="899"/>
      <c r="BY113" s="899"/>
      <c r="BZ113" s="899"/>
      <c r="CA113" s="899" t="s">
        <v>445</v>
      </c>
      <c r="CB113" s="899"/>
      <c r="CC113" s="899"/>
      <c r="CD113" s="899"/>
      <c r="CE113" s="899"/>
      <c r="CF113" s="960" t="s">
        <v>127</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127</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2">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127</v>
      </c>
      <c r="AB114" s="862"/>
      <c r="AC114" s="862"/>
      <c r="AD114" s="862"/>
      <c r="AE114" s="863"/>
      <c r="AF114" s="864" t="s">
        <v>127</v>
      </c>
      <c r="AG114" s="862"/>
      <c r="AH114" s="862"/>
      <c r="AI114" s="862"/>
      <c r="AJ114" s="863"/>
      <c r="AK114" s="864" t="s">
        <v>127</v>
      </c>
      <c r="AL114" s="862"/>
      <c r="AM114" s="862"/>
      <c r="AN114" s="862"/>
      <c r="AO114" s="863"/>
      <c r="AP114" s="909" t="s">
        <v>127</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49857532</v>
      </c>
      <c r="BR114" s="899"/>
      <c r="BS114" s="899"/>
      <c r="BT114" s="899"/>
      <c r="BU114" s="899"/>
      <c r="BV114" s="899">
        <v>46730944</v>
      </c>
      <c r="BW114" s="899"/>
      <c r="BX114" s="899"/>
      <c r="BY114" s="899"/>
      <c r="BZ114" s="899"/>
      <c r="CA114" s="899">
        <v>45973547</v>
      </c>
      <c r="CB114" s="899"/>
      <c r="CC114" s="899"/>
      <c r="CD114" s="899"/>
      <c r="CE114" s="899"/>
      <c r="CF114" s="960">
        <v>23.2</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445</v>
      </c>
      <c r="DM114" s="862"/>
      <c r="DN114" s="862"/>
      <c r="DO114" s="862"/>
      <c r="DP114" s="863"/>
      <c r="DQ114" s="864" t="s">
        <v>127</v>
      </c>
      <c r="DR114" s="862"/>
      <c r="DS114" s="862"/>
      <c r="DT114" s="862"/>
      <c r="DU114" s="863"/>
      <c r="DV114" s="909" t="s">
        <v>445</v>
      </c>
      <c r="DW114" s="910"/>
      <c r="DX114" s="910"/>
      <c r="DY114" s="910"/>
      <c r="DZ114" s="911"/>
    </row>
    <row r="115" spans="1:130" s="247" customFormat="1" ht="26.25" customHeight="1" x14ac:dyDescent="0.2">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104274</v>
      </c>
      <c r="AB115" s="1008"/>
      <c r="AC115" s="1008"/>
      <c r="AD115" s="1008"/>
      <c r="AE115" s="1009"/>
      <c r="AF115" s="1010">
        <v>61658</v>
      </c>
      <c r="AG115" s="1008"/>
      <c r="AH115" s="1008"/>
      <c r="AI115" s="1008"/>
      <c r="AJ115" s="1009"/>
      <c r="AK115" s="1010">
        <v>62211</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2020081</v>
      </c>
      <c r="BR115" s="899"/>
      <c r="BS115" s="899"/>
      <c r="BT115" s="899"/>
      <c r="BU115" s="899"/>
      <c r="BV115" s="899">
        <v>2058791</v>
      </c>
      <c r="BW115" s="899"/>
      <c r="BX115" s="899"/>
      <c r="BY115" s="899"/>
      <c r="BZ115" s="899"/>
      <c r="CA115" s="899">
        <v>2132594</v>
      </c>
      <c r="CB115" s="899"/>
      <c r="CC115" s="899"/>
      <c r="CD115" s="899"/>
      <c r="CE115" s="899"/>
      <c r="CF115" s="960">
        <v>1.1000000000000001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453</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2">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127</v>
      </c>
      <c r="AB116" s="862"/>
      <c r="AC116" s="862"/>
      <c r="AD116" s="862"/>
      <c r="AE116" s="863"/>
      <c r="AF116" s="864" t="s">
        <v>127</v>
      </c>
      <c r="AG116" s="862"/>
      <c r="AH116" s="862"/>
      <c r="AI116" s="862"/>
      <c r="AJ116" s="863"/>
      <c r="AK116" s="864" t="s">
        <v>127</v>
      </c>
      <c r="AL116" s="862"/>
      <c r="AM116" s="862"/>
      <c r="AN116" s="862"/>
      <c r="AO116" s="863"/>
      <c r="AP116" s="909" t="s">
        <v>453</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127</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127</v>
      </c>
      <c r="DH116" s="862"/>
      <c r="DI116" s="862"/>
      <c r="DJ116" s="862"/>
      <c r="DK116" s="863"/>
      <c r="DL116" s="864" t="s">
        <v>453</v>
      </c>
      <c r="DM116" s="862"/>
      <c r="DN116" s="862"/>
      <c r="DO116" s="862"/>
      <c r="DP116" s="863"/>
      <c r="DQ116" s="864" t="s">
        <v>127</v>
      </c>
      <c r="DR116" s="862"/>
      <c r="DS116" s="862"/>
      <c r="DT116" s="862"/>
      <c r="DU116" s="863"/>
      <c r="DV116" s="909" t="s">
        <v>127</v>
      </c>
      <c r="DW116" s="910"/>
      <c r="DX116" s="910"/>
      <c r="DY116" s="910"/>
      <c r="DZ116" s="911"/>
    </row>
    <row r="117" spans="1:130" s="247" customFormat="1" ht="26.25" customHeight="1" x14ac:dyDescent="0.2">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42865216</v>
      </c>
      <c r="AB117" s="994"/>
      <c r="AC117" s="994"/>
      <c r="AD117" s="994"/>
      <c r="AE117" s="995"/>
      <c r="AF117" s="996">
        <v>42638723</v>
      </c>
      <c r="AG117" s="994"/>
      <c r="AH117" s="994"/>
      <c r="AI117" s="994"/>
      <c r="AJ117" s="995"/>
      <c r="AK117" s="996">
        <v>44865313</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445</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445</v>
      </c>
      <c r="DR117" s="862"/>
      <c r="DS117" s="862"/>
      <c r="DT117" s="862"/>
      <c r="DU117" s="863"/>
      <c r="DV117" s="909" t="s">
        <v>127</v>
      </c>
      <c r="DW117" s="910"/>
      <c r="DX117" s="910"/>
      <c r="DY117" s="910"/>
      <c r="DZ117" s="911"/>
    </row>
    <row r="118" spans="1:130" s="247" customFormat="1" ht="26.25" customHeight="1" x14ac:dyDescent="0.2">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305</v>
      </c>
      <c r="AG118" s="987"/>
      <c r="AH118" s="987"/>
      <c r="AI118" s="987"/>
      <c r="AJ118" s="988"/>
      <c r="AK118" s="989" t="s">
        <v>304</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445</v>
      </c>
      <c r="BR118" s="930"/>
      <c r="BS118" s="930"/>
      <c r="BT118" s="930"/>
      <c r="BU118" s="930"/>
      <c r="BV118" s="930" t="s">
        <v>127</v>
      </c>
      <c r="BW118" s="930"/>
      <c r="BX118" s="930"/>
      <c r="BY118" s="930"/>
      <c r="BZ118" s="930"/>
      <c r="CA118" s="930" t="s">
        <v>445</v>
      </c>
      <c r="CB118" s="930"/>
      <c r="CC118" s="930"/>
      <c r="CD118" s="930"/>
      <c r="CE118" s="930"/>
      <c r="CF118" s="960" t="s">
        <v>453</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127</v>
      </c>
      <c r="DM118" s="862"/>
      <c r="DN118" s="862"/>
      <c r="DO118" s="862"/>
      <c r="DP118" s="863"/>
      <c r="DQ118" s="864" t="s">
        <v>127</v>
      </c>
      <c r="DR118" s="862"/>
      <c r="DS118" s="862"/>
      <c r="DT118" s="862"/>
      <c r="DU118" s="863"/>
      <c r="DV118" s="909" t="s">
        <v>445</v>
      </c>
      <c r="DW118" s="910"/>
      <c r="DX118" s="910"/>
      <c r="DY118" s="910"/>
      <c r="DZ118" s="911"/>
    </row>
    <row r="119" spans="1:130" s="247" customFormat="1" ht="26.25" customHeight="1" x14ac:dyDescent="0.2">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53458</v>
      </c>
      <c r="AB119" s="980"/>
      <c r="AC119" s="980"/>
      <c r="AD119" s="980"/>
      <c r="AE119" s="981"/>
      <c r="AF119" s="982">
        <v>54005</v>
      </c>
      <c r="AG119" s="980"/>
      <c r="AH119" s="980"/>
      <c r="AI119" s="980"/>
      <c r="AJ119" s="981"/>
      <c r="AK119" s="982">
        <v>54558</v>
      </c>
      <c r="AL119" s="980"/>
      <c r="AM119" s="980"/>
      <c r="AN119" s="980"/>
      <c r="AO119" s="981"/>
      <c r="AP119" s="983">
        <v>0</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462</v>
      </c>
      <c r="BP119" s="963"/>
      <c r="BQ119" s="967">
        <v>650943422</v>
      </c>
      <c r="BR119" s="930"/>
      <c r="BS119" s="930"/>
      <c r="BT119" s="930"/>
      <c r="BU119" s="930"/>
      <c r="BV119" s="930">
        <v>668913091</v>
      </c>
      <c r="BW119" s="930"/>
      <c r="BX119" s="930"/>
      <c r="BY119" s="930"/>
      <c r="BZ119" s="930"/>
      <c r="CA119" s="930">
        <v>678076743</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445</v>
      </c>
      <c r="DR119" s="845"/>
      <c r="DS119" s="845"/>
      <c r="DT119" s="845"/>
      <c r="DU119" s="846"/>
      <c r="DV119" s="933" t="s">
        <v>464</v>
      </c>
      <c r="DW119" s="934"/>
      <c r="DX119" s="934"/>
      <c r="DY119" s="934"/>
      <c r="DZ119" s="935"/>
    </row>
    <row r="120" spans="1:130" s="247" customFormat="1" ht="26.25" customHeight="1" x14ac:dyDescent="0.2">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7653</v>
      </c>
      <c r="AB120" s="862"/>
      <c r="AC120" s="862"/>
      <c r="AD120" s="862"/>
      <c r="AE120" s="863"/>
      <c r="AF120" s="864">
        <v>7653</v>
      </c>
      <c r="AG120" s="862"/>
      <c r="AH120" s="862"/>
      <c r="AI120" s="862"/>
      <c r="AJ120" s="863"/>
      <c r="AK120" s="864">
        <v>7653</v>
      </c>
      <c r="AL120" s="862"/>
      <c r="AM120" s="862"/>
      <c r="AN120" s="862"/>
      <c r="AO120" s="863"/>
      <c r="AP120" s="909">
        <v>0</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70553793</v>
      </c>
      <c r="BR120" s="927"/>
      <c r="BS120" s="927"/>
      <c r="BT120" s="927"/>
      <c r="BU120" s="927"/>
      <c r="BV120" s="927">
        <v>71350400</v>
      </c>
      <c r="BW120" s="927"/>
      <c r="BX120" s="927"/>
      <c r="BY120" s="927"/>
      <c r="BZ120" s="927"/>
      <c r="CA120" s="927">
        <v>76287135</v>
      </c>
      <c r="CB120" s="927"/>
      <c r="CC120" s="927"/>
      <c r="CD120" s="927"/>
      <c r="CE120" s="927"/>
      <c r="CF120" s="951">
        <v>38.5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105682532</v>
      </c>
      <c r="DH120" s="927"/>
      <c r="DI120" s="927"/>
      <c r="DJ120" s="927"/>
      <c r="DK120" s="927"/>
      <c r="DL120" s="927">
        <v>103274383</v>
      </c>
      <c r="DM120" s="927"/>
      <c r="DN120" s="927"/>
      <c r="DO120" s="927"/>
      <c r="DP120" s="927"/>
      <c r="DQ120" s="927">
        <v>98973002</v>
      </c>
      <c r="DR120" s="927"/>
      <c r="DS120" s="927"/>
      <c r="DT120" s="927"/>
      <c r="DU120" s="927"/>
      <c r="DV120" s="928">
        <v>50</v>
      </c>
      <c r="DW120" s="928"/>
      <c r="DX120" s="928"/>
      <c r="DY120" s="928"/>
      <c r="DZ120" s="929"/>
    </row>
    <row r="121" spans="1:130" s="247" customFormat="1" ht="26.25" customHeight="1" x14ac:dyDescent="0.2">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445</v>
      </c>
      <c r="AB121" s="862"/>
      <c r="AC121" s="862"/>
      <c r="AD121" s="862"/>
      <c r="AE121" s="863"/>
      <c r="AF121" s="864" t="s">
        <v>127</v>
      </c>
      <c r="AG121" s="862"/>
      <c r="AH121" s="862"/>
      <c r="AI121" s="862"/>
      <c r="AJ121" s="863"/>
      <c r="AK121" s="864" t="s">
        <v>445</v>
      </c>
      <c r="AL121" s="862"/>
      <c r="AM121" s="862"/>
      <c r="AN121" s="862"/>
      <c r="AO121" s="863"/>
      <c r="AP121" s="909" t="s">
        <v>127</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144245616</v>
      </c>
      <c r="BR121" s="899"/>
      <c r="BS121" s="899"/>
      <c r="BT121" s="899"/>
      <c r="BU121" s="899"/>
      <c r="BV121" s="899">
        <v>152297909</v>
      </c>
      <c r="BW121" s="899"/>
      <c r="BX121" s="899"/>
      <c r="BY121" s="899"/>
      <c r="BZ121" s="899"/>
      <c r="CA121" s="899">
        <v>161220734</v>
      </c>
      <c r="CB121" s="899"/>
      <c r="CC121" s="899"/>
      <c r="CD121" s="899"/>
      <c r="CE121" s="899"/>
      <c r="CF121" s="960">
        <v>81.400000000000006</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v>30586</v>
      </c>
      <c r="DH121" s="899"/>
      <c r="DI121" s="899"/>
      <c r="DJ121" s="899"/>
      <c r="DK121" s="899"/>
      <c r="DL121" s="899">
        <v>32804</v>
      </c>
      <c r="DM121" s="899"/>
      <c r="DN121" s="899"/>
      <c r="DO121" s="899"/>
      <c r="DP121" s="899"/>
      <c r="DQ121" s="899">
        <v>33324</v>
      </c>
      <c r="DR121" s="899"/>
      <c r="DS121" s="899"/>
      <c r="DT121" s="899"/>
      <c r="DU121" s="899"/>
      <c r="DV121" s="876">
        <v>0</v>
      </c>
      <c r="DW121" s="876"/>
      <c r="DX121" s="876"/>
      <c r="DY121" s="876"/>
      <c r="DZ121" s="877"/>
    </row>
    <row r="122" spans="1:130" s="247" customFormat="1" ht="26.25" customHeight="1" x14ac:dyDescent="0.2">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391029513</v>
      </c>
      <c r="BR122" s="930"/>
      <c r="BS122" s="930"/>
      <c r="BT122" s="930"/>
      <c r="BU122" s="930"/>
      <c r="BV122" s="930">
        <v>405206628</v>
      </c>
      <c r="BW122" s="930"/>
      <c r="BX122" s="930"/>
      <c r="BY122" s="930"/>
      <c r="BZ122" s="930"/>
      <c r="CA122" s="930">
        <v>421909720</v>
      </c>
      <c r="CB122" s="930"/>
      <c r="CC122" s="930"/>
      <c r="CD122" s="930"/>
      <c r="CE122" s="930"/>
      <c r="CF122" s="931">
        <v>213.1</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2">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43163</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472</v>
      </c>
      <c r="BP123" s="963"/>
      <c r="BQ123" s="917">
        <v>605828922</v>
      </c>
      <c r="BR123" s="918"/>
      <c r="BS123" s="918"/>
      <c r="BT123" s="918"/>
      <c r="BU123" s="918"/>
      <c r="BV123" s="918">
        <v>628854937</v>
      </c>
      <c r="BW123" s="918"/>
      <c r="BX123" s="918"/>
      <c r="BY123" s="918"/>
      <c r="BZ123" s="918"/>
      <c r="CA123" s="918">
        <v>659417589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22.9</v>
      </c>
      <c r="BR124" s="916"/>
      <c r="BS124" s="916"/>
      <c r="BT124" s="916"/>
      <c r="BU124" s="916"/>
      <c r="BV124" s="916">
        <v>20.3</v>
      </c>
      <c r="BW124" s="916"/>
      <c r="BX124" s="916"/>
      <c r="BY124" s="916"/>
      <c r="BZ124" s="916"/>
      <c r="CA124" s="916">
        <v>9.4</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464</v>
      </c>
      <c r="DH124" s="845"/>
      <c r="DI124" s="845"/>
      <c r="DJ124" s="845"/>
      <c r="DK124" s="846"/>
      <c r="DL124" s="847" t="s">
        <v>127</v>
      </c>
      <c r="DM124" s="845"/>
      <c r="DN124" s="845"/>
      <c r="DO124" s="845"/>
      <c r="DP124" s="846"/>
      <c r="DQ124" s="847" t="s">
        <v>464</v>
      </c>
      <c r="DR124" s="845"/>
      <c r="DS124" s="845"/>
      <c r="DT124" s="845"/>
      <c r="DU124" s="846"/>
      <c r="DV124" s="933" t="s">
        <v>127</v>
      </c>
      <c r="DW124" s="934"/>
      <c r="DX124" s="934"/>
      <c r="DY124" s="934"/>
      <c r="DZ124" s="935"/>
    </row>
    <row r="125" spans="1:130" s="247" customFormat="1" ht="26.25" customHeight="1" x14ac:dyDescent="0.2">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464</v>
      </c>
      <c r="AB125" s="862"/>
      <c r="AC125" s="862"/>
      <c r="AD125" s="862"/>
      <c r="AE125" s="863"/>
      <c r="AF125" s="864" t="s">
        <v>127</v>
      </c>
      <c r="AG125" s="862"/>
      <c r="AH125" s="862"/>
      <c r="AI125" s="862"/>
      <c r="AJ125" s="863"/>
      <c r="AK125" s="864" t="s">
        <v>127</v>
      </c>
      <c r="AL125" s="862"/>
      <c r="AM125" s="862"/>
      <c r="AN125" s="862"/>
      <c r="AO125" s="863"/>
      <c r="AP125" s="909" t="s">
        <v>464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5">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464</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464</v>
      </c>
      <c r="DM126" s="899"/>
      <c r="DN126" s="899"/>
      <c r="DO126" s="899"/>
      <c r="DP126" s="899"/>
      <c r="DQ126" s="899" t="s">
        <v>464</v>
      </c>
      <c r="DR126" s="899"/>
      <c r="DS126" s="899"/>
      <c r="DT126" s="899"/>
      <c r="DU126" s="899"/>
      <c r="DV126" s="876" t="s">
        <v>127</v>
      </c>
      <c r="DW126" s="876"/>
      <c r="DX126" s="876"/>
      <c r="DY126" s="876"/>
      <c r="DZ126" s="877"/>
    </row>
    <row r="127" spans="1:130" s="247" customFormat="1" ht="26.25" customHeight="1" x14ac:dyDescent="0.2">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464</v>
      </c>
      <c r="AG127" s="862"/>
      <c r="AH127" s="862"/>
      <c r="AI127" s="862"/>
      <c r="AJ127" s="863"/>
      <c r="AK127" s="864" t="s">
        <v>127</v>
      </c>
      <c r="AL127" s="862"/>
      <c r="AM127" s="862"/>
      <c r="AN127" s="862"/>
      <c r="AO127" s="863"/>
      <c r="AP127" s="909" t="s">
        <v>127</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v>2020081</v>
      </c>
      <c r="DH127" s="899"/>
      <c r="DI127" s="899"/>
      <c r="DJ127" s="899"/>
      <c r="DK127" s="899"/>
      <c r="DL127" s="899">
        <v>2058791</v>
      </c>
      <c r="DM127" s="899"/>
      <c r="DN127" s="899"/>
      <c r="DO127" s="899"/>
      <c r="DP127" s="899"/>
      <c r="DQ127" s="899">
        <v>2132594</v>
      </c>
      <c r="DR127" s="899"/>
      <c r="DS127" s="899"/>
      <c r="DT127" s="899"/>
      <c r="DU127" s="899"/>
      <c r="DV127" s="876">
        <v>1.1000000000000001</v>
      </c>
      <c r="DW127" s="876"/>
      <c r="DX127" s="876"/>
      <c r="DY127" s="876"/>
      <c r="DZ127" s="877"/>
    </row>
    <row r="128" spans="1:130" s="247" customFormat="1" ht="26.25" customHeight="1" thickBot="1" x14ac:dyDescent="0.25">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10213993</v>
      </c>
      <c r="AB128" s="883"/>
      <c r="AC128" s="883"/>
      <c r="AD128" s="883"/>
      <c r="AE128" s="884"/>
      <c r="AF128" s="885">
        <v>9795267</v>
      </c>
      <c r="AG128" s="883"/>
      <c r="AH128" s="883"/>
      <c r="AI128" s="883"/>
      <c r="AJ128" s="884"/>
      <c r="AK128" s="885">
        <v>9935193</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464</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127</v>
      </c>
      <c r="DR128" s="873"/>
      <c r="DS128" s="873"/>
      <c r="DT128" s="873"/>
      <c r="DU128" s="873"/>
      <c r="DV128" s="874" t="s">
        <v>488</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218625580</v>
      </c>
      <c r="AB129" s="862"/>
      <c r="AC129" s="862"/>
      <c r="AD129" s="862"/>
      <c r="AE129" s="863"/>
      <c r="AF129" s="864">
        <v>219565584</v>
      </c>
      <c r="AG129" s="862"/>
      <c r="AH129" s="862"/>
      <c r="AI129" s="862"/>
      <c r="AJ129" s="863"/>
      <c r="AK129" s="864">
        <v>221268938</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464</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22475231</v>
      </c>
      <c r="AB130" s="862"/>
      <c r="AC130" s="862"/>
      <c r="AD130" s="862"/>
      <c r="AE130" s="863"/>
      <c r="AF130" s="864">
        <v>23073539</v>
      </c>
      <c r="AG130" s="862"/>
      <c r="AH130" s="862"/>
      <c r="AI130" s="862"/>
      <c r="AJ130" s="863"/>
      <c r="AK130" s="864">
        <v>23269965</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196150349</v>
      </c>
      <c r="AB131" s="845"/>
      <c r="AC131" s="845"/>
      <c r="AD131" s="845"/>
      <c r="AE131" s="846"/>
      <c r="AF131" s="847">
        <v>196492045</v>
      </c>
      <c r="AG131" s="845"/>
      <c r="AH131" s="845"/>
      <c r="AI131" s="845"/>
      <c r="AJ131" s="846"/>
      <c r="AK131" s="847">
        <v>197998973</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9.4</v>
      </c>
      <c r="BG131" s="813"/>
      <c r="BH131" s="813"/>
      <c r="BI131" s="813"/>
      <c r="BJ131" s="813"/>
      <c r="BK131" s="813"/>
      <c r="BL131" s="814"/>
      <c r="BM131" s="812">
        <v>400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5.1878531199999998</v>
      </c>
      <c r="AB132" s="825"/>
      <c r="AC132" s="825"/>
      <c r="AD132" s="825"/>
      <c r="AE132" s="826"/>
      <c r="AF132" s="827">
        <v>4.9721692300000004</v>
      </c>
      <c r="AG132" s="825"/>
      <c r="AH132" s="825"/>
      <c r="AI132" s="825"/>
      <c r="AJ132" s="826"/>
      <c r="AK132" s="827">
        <v>5.8889977169999996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5.6</v>
      </c>
      <c r="AB133" s="804"/>
      <c r="AC133" s="804"/>
      <c r="AD133" s="804"/>
      <c r="AE133" s="805"/>
      <c r="AF133" s="803">
        <v>5.3</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XiZZeFofoVtEpXiJMXvzcTVw+8tOc8urW0hbQKlGfWaKOWVofyBDJtZolbGcYGLk+JueaucMNkcXJ7xuodsYDw==" saltValue="PMdN4oTa1YLBS5kyDJwL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G61" sqref="BG61"/>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vrpCbqrvrZzkHsoBrSwYNu8LrwRbaelkSkHSIoVxoxG7oBugWisauSy4iGyXoJKSyNvVb6ZHe54HHsFbEwEzA==" saltValue="3HtyllZ+hGfAwmkDS72J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G61" sqref="BG61"/>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74coTPR7vwf9t8X8t0zZg9IaeqGPH8C2mvjQbSAaRgNuS4+z2QYCR/dULWM2FScNPh4tPLyRmb7JBvqmr9tAg==" saltValue="PNzlxMx9Gj0cb/NynkMf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G61" sqref="BG61"/>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82832299</v>
      </c>
      <c r="AP9" s="313">
        <v>99226</v>
      </c>
      <c r="AQ9" s="314">
        <v>103263</v>
      </c>
      <c r="AR9" s="315">
        <v>-3.9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2137793</v>
      </c>
      <c r="AP10" s="316">
        <v>2561</v>
      </c>
      <c r="AQ10" s="317">
        <v>1458</v>
      </c>
      <c r="AR10" s="318">
        <v>75.7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340</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834188</v>
      </c>
      <c r="AP12" s="316">
        <v>999</v>
      </c>
      <c r="AQ12" s="317">
        <v>1204</v>
      </c>
      <c r="AR12" s="318">
        <v>-17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5</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1777403</v>
      </c>
      <c r="AP14" s="316">
        <v>2129</v>
      </c>
      <c r="AQ14" s="317">
        <v>1915</v>
      </c>
      <c r="AR14" s="318">
        <v>11.2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1197382</v>
      </c>
      <c r="AP15" s="316">
        <v>1434</v>
      </c>
      <c r="AQ15" s="317">
        <v>1236</v>
      </c>
      <c r="AR15" s="318">
        <v>16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-5165999</v>
      </c>
      <c r="AP16" s="316">
        <v>-6188</v>
      </c>
      <c r="AQ16" s="317">
        <v>-7821</v>
      </c>
      <c r="AR16" s="318">
        <v>-20.9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83613406</v>
      </c>
      <c r="AP17" s="316">
        <v>100161</v>
      </c>
      <c r="AQ17" s="317">
        <v>101379</v>
      </c>
      <c r="AR17" s="318">
        <v>-1.2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11.24</v>
      </c>
      <c r="AP21" s="329">
        <v>10.89</v>
      </c>
      <c r="AQ21" s="330">
        <v>0.35</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100.3</v>
      </c>
      <c r="AP22" s="334">
        <v>99.9</v>
      </c>
      <c r="AQ22" s="335">
        <v>0.4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30983553</v>
      </c>
      <c r="AP32" s="343">
        <v>37116</v>
      </c>
      <c r="AQ32" s="344">
        <v>32340</v>
      </c>
      <c r="AR32" s="345">
        <v>14.8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v>3070</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v>7613820</v>
      </c>
      <c r="AP34" s="343">
        <v>9121</v>
      </c>
      <c r="AQ34" s="344">
        <v>20684</v>
      </c>
      <c r="AR34" s="345">
        <v>-55.9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6205729</v>
      </c>
      <c r="AP35" s="343">
        <v>7434</v>
      </c>
      <c r="AQ35" s="344">
        <v>10383</v>
      </c>
      <c r="AR35" s="345">
        <v>-28.4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t="s">
        <v>512</v>
      </c>
      <c r="AP36" s="343" t="s">
        <v>512</v>
      </c>
      <c r="AQ36" s="344">
        <v>181</v>
      </c>
      <c r="AR36" s="345" t="s">
        <v>512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62211</v>
      </c>
      <c r="AP37" s="343">
        <v>75</v>
      </c>
      <c r="AQ37" s="344">
        <v>1161</v>
      </c>
      <c r="AR37" s="345">
        <v>-93.5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t="s">
        <v>512</v>
      </c>
      <c r="AP38" s="346" t="s">
        <v>512</v>
      </c>
      <c r="AQ38" s="347">
        <v>0</v>
      </c>
      <c r="AR38" s="335" t="s">
        <v>512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-9935193</v>
      </c>
      <c r="AP39" s="343">
        <v>-11901</v>
      </c>
      <c r="AQ39" s="344">
        <v>-17790</v>
      </c>
      <c r="AR39" s="345">
        <v>-33.1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-23269965</v>
      </c>
      <c r="AP40" s="343">
        <v>-27875</v>
      </c>
      <c r="AQ40" s="344">
        <v>-32769</v>
      </c>
      <c r="AR40" s="345">
        <v>-14.9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11660155</v>
      </c>
      <c r="AP41" s="343">
        <v>13968</v>
      </c>
      <c r="AQ41" s="344">
        <v>17259</v>
      </c>
      <c r="AR41" s="345">
        <v>-19.100000000000001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43647433</v>
      </c>
      <c r="AN51" s="365">
        <v>51595</v>
      </c>
      <c r="AO51" s="366">
        <v>-9.4</v>
      </c>
      <c r="AP51" s="367">
        <v>51898</v>
      </c>
      <c r="AQ51" s="368">
        <v>-3.1</v>
      </c>
      <c r="AR51" s="369">
        <v>-6.3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20185701</v>
      </c>
      <c r="AN52" s="373">
        <v>23861</v>
      </c>
      <c r="AO52" s="374">
        <v>-25.6</v>
      </c>
      <c r="AP52" s="375">
        <v>25986</v>
      </c>
      <c r="AQ52" s="376">
        <v>2.9</v>
      </c>
      <c r="AR52" s="377">
        <v>-28.5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41856317</v>
      </c>
      <c r="AN53" s="365">
        <v>49591</v>
      </c>
      <c r="AO53" s="366">
        <v>-3.9</v>
      </c>
      <c r="AP53" s="367">
        <v>51684</v>
      </c>
      <c r="AQ53" s="368">
        <v>-0.4</v>
      </c>
      <c r="AR53" s="369">
        <v>-3.5</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18645187</v>
      </c>
      <c r="AN54" s="373">
        <v>22091</v>
      </c>
      <c r="AO54" s="374">
        <v>-7.4</v>
      </c>
      <c r="AP54" s="375">
        <v>26671</v>
      </c>
      <c r="AQ54" s="376">
        <v>2.6</v>
      </c>
      <c r="AR54" s="377">
        <v>-10</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46923183</v>
      </c>
      <c r="AN55" s="365">
        <v>55820</v>
      </c>
      <c r="AO55" s="366">
        <v>12.6</v>
      </c>
      <c r="AP55" s="367">
        <v>52897</v>
      </c>
      <c r="AQ55" s="368">
        <v>2.2999999999999998</v>
      </c>
      <c r="AR55" s="369">
        <v>10.3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21445650</v>
      </c>
      <c r="AN56" s="373">
        <v>25512</v>
      </c>
      <c r="AO56" s="374">
        <v>15.5</v>
      </c>
      <c r="AP56" s="375">
        <v>27013</v>
      </c>
      <c r="AQ56" s="376">
        <v>1.3</v>
      </c>
      <c r="AR56" s="377">
        <v>14.2</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46479372</v>
      </c>
      <c r="AN57" s="365">
        <v>55480</v>
      </c>
      <c r="AO57" s="366">
        <v>-0.6</v>
      </c>
      <c r="AP57" s="367">
        <v>54945</v>
      </c>
      <c r="AQ57" s="368">
        <v>3.9</v>
      </c>
      <c r="AR57" s="369">
        <v>-4.5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21440281</v>
      </c>
      <c r="AN58" s="373">
        <v>25592</v>
      </c>
      <c r="AO58" s="374">
        <v>0.3</v>
      </c>
      <c r="AP58" s="375">
        <v>29293</v>
      </c>
      <c r="AQ58" s="376">
        <v>8.4</v>
      </c>
      <c r="AR58" s="377">
        <v>-8.1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49148343</v>
      </c>
      <c r="AN59" s="365">
        <v>58875</v>
      </c>
      <c r="AO59" s="366">
        <v>6.1</v>
      </c>
      <c r="AP59" s="367">
        <v>57132</v>
      </c>
      <c r="AQ59" s="368">
        <v>4</v>
      </c>
      <c r="AR59" s="369">
        <v>2.1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21690610</v>
      </c>
      <c r="AN60" s="373">
        <v>25983</v>
      </c>
      <c r="AO60" s="374">
        <v>1.5</v>
      </c>
      <c r="AP60" s="375">
        <v>30126</v>
      </c>
      <c r="AQ60" s="376">
        <v>2.8</v>
      </c>
      <c r="AR60" s="377">
        <v>-1.3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45610930</v>
      </c>
      <c r="AN61" s="380">
        <v>54272</v>
      </c>
      <c r="AO61" s="381">
        <v>1</v>
      </c>
      <c r="AP61" s="382">
        <v>53711</v>
      </c>
      <c r="AQ61" s="383">
        <v>1.3</v>
      </c>
      <c r="AR61" s="369">
        <v>-0.3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20681486</v>
      </c>
      <c r="AN62" s="373">
        <v>24608</v>
      </c>
      <c r="AO62" s="374">
        <v>-3.1</v>
      </c>
      <c r="AP62" s="375">
        <v>27818</v>
      </c>
      <c r="AQ62" s="376">
        <v>3.6</v>
      </c>
      <c r="AR62" s="377">
        <v>-6.7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z5/HBJi0Xh5h6hPHdrA90gGUwzKJvJlmICztSXWwCpSNvVlhMSK4Uc/RcdKjvhUKi45rNOE3Xv827pZQxYf1VA==" saltValue="fhKjIBR2yY17OEtxjQ9+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G61" sqref="BG61"/>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3Nr5ovWL+FsEmQxDX2aq1FBFddHUHutJHlO5HohCqo2sVzn5pkyPL+gAbuYhG8t9Z1CXKOaC8fqqzL91/FoM8A==" saltValue="buqR3fNsYCx8jZuQgqW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G61" sqref="BG61"/>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gTluw8ZMnKjpKqWQP0Me43bw05ybLgBmaNrMpVe8aF1VUl7/yq8eL3DCPBkch04jrKl86DnyP9HJtHM2P2ngHw==" saltValue="U9ZjqQeKbry/v+yuv09b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G61" sqref="BG6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36" t="s">
        <v>3</v>
      </c>
      <c r="D47" s="1236"/>
      <c r="E47" s="1237"/>
      <c r="F47" s="11">
        <v>0.97</v>
      </c>
      <c r="G47" s="12">
        <v>0.97</v>
      </c>
      <c r="H47" s="12">
        <v>0.83</v>
      </c>
      <c r="I47" s="12">
        <v>0.83</v>
      </c>
      <c r="J47" s="13">
        <v>1.1299999999999999</v>
      </c>
    </row>
    <row r="48" spans="2:10" ht="57.75" customHeight="1" x14ac:dyDescent="0.2">
      <c r="B48" s="14"/>
      <c r="C48" s="1238" t="s">
        <v>4</v>
      </c>
      <c r="D48" s="1238"/>
      <c r="E48" s="1239"/>
      <c r="F48" s="15">
        <v>1.1299999999999999</v>
      </c>
      <c r="G48" s="16">
        <v>1.27</v>
      </c>
      <c r="H48" s="16">
        <v>1.1599999999999999</v>
      </c>
      <c r="I48" s="16">
        <v>0.8</v>
      </c>
      <c r="J48" s="17">
        <v>0.65</v>
      </c>
    </row>
    <row r="49" spans="2:10" ht="57.75" customHeight="1" thickBot="1" x14ac:dyDescent="0.25">
      <c r="B49" s="18"/>
      <c r="C49" s="1240" t="s">
        <v>5</v>
      </c>
      <c r="D49" s="1240"/>
      <c r="E49" s="1241"/>
      <c r="F49" s="19">
        <v>0.91</v>
      </c>
      <c r="G49" s="20">
        <v>0.15</v>
      </c>
      <c r="H49" s="20">
        <v>7.0000000000000007E-2</v>
      </c>
      <c r="I49" s="20" t="s">
        <v>558</v>
      </c>
      <c r="J49" s="21">
        <v>0.17</v>
      </c>
    </row>
    <row r="50" spans="2:10" ht="13.5" customHeight="1" x14ac:dyDescent="0.2"/>
  </sheetData>
  <sheetProtection algorithmName="SHA-512" hashValue="Zf09aX4Ar4fgMp+ykv1C9gHJRf9Oklp21IRV3jeaNRVe1MB/nJHRG4xZTLSBQ6K6WJIHOzHB0q4o5g4om2fUdw==" saltValue="u3UFEWr/laGdrrxnztT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G61" sqref="BG61"/>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8" t="s">
        <v>559</v>
      </c>
      <c r="D34" s="1248"/>
      <c r="E34" s="1249"/>
      <c r="F34" s="32">
        <v>5.26</v>
      </c>
      <c r="G34" s="33">
        <v>5.03</v>
      </c>
      <c r="H34" s="33">
        <v>3.92</v>
      </c>
      <c r="I34" s="33">
        <v>3.97</v>
      </c>
      <c r="J34" s="34">
        <v>3.68</v>
      </c>
      <c r="K34" s="22"/>
      <c r="L34" s="22"/>
      <c r="M34" s="22"/>
      <c r="N34" s="22"/>
      <c r="O34" s="22"/>
      <c r="P34" s="22"/>
    </row>
    <row r="35" spans="1:16" ht="39" customHeight="1" x14ac:dyDescent="0.2">
      <c r="A35" s="22"/>
      <c r="B35" s="35"/>
      <c r="C35" s="1242" t="s">
        <v>560</v>
      </c>
      <c r="D35" s="1243"/>
      <c r="E35" s="1244"/>
      <c r="F35" s="36">
        <v>0.74</v>
      </c>
      <c r="G35" s="37">
        <v>1.42</v>
      </c>
      <c r="H35" s="37">
        <v>1.56</v>
      </c>
      <c r="I35" s="37">
        <v>1.85</v>
      </c>
      <c r="J35" s="38">
        <v>2.92</v>
      </c>
      <c r="K35" s="22"/>
      <c r="L35" s="22"/>
      <c r="M35" s="22"/>
      <c r="N35" s="22"/>
      <c r="O35" s="22"/>
      <c r="P35" s="22"/>
    </row>
    <row r="36" spans="1:16" ht="39" customHeight="1" x14ac:dyDescent="0.2">
      <c r="A36" s="22"/>
      <c r="B36" s="35"/>
      <c r="C36" s="1242" t="s">
        <v>561</v>
      </c>
      <c r="D36" s="1243"/>
      <c r="E36" s="1244"/>
      <c r="F36" s="36">
        <v>0.45</v>
      </c>
      <c r="G36" s="37">
        <v>1.01</v>
      </c>
      <c r="H36" s="37">
        <v>1.42</v>
      </c>
      <c r="I36" s="37">
        <v>0.64</v>
      </c>
      <c r="J36" s="38">
        <v>0.99</v>
      </c>
      <c r="K36" s="22"/>
      <c r="L36" s="22"/>
      <c r="M36" s="22"/>
      <c r="N36" s="22"/>
      <c r="O36" s="22"/>
      <c r="P36" s="22"/>
    </row>
    <row r="37" spans="1:16" ht="39" customHeight="1" x14ac:dyDescent="0.2">
      <c r="A37" s="22"/>
      <c r="B37" s="35"/>
      <c r="C37" s="1242" t="s">
        <v>562</v>
      </c>
      <c r="D37" s="1243"/>
      <c r="E37" s="1244"/>
      <c r="F37" s="36">
        <v>1.07</v>
      </c>
      <c r="G37" s="37">
        <v>1.18</v>
      </c>
      <c r="H37" s="37">
        <v>1.03</v>
      </c>
      <c r="I37" s="37">
        <v>0.61</v>
      </c>
      <c r="J37" s="38">
        <v>0.6</v>
      </c>
      <c r="K37" s="22"/>
      <c r="L37" s="22"/>
      <c r="M37" s="22"/>
      <c r="N37" s="22"/>
      <c r="O37" s="22"/>
      <c r="P37" s="22"/>
    </row>
    <row r="38" spans="1:16" ht="39" customHeight="1" x14ac:dyDescent="0.2">
      <c r="A38" s="22"/>
      <c r="B38" s="35"/>
      <c r="C38" s="1242" t="s">
        <v>563</v>
      </c>
      <c r="D38" s="1243"/>
      <c r="E38" s="1244"/>
      <c r="F38" s="36">
        <v>0.12</v>
      </c>
      <c r="G38" s="37">
        <v>0.46</v>
      </c>
      <c r="H38" s="37">
        <v>0.6</v>
      </c>
      <c r="I38" s="37">
        <v>0.61</v>
      </c>
      <c r="J38" s="38">
        <v>0.26</v>
      </c>
      <c r="K38" s="22"/>
      <c r="L38" s="22"/>
      <c r="M38" s="22"/>
      <c r="N38" s="22"/>
      <c r="O38" s="22"/>
      <c r="P38" s="22"/>
    </row>
    <row r="39" spans="1:16" ht="39" customHeight="1" x14ac:dyDescent="0.2">
      <c r="A39" s="22"/>
      <c r="B39" s="35"/>
      <c r="C39" s="1242" t="s">
        <v>564</v>
      </c>
      <c r="D39" s="1243"/>
      <c r="E39" s="1244"/>
      <c r="F39" s="36">
        <v>0.19</v>
      </c>
      <c r="G39" s="37">
        <v>0.2</v>
      </c>
      <c r="H39" s="37">
        <v>0.21</v>
      </c>
      <c r="I39" s="37">
        <v>0.19</v>
      </c>
      <c r="J39" s="38">
        <v>0.19</v>
      </c>
      <c r="K39" s="22"/>
      <c r="L39" s="22"/>
      <c r="M39" s="22"/>
      <c r="N39" s="22"/>
      <c r="O39" s="22"/>
      <c r="P39" s="22"/>
    </row>
    <row r="40" spans="1:16" ht="39" customHeight="1" x14ac:dyDescent="0.2">
      <c r="A40" s="22"/>
      <c r="B40" s="35"/>
      <c r="C40" s="1242" t="s">
        <v>565</v>
      </c>
      <c r="D40" s="1243"/>
      <c r="E40" s="1244"/>
      <c r="F40" s="36">
        <v>0.05</v>
      </c>
      <c r="G40" s="37">
        <v>0.08</v>
      </c>
      <c r="H40" s="37">
        <v>0.12</v>
      </c>
      <c r="I40" s="37">
        <v>0.17</v>
      </c>
      <c r="J40" s="38">
        <v>0.04</v>
      </c>
      <c r="K40" s="22"/>
      <c r="L40" s="22"/>
      <c r="M40" s="22"/>
      <c r="N40" s="22"/>
      <c r="O40" s="22"/>
      <c r="P40" s="22"/>
    </row>
    <row r="41" spans="1:16" ht="39" customHeight="1" x14ac:dyDescent="0.2">
      <c r="A41" s="22"/>
      <c r="B41" s="35"/>
      <c r="C41" s="1242" t="s">
        <v>566</v>
      </c>
      <c r="D41" s="1243"/>
      <c r="E41" s="1244"/>
      <c r="F41" s="36">
        <v>0</v>
      </c>
      <c r="G41" s="37">
        <v>0</v>
      </c>
      <c r="H41" s="37">
        <v>0</v>
      </c>
      <c r="I41" s="37">
        <v>0</v>
      </c>
      <c r="J41" s="38">
        <v>0</v>
      </c>
      <c r="K41" s="22"/>
      <c r="L41" s="22"/>
      <c r="M41" s="22"/>
      <c r="N41" s="22"/>
      <c r="O41" s="22"/>
      <c r="P41" s="22"/>
    </row>
    <row r="42" spans="1:16" ht="39" customHeight="1" x14ac:dyDescent="0.2">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568</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mtv6PrYZcaJqR4BdBmZoOkz3KW+F4SAERhgFanYBMlfk+tAbOUFhAcdX4OzZNUgrff3abN8eWl7hhAx+MT6SQ==" saltValue="U69iHWUNPE9DrtPYCJsV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G61" sqref="BG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28830</v>
      </c>
      <c r="L45" s="60">
        <v>28617</v>
      </c>
      <c r="M45" s="60">
        <v>29295</v>
      </c>
      <c r="N45" s="60">
        <v>28810</v>
      </c>
      <c r="O45" s="61">
        <v>30984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2">
      <c r="A47" s="48"/>
      <c r="B47" s="1270"/>
      <c r="C47" s="1271"/>
      <c r="D47" s="62"/>
      <c r="E47" s="1252" t="s">
        <v>14</v>
      </c>
      <c r="F47" s="1252"/>
      <c r="G47" s="1252"/>
      <c r="H47" s="1252"/>
      <c r="I47" s="1252"/>
      <c r="J47" s="1253"/>
      <c r="K47" s="63">
        <v>5808</v>
      </c>
      <c r="L47" s="64">
        <v>6475</v>
      </c>
      <c r="M47" s="64">
        <v>6964</v>
      </c>
      <c r="N47" s="64">
        <v>7343</v>
      </c>
      <c r="O47" s="65">
        <v>7614</v>
      </c>
      <c r="P47" s="48"/>
      <c r="Q47" s="48"/>
      <c r="R47" s="48"/>
      <c r="S47" s="48"/>
      <c r="T47" s="48"/>
      <c r="U47" s="48"/>
    </row>
    <row r="48" spans="1:21" ht="30.75" customHeight="1" x14ac:dyDescent="0.2">
      <c r="A48" s="48"/>
      <c r="B48" s="1270"/>
      <c r="C48" s="1271"/>
      <c r="D48" s="62"/>
      <c r="E48" s="1252" t="s">
        <v>15</v>
      </c>
      <c r="F48" s="1252"/>
      <c r="G48" s="1252"/>
      <c r="H48" s="1252"/>
      <c r="I48" s="1252"/>
      <c r="J48" s="1253"/>
      <c r="K48" s="63">
        <v>6602</v>
      </c>
      <c r="L48" s="64">
        <v>6869</v>
      </c>
      <c r="M48" s="64">
        <v>6453</v>
      </c>
      <c r="N48" s="64">
        <v>6424</v>
      </c>
      <c r="O48" s="65">
        <v>6206</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512</v>
      </c>
      <c r="L49" s="64" t="s">
        <v>512</v>
      </c>
      <c r="M49" s="64" t="s">
        <v>512</v>
      </c>
      <c r="N49" s="64" t="s">
        <v>512</v>
      </c>
      <c r="O49" s="65" t="s">
        <v>512</v>
      </c>
      <c r="P49" s="48"/>
      <c r="Q49" s="48"/>
      <c r="R49" s="48"/>
      <c r="S49" s="48"/>
      <c r="T49" s="48"/>
      <c r="U49" s="48"/>
    </row>
    <row r="50" spans="1:21" ht="30.75" customHeight="1" x14ac:dyDescent="0.2">
      <c r="A50" s="48"/>
      <c r="B50" s="1270"/>
      <c r="C50" s="1271"/>
      <c r="D50" s="62"/>
      <c r="E50" s="1252" t="s">
        <v>17</v>
      </c>
      <c r="F50" s="1252"/>
      <c r="G50" s="1252"/>
      <c r="H50" s="1252"/>
      <c r="I50" s="1252"/>
      <c r="J50" s="1253"/>
      <c r="K50" s="63">
        <v>45</v>
      </c>
      <c r="L50" s="64">
        <v>176</v>
      </c>
      <c r="M50" s="64">
        <v>104</v>
      </c>
      <c r="N50" s="64">
        <v>62</v>
      </c>
      <c r="O50" s="65">
        <v>62</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31534</v>
      </c>
      <c r="L52" s="64">
        <v>32234</v>
      </c>
      <c r="M52" s="64">
        <v>32674</v>
      </c>
      <c r="N52" s="64">
        <v>32868</v>
      </c>
      <c r="O52" s="65">
        <v>33205</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9751</v>
      </c>
      <c r="L53" s="69">
        <v>9903</v>
      </c>
      <c r="M53" s="69">
        <v>10142</v>
      </c>
      <c r="N53" s="69">
        <v>9771</v>
      </c>
      <c r="O53" s="70">
        <v>11661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3">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58" t="s">
        <v>25</v>
      </c>
      <c r="C57" s="1259"/>
      <c r="D57" s="1262" t="s">
        <v>26</v>
      </c>
      <c r="E57" s="1263"/>
      <c r="F57" s="1263"/>
      <c r="G57" s="1263"/>
      <c r="H57" s="1263"/>
      <c r="I57" s="1263"/>
      <c r="J57" s="1264"/>
      <c r="K57" s="83">
        <v>18423</v>
      </c>
      <c r="L57" s="84">
        <v>23987</v>
      </c>
      <c r="M57" s="84">
        <v>26880</v>
      </c>
      <c r="N57" s="84">
        <v>30092</v>
      </c>
      <c r="O57" s="85">
        <v>33767</v>
      </c>
    </row>
    <row r="58" spans="1:21" ht="31.5" customHeight="1" thickBot="1" x14ac:dyDescent="0.25">
      <c r="B58" s="1260"/>
      <c r="C58" s="1261"/>
      <c r="D58" s="1265" t="s">
        <v>27</v>
      </c>
      <c r="E58" s="1266"/>
      <c r="F58" s="1266"/>
      <c r="G58" s="1266"/>
      <c r="H58" s="1266"/>
      <c r="I58" s="1266"/>
      <c r="J58" s="1267"/>
      <c r="K58" s="86">
        <v>17590</v>
      </c>
      <c r="L58" s="87">
        <v>23804</v>
      </c>
      <c r="M58" s="87">
        <v>26707</v>
      </c>
      <c r="N58" s="87">
        <v>29987</v>
      </c>
      <c r="O58" s="88">
        <v>33601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ALnaTSZQq+Kr3JlsX/4+lhmfnjpVNIKTMkhlCUifBFAi5YJVf0A/p5FPtI242h6mSFm+mXzrxcQqI6H5YTXQ==" saltValue="qSVZgJQ8eplAnuc+P/Y7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BG61" sqref="BG6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88" t="s">
        <v>30</v>
      </c>
      <c r="C41" s="1289"/>
      <c r="D41" s="102"/>
      <c r="E41" s="1290" t="s">
        <v>31</v>
      </c>
      <c r="F41" s="1290"/>
      <c r="G41" s="1290"/>
      <c r="H41" s="1291"/>
      <c r="I41" s="103">
        <v>445591</v>
      </c>
      <c r="J41" s="104">
        <v>459973</v>
      </c>
      <c r="K41" s="104">
        <v>482143</v>
      </c>
      <c r="L41" s="104">
        <v>506757</v>
      </c>
      <c r="M41" s="105">
        <v>523491</v>
      </c>
    </row>
    <row r="42" spans="2:13" ht="27.75" customHeight="1" x14ac:dyDescent="0.2">
      <c r="B42" s="1278"/>
      <c r="C42" s="1279"/>
      <c r="D42" s="106"/>
      <c r="E42" s="1282" t="s">
        <v>32</v>
      </c>
      <c r="F42" s="1282"/>
      <c r="G42" s="1282"/>
      <c r="H42" s="1283"/>
      <c r="I42" s="107">
        <v>850</v>
      </c>
      <c r="J42" s="108">
        <v>785</v>
      </c>
      <c r="K42" s="108">
        <v>11209</v>
      </c>
      <c r="L42" s="108">
        <v>10059</v>
      </c>
      <c r="M42" s="109">
        <v>7473</v>
      </c>
    </row>
    <row r="43" spans="2:13" ht="27.75" customHeight="1" x14ac:dyDescent="0.2">
      <c r="B43" s="1278"/>
      <c r="C43" s="1279"/>
      <c r="D43" s="106"/>
      <c r="E43" s="1282" t="s">
        <v>33</v>
      </c>
      <c r="F43" s="1282"/>
      <c r="G43" s="1282"/>
      <c r="H43" s="1283"/>
      <c r="I43" s="107">
        <v>108519</v>
      </c>
      <c r="J43" s="108">
        <v>108117</v>
      </c>
      <c r="K43" s="108">
        <v>105713</v>
      </c>
      <c r="L43" s="108">
        <v>103307</v>
      </c>
      <c r="M43" s="109">
        <v>99006</v>
      </c>
    </row>
    <row r="44" spans="2:13" ht="27.75" customHeight="1" x14ac:dyDescent="0.2">
      <c r="B44" s="1278"/>
      <c r="C44" s="1279"/>
      <c r="D44" s="106"/>
      <c r="E44" s="1282" t="s">
        <v>34</v>
      </c>
      <c r="F44" s="1282"/>
      <c r="G44" s="1282"/>
      <c r="H44" s="1283"/>
      <c r="I44" s="107">
        <v>33</v>
      </c>
      <c r="J44" s="108">
        <v>10</v>
      </c>
      <c r="K44" s="108" t="s">
        <v>512</v>
      </c>
      <c r="L44" s="108" t="s">
        <v>512</v>
      </c>
      <c r="M44" s="109" t="s">
        <v>512</v>
      </c>
    </row>
    <row r="45" spans="2:13" ht="27.75" customHeight="1" x14ac:dyDescent="0.2">
      <c r="B45" s="1278"/>
      <c r="C45" s="1279"/>
      <c r="D45" s="106"/>
      <c r="E45" s="1282" t="s">
        <v>35</v>
      </c>
      <c r="F45" s="1282"/>
      <c r="G45" s="1282"/>
      <c r="H45" s="1283"/>
      <c r="I45" s="107">
        <v>35069</v>
      </c>
      <c r="J45" s="108">
        <v>35139</v>
      </c>
      <c r="K45" s="108">
        <v>49858</v>
      </c>
      <c r="L45" s="108">
        <v>46731</v>
      </c>
      <c r="M45" s="109">
        <v>45974</v>
      </c>
    </row>
    <row r="46" spans="2:13" ht="27.75" customHeight="1" x14ac:dyDescent="0.2">
      <c r="B46" s="1278"/>
      <c r="C46" s="1279"/>
      <c r="D46" s="110"/>
      <c r="E46" s="1282" t="s">
        <v>36</v>
      </c>
      <c r="F46" s="1282"/>
      <c r="G46" s="1282"/>
      <c r="H46" s="1283"/>
      <c r="I46" s="107">
        <v>1212</v>
      </c>
      <c r="J46" s="108">
        <v>1956</v>
      </c>
      <c r="K46" s="108">
        <v>2020</v>
      </c>
      <c r="L46" s="108">
        <v>2059</v>
      </c>
      <c r="M46" s="109">
        <v>2133</v>
      </c>
    </row>
    <row r="47" spans="2:13" ht="27.75" customHeight="1" x14ac:dyDescent="0.2">
      <c r="B47" s="1278"/>
      <c r="C47" s="1279"/>
      <c r="D47" s="111"/>
      <c r="E47" s="1292" t="s">
        <v>37</v>
      </c>
      <c r="F47" s="1293"/>
      <c r="G47" s="1293"/>
      <c r="H47" s="1294"/>
      <c r="I47" s="107" t="s">
        <v>512</v>
      </c>
      <c r="J47" s="108" t="s">
        <v>512</v>
      </c>
      <c r="K47" s="108" t="s">
        <v>512</v>
      </c>
      <c r="L47" s="108" t="s">
        <v>512</v>
      </c>
      <c r="M47" s="109" t="s">
        <v>512</v>
      </c>
    </row>
    <row r="48" spans="2:13" ht="27.75" customHeight="1" x14ac:dyDescent="0.2">
      <c r="B48" s="1278"/>
      <c r="C48" s="1279"/>
      <c r="D48" s="106"/>
      <c r="E48" s="1282" t="s">
        <v>38</v>
      </c>
      <c r="F48" s="1282"/>
      <c r="G48" s="1282"/>
      <c r="H48" s="1283"/>
      <c r="I48" s="107" t="s">
        <v>512</v>
      </c>
      <c r="J48" s="108" t="s">
        <v>512</v>
      </c>
      <c r="K48" s="108" t="s">
        <v>512</v>
      </c>
      <c r="L48" s="108" t="s">
        <v>512</v>
      </c>
      <c r="M48" s="109" t="s">
        <v>512</v>
      </c>
    </row>
    <row r="49" spans="2:13" ht="27.75" customHeight="1" x14ac:dyDescent="0.2">
      <c r="B49" s="1280"/>
      <c r="C49" s="1281"/>
      <c r="D49" s="106"/>
      <c r="E49" s="1282" t="s">
        <v>39</v>
      </c>
      <c r="F49" s="1282"/>
      <c r="G49" s="1282"/>
      <c r="H49" s="1283"/>
      <c r="I49" s="107" t="s">
        <v>512</v>
      </c>
      <c r="J49" s="108" t="s">
        <v>512</v>
      </c>
      <c r="K49" s="108" t="s">
        <v>512</v>
      </c>
      <c r="L49" s="108" t="s">
        <v>512</v>
      </c>
      <c r="M49" s="109" t="s">
        <v>512</v>
      </c>
    </row>
    <row r="50" spans="2:13" ht="27.75" customHeight="1" x14ac:dyDescent="0.2">
      <c r="B50" s="1276" t="s">
        <v>40</v>
      </c>
      <c r="C50" s="1277"/>
      <c r="D50" s="112"/>
      <c r="E50" s="1282" t="s">
        <v>41</v>
      </c>
      <c r="F50" s="1282"/>
      <c r="G50" s="1282"/>
      <c r="H50" s="1283"/>
      <c r="I50" s="107">
        <v>67089</v>
      </c>
      <c r="J50" s="108">
        <v>69003</v>
      </c>
      <c r="K50" s="108">
        <v>70554</v>
      </c>
      <c r="L50" s="108">
        <v>71350</v>
      </c>
      <c r="M50" s="109">
        <v>76287</v>
      </c>
    </row>
    <row r="51" spans="2:13" ht="27.75" customHeight="1" x14ac:dyDescent="0.2">
      <c r="B51" s="1278"/>
      <c r="C51" s="1279"/>
      <c r="D51" s="106"/>
      <c r="E51" s="1282" t="s">
        <v>42</v>
      </c>
      <c r="F51" s="1282"/>
      <c r="G51" s="1282"/>
      <c r="H51" s="1283"/>
      <c r="I51" s="107">
        <v>133346</v>
      </c>
      <c r="J51" s="108">
        <v>132213</v>
      </c>
      <c r="K51" s="108">
        <v>144246</v>
      </c>
      <c r="L51" s="108">
        <v>152298</v>
      </c>
      <c r="M51" s="109">
        <v>161221</v>
      </c>
    </row>
    <row r="52" spans="2:13" ht="27.75" customHeight="1" x14ac:dyDescent="0.2">
      <c r="B52" s="1280"/>
      <c r="C52" s="1281"/>
      <c r="D52" s="106"/>
      <c r="E52" s="1282" t="s">
        <v>43</v>
      </c>
      <c r="F52" s="1282"/>
      <c r="G52" s="1282"/>
      <c r="H52" s="1283"/>
      <c r="I52" s="107">
        <v>364919</v>
      </c>
      <c r="J52" s="108">
        <v>375606</v>
      </c>
      <c r="K52" s="108">
        <v>391030</v>
      </c>
      <c r="L52" s="108">
        <v>405207</v>
      </c>
      <c r="M52" s="109">
        <v>421910</v>
      </c>
    </row>
    <row r="53" spans="2:13" ht="27.75" customHeight="1" thickBot="1" x14ac:dyDescent="0.25">
      <c r="B53" s="1284" t="s">
        <v>44</v>
      </c>
      <c r="C53" s="1285"/>
      <c r="D53" s="113"/>
      <c r="E53" s="1286" t="s">
        <v>45</v>
      </c>
      <c r="F53" s="1286"/>
      <c r="G53" s="1286"/>
      <c r="H53" s="1287"/>
      <c r="I53" s="114">
        <v>25918</v>
      </c>
      <c r="J53" s="115">
        <v>29157</v>
      </c>
      <c r="K53" s="115">
        <v>45115</v>
      </c>
      <c r="L53" s="115">
        <v>40058</v>
      </c>
      <c r="M53" s="116">
        <v>18659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ZMorK3XVFyqhKtVxcCmWvwSR5/TgLSy9eKAQNn6Uu8gcaEa0tO0KHh1k9WFunyeoMF0ihGJQ5g6wmbi1VIWjg==" saltValue="VBw0ATIcccILo9pZYYRO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Normal="100" zoomScaleSheetLayoutView="100" workbookViewId="0">
      <selection activeCell="BG61" sqref="BG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303" t="s">
        <v>48</v>
      </c>
      <c r="D55" s="1303"/>
      <c r="E55" s="1304"/>
      <c r="F55" s="128">
        <v>1819</v>
      </c>
      <c r="G55" s="128">
        <v>1820</v>
      </c>
      <c r="H55" s="129">
        <v>2500</v>
      </c>
    </row>
    <row r="56" spans="2:8" ht="52.5" customHeight="1" x14ac:dyDescent="0.2">
      <c r="B56" s="130"/>
      <c r="C56" s="1305" t="s">
        <v>49</v>
      </c>
      <c r="D56" s="1305"/>
      <c r="E56" s="1306"/>
      <c r="F56" s="131">
        <v>3822</v>
      </c>
      <c r="G56" s="131">
        <v>3858</v>
      </c>
      <c r="H56" s="132">
        <v>2377</v>
      </c>
    </row>
    <row r="57" spans="2:8" ht="53.25" customHeight="1" x14ac:dyDescent="0.2">
      <c r="B57" s="130"/>
      <c r="C57" s="1307" t="s">
        <v>50</v>
      </c>
      <c r="D57" s="1307"/>
      <c r="E57" s="1308"/>
      <c r="F57" s="133">
        <v>37529</v>
      </c>
      <c r="G57" s="133">
        <v>34109</v>
      </c>
      <c r="H57" s="134">
        <v>36262</v>
      </c>
    </row>
    <row r="58" spans="2:8" ht="45.75" customHeight="1" x14ac:dyDescent="0.2">
      <c r="B58" s="135"/>
      <c r="C58" s="1295" t="s">
        <v>581</v>
      </c>
      <c r="D58" s="1296"/>
      <c r="E58" s="1297"/>
      <c r="F58" s="136">
        <v>21127</v>
      </c>
      <c r="G58" s="136">
        <v>18162</v>
      </c>
      <c r="H58" s="137">
        <v>18720</v>
      </c>
    </row>
    <row r="59" spans="2:8" ht="45.75" customHeight="1" x14ac:dyDescent="0.2">
      <c r="B59" s="135"/>
      <c r="C59" s="1295" t="s">
        <v>583</v>
      </c>
      <c r="D59" s="1296"/>
      <c r="E59" s="1297"/>
      <c r="F59" s="136">
        <v>2683</v>
      </c>
      <c r="G59" s="136">
        <v>2799</v>
      </c>
      <c r="H59" s="137">
        <v>5039</v>
      </c>
    </row>
    <row r="60" spans="2:8" ht="45.75" customHeight="1" x14ac:dyDescent="0.2">
      <c r="B60" s="135"/>
      <c r="C60" s="1295" t="s">
        <v>582</v>
      </c>
      <c r="D60" s="1296"/>
      <c r="E60" s="1297"/>
      <c r="F60" s="136">
        <v>3352</v>
      </c>
      <c r="G60" s="136">
        <v>3354</v>
      </c>
      <c r="H60" s="137">
        <v>3386</v>
      </c>
    </row>
    <row r="61" spans="2:8" ht="45.75" customHeight="1" x14ac:dyDescent="0.2">
      <c r="B61" s="135"/>
      <c r="C61" s="1295" t="s">
        <v>584</v>
      </c>
      <c r="D61" s="1296"/>
      <c r="E61" s="1297"/>
      <c r="F61" s="136">
        <v>2453</v>
      </c>
      <c r="G61" s="136">
        <v>2401</v>
      </c>
      <c r="H61" s="137">
        <v>2344</v>
      </c>
    </row>
    <row r="62" spans="2:8" ht="45.75" customHeight="1" thickBot="1" x14ac:dyDescent="0.25">
      <c r="B62" s="138"/>
      <c r="C62" s="1298" t="s">
        <v>585</v>
      </c>
      <c r="D62" s="1299"/>
      <c r="E62" s="1300"/>
      <c r="F62" s="139">
        <v>1321</v>
      </c>
      <c r="G62" s="139">
        <v>1322</v>
      </c>
      <c r="H62" s="140">
        <v>1322</v>
      </c>
    </row>
    <row r="63" spans="2:8" ht="52.5" customHeight="1" thickBot="1" x14ac:dyDescent="0.25">
      <c r="B63" s="141"/>
      <c r="C63" s="1301" t="s">
        <v>51</v>
      </c>
      <c r="D63" s="1301"/>
      <c r="E63" s="1302"/>
      <c r="F63" s="142">
        <v>43169</v>
      </c>
      <c r="G63" s="142">
        <v>39787</v>
      </c>
      <c r="H63" s="143">
        <v>41138</v>
      </c>
    </row>
    <row r="64" spans="2:8" ht="15" customHeight="1" x14ac:dyDescent="0.2"/>
  </sheetData>
  <sheetProtection algorithmName="SHA-512" hashValue="u6ICVJO5/JdWfrpiNunWbzgintm817BTHy17WewqkaMz6qu6SW3nnKDTsZK53DqGpoRb4Cwvkoc6a8ef+5Jfdw==" saltValue="lqlgV5dn07ei1mD3P0w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432E-5F7D-48D7-A793-6520A3DDCA11}">
  <sheetPr>
    <pageSetUpPr fitToPage="1"/>
  </sheetPr>
  <dimension ref="A1:WZM160"/>
  <sheetViews>
    <sheetView showGridLines="0" zoomScaleNormal="100" zoomScaleSheetLayoutView="55" workbookViewId="0">
      <selection activeCell="AK19" sqref="AK19"/>
    </sheetView>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2" t="s">
        <v>609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 x14ac:dyDescent="0.2">
      <c r="B44" s="38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 x14ac:dyDescent="0.2">
      <c r="B45" s="38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 x14ac:dyDescent="0.2">
      <c r="B46" s="38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 x14ac:dyDescent="0.2">
      <c r="B47" s="38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604</v>
      </c>
    </row>
    <row r="50" spans="1:109" ht="13" x14ac:dyDescent="0.2">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x14ac:dyDescent="0.2">
      <c r="B51" s="387"/>
      <c r="G51" s="1311"/>
      <c r="H51" s="1311"/>
      <c r="I51" s="1328"/>
      <c r="J51" s="1328"/>
      <c r="K51" s="1326"/>
      <c r="L51" s="1326"/>
      <c r="M51" s="1326"/>
      <c r="N51" s="1326"/>
      <c r="AM51" s="394"/>
      <c r="AN51" s="1325" t="s">
        <v>603</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10">
        <v>15.6</v>
      </c>
      <c r="BQ51" s="1310"/>
      <c r="BR51" s="1310"/>
      <c r="BS51" s="1310"/>
      <c r="BT51" s="1310"/>
      <c r="BU51" s="1310"/>
      <c r="BV51" s="1310"/>
      <c r="BW51" s="1310"/>
      <c r="BX51" s="1310">
        <v>17.5</v>
      </c>
      <c r="BY51" s="1310"/>
      <c r="BZ51" s="1310"/>
      <c r="CA51" s="1310"/>
      <c r="CB51" s="1310"/>
      <c r="CC51" s="1310"/>
      <c r="CD51" s="1310"/>
      <c r="CE51" s="1310"/>
      <c r="CF51" s="1310">
        <v>22.9</v>
      </c>
      <c r="CG51" s="1310"/>
      <c r="CH51" s="1310"/>
      <c r="CI51" s="1310"/>
      <c r="CJ51" s="1310"/>
      <c r="CK51" s="1310"/>
      <c r="CL51" s="1310"/>
      <c r="CM51" s="1310"/>
      <c r="CN51" s="1310">
        <v>20.3</v>
      </c>
      <c r="CO51" s="1310"/>
      <c r="CP51" s="1310"/>
      <c r="CQ51" s="1310"/>
      <c r="CR51" s="1310"/>
      <c r="CS51" s="1310"/>
      <c r="CT51" s="1310"/>
      <c r="CU51" s="1310"/>
      <c r="CV51" s="1310">
        <v>9.4</v>
      </c>
      <c r="CW51" s="1310"/>
      <c r="CX51" s="1310"/>
      <c r="CY51" s="1310"/>
      <c r="CZ51" s="1310"/>
      <c r="DA51" s="1310"/>
      <c r="DB51" s="1310"/>
      <c r="DC51" s="1310"/>
    </row>
    <row r="52" spans="1:109" ht="13" x14ac:dyDescent="0.2">
      <c r="B52" s="387"/>
      <c r="G52" s="1311"/>
      <c r="H52" s="1311"/>
      <c r="I52" s="1328"/>
      <c r="J52" s="1328"/>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402"/>
      <c r="B53" s="387"/>
      <c r="G53" s="1311"/>
      <c r="H53" s="1311"/>
      <c r="I53" s="1321"/>
      <c r="J53" s="1321"/>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10">
        <v>67</v>
      </c>
      <c r="BQ53" s="1310"/>
      <c r="BR53" s="1310"/>
      <c r="BS53" s="1310"/>
      <c r="BT53" s="1310"/>
      <c r="BU53" s="1310"/>
      <c r="BV53" s="1310"/>
      <c r="BW53" s="1310"/>
      <c r="BX53" s="1310">
        <v>67.900000000000006</v>
      </c>
      <c r="BY53" s="1310"/>
      <c r="BZ53" s="1310"/>
      <c r="CA53" s="1310"/>
      <c r="CB53" s="1310"/>
      <c r="CC53" s="1310"/>
      <c r="CD53" s="1310"/>
      <c r="CE53" s="1310"/>
      <c r="CF53" s="1310">
        <v>67.8</v>
      </c>
      <c r="CG53" s="1310"/>
      <c r="CH53" s="1310"/>
      <c r="CI53" s="1310"/>
      <c r="CJ53" s="1310"/>
      <c r="CK53" s="1310"/>
      <c r="CL53" s="1310"/>
      <c r="CM53" s="1310"/>
      <c r="CN53" s="1310">
        <v>69.400000000000006</v>
      </c>
      <c r="CO53" s="1310"/>
      <c r="CP53" s="1310"/>
      <c r="CQ53" s="1310"/>
      <c r="CR53" s="1310"/>
      <c r="CS53" s="1310"/>
      <c r="CT53" s="1310"/>
      <c r="CU53" s="1310"/>
      <c r="CV53" s="1310">
        <v>64.7</v>
      </c>
      <c r="CW53" s="1310"/>
      <c r="CX53" s="1310"/>
      <c r="CY53" s="1310"/>
      <c r="CZ53" s="1310"/>
      <c r="DA53" s="1310"/>
      <c r="DB53" s="1310"/>
      <c r="DC53" s="1310"/>
    </row>
    <row r="54" spans="1:109" ht="13" x14ac:dyDescent="0.2">
      <c r="A54" s="402"/>
      <c r="B54" s="387"/>
      <c r="G54" s="1311"/>
      <c r="H54" s="1311"/>
      <c r="I54" s="1321"/>
      <c r="J54" s="1321"/>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402"/>
      <c r="B55" s="387"/>
      <c r="G55" s="1321"/>
      <c r="H55" s="1321"/>
      <c r="I55" s="1321"/>
      <c r="J55" s="1321"/>
      <c r="K55" s="1326"/>
      <c r="L55" s="1326"/>
      <c r="M55" s="1326"/>
      <c r="N55" s="1326"/>
      <c r="AN55" s="1309" t="s">
        <v>602</v>
      </c>
      <c r="AO55" s="1309"/>
      <c r="AP55" s="1309"/>
      <c r="AQ55" s="1309"/>
      <c r="AR55" s="1309"/>
      <c r="AS55" s="1309"/>
      <c r="AT55" s="1309"/>
      <c r="AU55" s="1309"/>
      <c r="AV55" s="1309"/>
      <c r="AW55" s="1309"/>
      <c r="AX55" s="1309"/>
      <c r="AY55" s="1309"/>
      <c r="AZ55" s="1309"/>
      <c r="BA55" s="1309"/>
      <c r="BB55" s="1325" t="s">
        <v>601</v>
      </c>
      <c r="BC55" s="1325"/>
      <c r="BD55" s="1325"/>
      <c r="BE55" s="1325"/>
      <c r="BF55" s="1325"/>
      <c r="BG55" s="1325"/>
      <c r="BH55" s="1325"/>
      <c r="BI55" s="1325"/>
      <c r="BJ55" s="1325"/>
      <c r="BK55" s="1325"/>
      <c r="BL55" s="1325"/>
      <c r="BM55" s="1325"/>
      <c r="BN55" s="1325"/>
      <c r="BO55" s="1325"/>
      <c r="BP55" s="1310">
        <v>124.2</v>
      </c>
      <c r="BQ55" s="1310"/>
      <c r="BR55" s="1310"/>
      <c r="BS55" s="1310"/>
      <c r="BT55" s="1310"/>
      <c r="BU55" s="1310"/>
      <c r="BV55" s="1310"/>
      <c r="BW55" s="1310"/>
      <c r="BX55" s="1310">
        <v>115.7</v>
      </c>
      <c r="BY55" s="1310"/>
      <c r="BZ55" s="1310"/>
      <c r="CA55" s="1310"/>
      <c r="CB55" s="1310"/>
      <c r="CC55" s="1310"/>
      <c r="CD55" s="1310"/>
      <c r="CE55" s="1310"/>
      <c r="CF55" s="1310">
        <v>106</v>
      </c>
      <c r="CG55" s="1310"/>
      <c r="CH55" s="1310"/>
      <c r="CI55" s="1310"/>
      <c r="CJ55" s="1310"/>
      <c r="CK55" s="1310"/>
      <c r="CL55" s="1310"/>
      <c r="CM55" s="1310"/>
      <c r="CN55" s="1310">
        <v>97.6</v>
      </c>
      <c r="CO55" s="1310"/>
      <c r="CP55" s="1310"/>
      <c r="CQ55" s="1310"/>
      <c r="CR55" s="1310"/>
      <c r="CS55" s="1310"/>
      <c r="CT55" s="1310"/>
      <c r="CU55" s="1310"/>
      <c r="CV55" s="1310">
        <v>91.6</v>
      </c>
      <c r="CW55" s="1310"/>
      <c r="CX55" s="1310"/>
      <c r="CY55" s="1310"/>
      <c r="CZ55" s="1310"/>
      <c r="DA55" s="1310"/>
      <c r="DB55" s="1310"/>
      <c r="DC55" s="1310"/>
    </row>
    <row r="56" spans="1:109" ht="13" x14ac:dyDescent="0.2">
      <c r="A56" s="402"/>
      <c r="B56" s="387"/>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 x14ac:dyDescent="0.2">
      <c r="B57" s="408"/>
      <c r="G57" s="1321"/>
      <c r="H57" s="1321"/>
      <c r="I57" s="1327"/>
      <c r="J57" s="1327"/>
      <c r="K57" s="1326"/>
      <c r="L57" s="1326"/>
      <c r="M57" s="1326"/>
      <c r="N57" s="1326"/>
      <c r="AM57" s="386"/>
      <c r="AN57" s="1309"/>
      <c r="AO57" s="1309"/>
      <c r="AP57" s="1309"/>
      <c r="AQ57" s="1309"/>
      <c r="AR57" s="1309"/>
      <c r="AS57" s="1309"/>
      <c r="AT57" s="1309"/>
      <c r="AU57" s="1309"/>
      <c r="AV57" s="1309"/>
      <c r="AW57" s="1309"/>
      <c r="AX57" s="1309"/>
      <c r="AY57" s="1309"/>
      <c r="AZ57" s="1309"/>
      <c r="BA57" s="1309"/>
      <c r="BB57" s="1325" t="s">
        <v>608</v>
      </c>
      <c r="BC57" s="1325"/>
      <c r="BD57" s="1325"/>
      <c r="BE57" s="1325"/>
      <c r="BF57" s="1325"/>
      <c r="BG57" s="1325"/>
      <c r="BH57" s="1325"/>
      <c r="BI57" s="1325"/>
      <c r="BJ57" s="1325"/>
      <c r="BK57" s="1325"/>
      <c r="BL57" s="1325"/>
      <c r="BM57" s="1325"/>
      <c r="BN57" s="1325"/>
      <c r="BO57" s="1325"/>
      <c r="BP57" s="1310">
        <v>59.4</v>
      </c>
      <c r="BQ57" s="1310"/>
      <c r="BR57" s="1310"/>
      <c r="BS57" s="1310"/>
      <c r="BT57" s="1310"/>
      <c r="BU57" s="1310"/>
      <c r="BV57" s="1310"/>
      <c r="BW57" s="1310"/>
      <c r="BX57" s="1310">
        <v>61</v>
      </c>
      <c r="BY57" s="1310"/>
      <c r="BZ57" s="1310"/>
      <c r="CA57" s="1310"/>
      <c r="CB57" s="1310"/>
      <c r="CC57" s="1310"/>
      <c r="CD57" s="1310"/>
      <c r="CE57" s="1310"/>
      <c r="CF57" s="1310">
        <v>62</v>
      </c>
      <c r="CG57" s="1310"/>
      <c r="CH57" s="1310"/>
      <c r="CI57" s="1310"/>
      <c r="CJ57" s="1310"/>
      <c r="CK57" s="1310"/>
      <c r="CL57" s="1310"/>
      <c r="CM57" s="1310"/>
      <c r="CN57" s="1310">
        <v>62.9</v>
      </c>
      <c r="CO57" s="1310"/>
      <c r="CP57" s="1310"/>
      <c r="CQ57" s="1310"/>
      <c r="CR57" s="1310"/>
      <c r="CS57" s="1310"/>
      <c r="CT57" s="1310"/>
      <c r="CU57" s="1310"/>
      <c r="CV57" s="1310">
        <v>63.3</v>
      </c>
      <c r="CW57" s="1310"/>
      <c r="CX57" s="1310"/>
      <c r="CY57" s="1310"/>
      <c r="CZ57" s="1310"/>
      <c r="DA57" s="1310"/>
      <c r="DB57" s="1310"/>
      <c r="DC57" s="1310"/>
      <c r="DD57" s="413"/>
      <c r="DE57" s="408"/>
    </row>
    <row r="58" spans="1:109" s="402" customFormat="1" ht="13" x14ac:dyDescent="0.2">
      <c r="A58" s="386"/>
      <c r="B58" s="408"/>
      <c r="G58" s="1321"/>
      <c r="H58" s="1321"/>
      <c r="I58" s="1327"/>
      <c r="J58" s="1327"/>
      <c r="K58" s="1326"/>
      <c r="L58" s="1326"/>
      <c r="M58" s="1326"/>
      <c r="N58" s="1326"/>
      <c r="AM58" s="386"/>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607</v>
      </c>
    </row>
    <row r="64" spans="1:109" ht="13" x14ac:dyDescent="0.2">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30" t="s">
        <v>605</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 x14ac:dyDescent="0.2">
      <c r="B66" s="38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 x14ac:dyDescent="0.2">
      <c r="B67" s="38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 x14ac:dyDescent="0.2">
      <c r="B68" s="38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 x14ac:dyDescent="0.2">
      <c r="B69" s="38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604</v>
      </c>
    </row>
    <row r="72" spans="2:107" ht="13" x14ac:dyDescent="0.2">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ht="13" x14ac:dyDescent="0.2">
      <c r="B73" s="387"/>
      <c r="G73" s="1311"/>
      <c r="H73" s="1311"/>
      <c r="I73" s="1311"/>
      <c r="J73" s="1311"/>
      <c r="K73" s="1329"/>
      <c r="L73" s="1329"/>
      <c r="M73" s="1329"/>
      <c r="N73" s="1329"/>
      <c r="AM73" s="394"/>
      <c r="AN73" s="1325" t="s">
        <v>603</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10">
        <v>15.6</v>
      </c>
      <c r="BQ73" s="1310"/>
      <c r="BR73" s="1310"/>
      <c r="BS73" s="1310"/>
      <c r="BT73" s="1310"/>
      <c r="BU73" s="1310"/>
      <c r="BV73" s="1310"/>
      <c r="BW73" s="1310"/>
      <c r="BX73" s="1310">
        <v>17.5</v>
      </c>
      <c r="BY73" s="1310"/>
      <c r="BZ73" s="1310"/>
      <c r="CA73" s="1310"/>
      <c r="CB73" s="1310"/>
      <c r="CC73" s="1310"/>
      <c r="CD73" s="1310"/>
      <c r="CE73" s="1310"/>
      <c r="CF73" s="1310">
        <v>22.9</v>
      </c>
      <c r="CG73" s="1310"/>
      <c r="CH73" s="1310"/>
      <c r="CI73" s="1310"/>
      <c r="CJ73" s="1310"/>
      <c r="CK73" s="1310"/>
      <c r="CL73" s="1310"/>
      <c r="CM73" s="1310"/>
      <c r="CN73" s="1310">
        <v>20.3</v>
      </c>
      <c r="CO73" s="1310"/>
      <c r="CP73" s="1310"/>
      <c r="CQ73" s="1310"/>
      <c r="CR73" s="1310"/>
      <c r="CS73" s="1310"/>
      <c r="CT73" s="1310"/>
      <c r="CU73" s="1310"/>
      <c r="CV73" s="1310">
        <v>9.4</v>
      </c>
      <c r="CW73" s="1310"/>
      <c r="CX73" s="1310"/>
      <c r="CY73" s="1310"/>
      <c r="CZ73" s="1310"/>
      <c r="DA73" s="1310"/>
      <c r="DB73" s="1310"/>
      <c r="DC73" s="1310"/>
    </row>
    <row r="74" spans="2:107" ht="13" x14ac:dyDescent="0.2">
      <c r="B74" s="387"/>
      <c r="G74" s="1311"/>
      <c r="H74" s="1311"/>
      <c r="I74" s="1311"/>
      <c r="J74" s="1311"/>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387"/>
      <c r="G75" s="1311"/>
      <c r="H75" s="1311"/>
      <c r="I75" s="1321"/>
      <c r="J75" s="1321"/>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600</v>
      </c>
      <c r="BC75" s="1325"/>
      <c r="BD75" s="1325"/>
      <c r="BE75" s="1325"/>
      <c r="BF75" s="1325"/>
      <c r="BG75" s="1325"/>
      <c r="BH75" s="1325"/>
      <c r="BI75" s="1325"/>
      <c r="BJ75" s="1325"/>
      <c r="BK75" s="1325"/>
      <c r="BL75" s="1325"/>
      <c r="BM75" s="1325"/>
      <c r="BN75" s="1325"/>
      <c r="BO75" s="1325"/>
      <c r="BP75" s="1310">
        <v>5.5</v>
      </c>
      <c r="BQ75" s="1310"/>
      <c r="BR75" s="1310"/>
      <c r="BS75" s="1310"/>
      <c r="BT75" s="1310"/>
      <c r="BU75" s="1310"/>
      <c r="BV75" s="1310"/>
      <c r="BW75" s="1310"/>
      <c r="BX75" s="1310">
        <v>5.7</v>
      </c>
      <c r="BY75" s="1310"/>
      <c r="BZ75" s="1310"/>
      <c r="CA75" s="1310"/>
      <c r="CB75" s="1310"/>
      <c r="CC75" s="1310"/>
      <c r="CD75" s="1310"/>
      <c r="CE75" s="1310"/>
      <c r="CF75" s="1310">
        <v>5.6</v>
      </c>
      <c r="CG75" s="1310"/>
      <c r="CH75" s="1310"/>
      <c r="CI75" s="1310"/>
      <c r="CJ75" s="1310"/>
      <c r="CK75" s="1310"/>
      <c r="CL75" s="1310"/>
      <c r="CM75" s="1310"/>
      <c r="CN75" s="1310">
        <v>5.3</v>
      </c>
      <c r="CO75" s="1310"/>
      <c r="CP75" s="1310"/>
      <c r="CQ75" s="1310"/>
      <c r="CR75" s="1310"/>
      <c r="CS75" s="1310"/>
      <c r="CT75" s="1310"/>
      <c r="CU75" s="1310"/>
      <c r="CV75" s="1310">
        <v>5.3</v>
      </c>
      <c r="CW75" s="1310"/>
      <c r="CX75" s="1310"/>
      <c r="CY75" s="1310"/>
      <c r="CZ75" s="1310"/>
      <c r="DA75" s="1310"/>
      <c r="DB75" s="1310"/>
      <c r="DC75" s="1310"/>
    </row>
    <row r="76" spans="2:107" ht="13" x14ac:dyDescent="0.2">
      <c r="B76" s="387"/>
      <c r="G76" s="1311"/>
      <c r="H76" s="1311"/>
      <c r="I76" s="1321"/>
      <c r="J76" s="1321"/>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387"/>
      <c r="G77" s="1321"/>
      <c r="H77" s="1321"/>
      <c r="I77" s="1321"/>
      <c r="J77" s="1321"/>
      <c r="K77" s="1329"/>
      <c r="L77" s="1329"/>
      <c r="M77" s="1329"/>
      <c r="N77" s="1329"/>
      <c r="AN77" s="1309" t="s">
        <v>602</v>
      </c>
      <c r="AO77" s="1309"/>
      <c r="AP77" s="1309"/>
      <c r="AQ77" s="1309"/>
      <c r="AR77" s="1309"/>
      <c r="AS77" s="1309"/>
      <c r="AT77" s="1309"/>
      <c r="AU77" s="1309"/>
      <c r="AV77" s="1309"/>
      <c r="AW77" s="1309"/>
      <c r="AX77" s="1309"/>
      <c r="AY77" s="1309"/>
      <c r="AZ77" s="1309"/>
      <c r="BA77" s="1309"/>
      <c r="BB77" s="1325" t="s">
        <v>601</v>
      </c>
      <c r="BC77" s="1325"/>
      <c r="BD77" s="1325"/>
      <c r="BE77" s="1325"/>
      <c r="BF77" s="1325"/>
      <c r="BG77" s="1325"/>
      <c r="BH77" s="1325"/>
      <c r="BI77" s="1325"/>
      <c r="BJ77" s="1325"/>
      <c r="BK77" s="1325"/>
      <c r="BL77" s="1325"/>
      <c r="BM77" s="1325"/>
      <c r="BN77" s="1325"/>
      <c r="BO77" s="1325"/>
      <c r="BP77" s="1310">
        <v>124.2</v>
      </c>
      <c r="BQ77" s="1310"/>
      <c r="BR77" s="1310"/>
      <c r="BS77" s="1310"/>
      <c r="BT77" s="1310"/>
      <c r="BU77" s="1310"/>
      <c r="BV77" s="1310"/>
      <c r="BW77" s="1310"/>
      <c r="BX77" s="1310">
        <v>115.7</v>
      </c>
      <c r="BY77" s="1310"/>
      <c r="BZ77" s="1310"/>
      <c r="CA77" s="1310"/>
      <c r="CB77" s="1310"/>
      <c r="CC77" s="1310"/>
      <c r="CD77" s="1310"/>
      <c r="CE77" s="1310"/>
      <c r="CF77" s="1310">
        <v>106</v>
      </c>
      <c r="CG77" s="1310"/>
      <c r="CH77" s="1310"/>
      <c r="CI77" s="1310"/>
      <c r="CJ77" s="1310"/>
      <c r="CK77" s="1310"/>
      <c r="CL77" s="1310"/>
      <c r="CM77" s="1310"/>
      <c r="CN77" s="1310">
        <v>97.6</v>
      </c>
      <c r="CO77" s="1310"/>
      <c r="CP77" s="1310"/>
      <c r="CQ77" s="1310"/>
      <c r="CR77" s="1310"/>
      <c r="CS77" s="1310"/>
      <c r="CT77" s="1310"/>
      <c r="CU77" s="1310"/>
      <c r="CV77" s="1310">
        <v>91.6</v>
      </c>
      <c r="CW77" s="1310"/>
      <c r="CX77" s="1310"/>
      <c r="CY77" s="1310"/>
      <c r="CZ77" s="1310"/>
      <c r="DA77" s="1310"/>
      <c r="DB77" s="1310"/>
      <c r="DC77" s="1310"/>
    </row>
    <row r="78" spans="2:107" ht="13" x14ac:dyDescent="0.2">
      <c r="B78" s="387"/>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387"/>
      <c r="G79" s="1321"/>
      <c r="H79" s="1321"/>
      <c r="I79" s="1327"/>
      <c r="J79" s="1327"/>
      <c r="K79" s="1339"/>
      <c r="L79" s="1339"/>
      <c r="M79" s="1339"/>
      <c r="N79" s="1339"/>
      <c r="AN79" s="1309"/>
      <c r="AO79" s="1309"/>
      <c r="AP79" s="1309"/>
      <c r="AQ79" s="1309"/>
      <c r="AR79" s="1309"/>
      <c r="AS79" s="1309"/>
      <c r="AT79" s="1309"/>
      <c r="AU79" s="1309"/>
      <c r="AV79" s="1309"/>
      <c r="AW79" s="1309"/>
      <c r="AX79" s="1309"/>
      <c r="AY79" s="1309"/>
      <c r="AZ79" s="1309"/>
      <c r="BA79" s="1309"/>
      <c r="BB79" s="1325" t="s">
        <v>600</v>
      </c>
      <c r="BC79" s="1325"/>
      <c r="BD79" s="1325"/>
      <c r="BE79" s="1325"/>
      <c r="BF79" s="1325"/>
      <c r="BG79" s="1325"/>
      <c r="BH79" s="1325"/>
      <c r="BI79" s="1325"/>
      <c r="BJ79" s="1325"/>
      <c r="BK79" s="1325"/>
      <c r="BL79" s="1325"/>
      <c r="BM79" s="1325"/>
      <c r="BN79" s="1325"/>
      <c r="BO79" s="1325"/>
      <c r="BP79" s="1310">
        <v>10.9</v>
      </c>
      <c r="BQ79" s="1310"/>
      <c r="BR79" s="1310"/>
      <c r="BS79" s="1310"/>
      <c r="BT79" s="1310"/>
      <c r="BU79" s="1310"/>
      <c r="BV79" s="1310"/>
      <c r="BW79" s="1310"/>
      <c r="BX79" s="1310">
        <v>10.3</v>
      </c>
      <c r="BY79" s="1310"/>
      <c r="BZ79" s="1310"/>
      <c r="CA79" s="1310"/>
      <c r="CB79" s="1310"/>
      <c r="CC79" s="1310"/>
      <c r="CD79" s="1310"/>
      <c r="CE79" s="1310"/>
      <c r="CF79" s="1310">
        <v>9</v>
      </c>
      <c r="CG79" s="1310"/>
      <c r="CH79" s="1310"/>
      <c r="CI79" s="1310"/>
      <c r="CJ79" s="1310"/>
      <c r="CK79" s="1310"/>
      <c r="CL79" s="1310"/>
      <c r="CM79" s="1310"/>
      <c r="CN79" s="1310">
        <v>8</v>
      </c>
      <c r="CO79" s="1310"/>
      <c r="CP79" s="1310"/>
      <c r="CQ79" s="1310"/>
      <c r="CR79" s="1310"/>
      <c r="CS79" s="1310"/>
      <c r="CT79" s="1310"/>
      <c r="CU79" s="1310"/>
      <c r="CV79" s="1310">
        <v>7.3</v>
      </c>
      <c r="CW79" s="1310"/>
      <c r="CX79" s="1310"/>
      <c r="CY79" s="1310"/>
      <c r="CZ79" s="1310"/>
      <c r="DA79" s="1310"/>
      <c r="DB79" s="1310"/>
      <c r="DC79" s="1310"/>
    </row>
    <row r="80" spans="2:107" ht="13" x14ac:dyDescent="0.2">
      <c r="B80" s="387"/>
      <c r="G80" s="1321"/>
      <c r="H80" s="1321"/>
      <c r="I80" s="1327"/>
      <c r="J80" s="1327"/>
      <c r="K80" s="1339"/>
      <c r="L80" s="1339"/>
      <c r="M80" s="1339"/>
      <c r="N80" s="1339"/>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5CUSzs9+2YBD131yHhRsP9/JLEf/BcJ6FR41GXkZ1rPmVrGHZe8JBUHGGKTE3x4QfIx09LYtiK8wsMqhLpTvbw==" saltValue="rTpWTITtlmVTWWeLubqD+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4E43-E29C-4F29-8BAE-1CBB0B7D4212}">
  <sheetPr>
    <pageSetUpPr fitToPage="1"/>
  </sheetPr>
  <dimension ref="A1:DR125"/>
  <sheetViews>
    <sheetView showGridLines="0" zoomScaleNormal="100" zoomScaleSheetLayoutView="70" workbookViewId="0">
      <selection activeCell="AK19" sqref="AK1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gpPVQHngEMvqdtbANzoxsRVX1iBJs+4rvicxwlpt8nI/l6Ixeu4ppX5LaLavBllkDXmsNs+ss/Kwhwe7eefGJQ==" saltValue="ZewcEJK/6vcL8Q8IdXwJ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2DC1-FD61-483A-B968-FFD8422AE1DE}">
  <sheetPr>
    <pageSetUpPr fitToPage="1"/>
  </sheetPr>
  <dimension ref="A1:DR125"/>
  <sheetViews>
    <sheetView showGridLines="0" zoomScaleNormal="100" zoomScaleSheetLayoutView="55" workbookViewId="0">
      <selection activeCell="AK19" sqref="AK1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499</v>
      </c>
    </row>
  </sheetData>
  <sheetProtection algorithmName="SHA-512" hashValue="UEfg77nokg8Xx0QuLTLQLcucyBmYbBae8AwBorw+0EHT5jfY1xHcj/E6c4lI6vlPlgj+a0G/bQlNtFqjKOWpnw==" saltValue="RfVI9VFVF+kYLpcucGvv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51595</v>
      </c>
      <c r="E3" s="162"/>
      <c r="F3" s="163">
        <v>51898</v>
      </c>
      <c r="G3" s="164"/>
      <c r="H3" s="165"/>
    </row>
    <row r="4" spans="1:8" x14ac:dyDescent="0.2">
      <c r="A4" s="166"/>
      <c r="B4" s="167"/>
      <c r="C4" s="168"/>
      <c r="D4" s="169">
        <v>23861</v>
      </c>
      <c r="E4" s="170"/>
      <c r="F4" s="171">
        <v>25986</v>
      </c>
      <c r="G4" s="172"/>
      <c r="H4" s="173"/>
    </row>
    <row r="5" spans="1:8" x14ac:dyDescent="0.2">
      <c r="A5" s="154" t="s">
        <v>545</v>
      </c>
      <c r="B5" s="159"/>
      <c r="C5" s="160"/>
      <c r="D5" s="161">
        <v>49591</v>
      </c>
      <c r="E5" s="162"/>
      <c r="F5" s="163">
        <v>51684</v>
      </c>
      <c r="G5" s="164"/>
      <c r="H5" s="165"/>
    </row>
    <row r="6" spans="1:8" x14ac:dyDescent="0.2">
      <c r="A6" s="166"/>
      <c r="B6" s="167"/>
      <c r="C6" s="168"/>
      <c r="D6" s="169">
        <v>22091</v>
      </c>
      <c r="E6" s="170"/>
      <c r="F6" s="171">
        <v>26671</v>
      </c>
      <c r="G6" s="172"/>
      <c r="H6" s="173"/>
    </row>
    <row r="7" spans="1:8" x14ac:dyDescent="0.2">
      <c r="A7" s="154" t="s">
        <v>546</v>
      </c>
      <c r="B7" s="159"/>
      <c r="C7" s="160"/>
      <c r="D7" s="161">
        <v>55820</v>
      </c>
      <c r="E7" s="162"/>
      <c r="F7" s="163">
        <v>52897</v>
      </c>
      <c r="G7" s="164"/>
      <c r="H7" s="165"/>
    </row>
    <row r="8" spans="1:8" x14ac:dyDescent="0.2">
      <c r="A8" s="166"/>
      <c r="B8" s="167"/>
      <c r="C8" s="168"/>
      <c r="D8" s="169">
        <v>25512</v>
      </c>
      <c r="E8" s="170"/>
      <c r="F8" s="171">
        <v>27013</v>
      </c>
      <c r="G8" s="172"/>
      <c r="H8" s="173"/>
    </row>
    <row r="9" spans="1:8" x14ac:dyDescent="0.2">
      <c r="A9" s="154" t="s">
        <v>547</v>
      </c>
      <c r="B9" s="159"/>
      <c r="C9" s="160"/>
      <c r="D9" s="161">
        <v>55480</v>
      </c>
      <c r="E9" s="162"/>
      <c r="F9" s="163">
        <v>54945</v>
      </c>
      <c r="G9" s="164"/>
      <c r="H9" s="165"/>
    </row>
    <row r="10" spans="1:8" x14ac:dyDescent="0.2">
      <c r="A10" s="166"/>
      <c r="B10" s="167"/>
      <c r="C10" s="168"/>
      <c r="D10" s="169">
        <v>25592</v>
      </c>
      <c r="E10" s="170"/>
      <c r="F10" s="171">
        <v>29293</v>
      </c>
      <c r="G10" s="172"/>
      <c r="H10" s="173"/>
    </row>
    <row r="11" spans="1:8" x14ac:dyDescent="0.2">
      <c r="A11" s="154" t="s">
        <v>548</v>
      </c>
      <c r="B11" s="159"/>
      <c r="C11" s="160"/>
      <c r="D11" s="161">
        <v>58875</v>
      </c>
      <c r="E11" s="162"/>
      <c r="F11" s="163">
        <v>57132</v>
      </c>
      <c r="G11" s="164"/>
      <c r="H11" s="165"/>
    </row>
    <row r="12" spans="1:8" x14ac:dyDescent="0.2">
      <c r="A12" s="166"/>
      <c r="B12" s="167"/>
      <c r="C12" s="174"/>
      <c r="D12" s="169">
        <v>25983</v>
      </c>
      <c r="E12" s="170"/>
      <c r="F12" s="171">
        <v>30126</v>
      </c>
      <c r="G12" s="172"/>
      <c r="H12" s="173"/>
    </row>
    <row r="13" spans="1:8" x14ac:dyDescent="0.2">
      <c r="A13" s="154"/>
      <c r="B13" s="159"/>
      <c r="C13" s="175"/>
      <c r="D13" s="176">
        <v>54272</v>
      </c>
      <c r="E13" s="177"/>
      <c r="F13" s="178">
        <v>53711</v>
      </c>
      <c r="G13" s="179"/>
      <c r="H13" s="165"/>
    </row>
    <row r="14" spans="1:8" x14ac:dyDescent="0.2">
      <c r="A14" s="166"/>
      <c r="B14" s="167"/>
      <c r="C14" s="168"/>
      <c r="D14" s="169">
        <v>24608</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1.1299999999999999</v>
      </c>
      <c r="C19" s="180">
        <f>ROUND(VALUE(SUBSTITUTE(実質収支比率等に係る経年分析!G$48,"▲","-")),2)</f>
        <v>1.27</v>
      </c>
      <c r="D19" s="180">
        <f>ROUND(VALUE(SUBSTITUTE(実質収支比率等に係る経年分析!H$48,"▲","-")),2)</f>
        <v>1.1599999999999999</v>
      </c>
      <c r="E19" s="180">
        <f>ROUND(VALUE(SUBSTITUTE(実質収支比率等に係る経年分析!I$48,"▲","-")),2)</f>
        <v>0.8</v>
      </c>
      <c r="F19" s="180">
        <f>ROUND(VALUE(SUBSTITUTE(実質収支比率等に係る経年分析!J$48,"▲","-")),2)</f>
        <v>0.65</v>
      </c>
    </row>
    <row r="20" spans="1:11" x14ac:dyDescent="0.2">
      <c r="A20" s="180" t="s">
        <v>55</v>
      </c>
      <c r="B20" s="180">
        <f>ROUND(VALUE(SUBSTITUTE(実質収支比率等に係る経年分析!F$47,"▲","-")),2)</f>
        <v>0.97</v>
      </c>
      <c r="C20" s="180">
        <f>ROUND(VALUE(SUBSTITUTE(実質収支比率等に係る経年分析!G$47,"▲","-")),2)</f>
        <v>0.97</v>
      </c>
      <c r="D20" s="180">
        <f>ROUND(VALUE(SUBSTITUTE(実質収支比率等に係る経年分析!H$47,"▲","-")),2)</f>
        <v>0.83</v>
      </c>
      <c r="E20" s="180">
        <f>ROUND(VALUE(SUBSTITUTE(実質収支比率等に係る経年分析!I$47,"▲","-")),2)</f>
        <v>0.83</v>
      </c>
      <c r="F20" s="180">
        <f>ROUND(VALUE(SUBSTITUTE(実質収支比率等に係る経年分析!J$47,"▲","-")),2)</f>
        <v>1.1299999999999999</v>
      </c>
    </row>
    <row r="21" spans="1:11" x14ac:dyDescent="0.2">
      <c r="A21" s="180" t="s">
        <v>56</v>
      </c>
      <c r="B21" s="180">
        <f>IF(ISNUMBER(VALUE(SUBSTITUTE(実質収支比率等に係る経年分析!F$49,"▲","-"))),ROUND(VALUE(SUBSTITUTE(実質収支比率等に係る経年分析!F$49,"▲","-")),2),NA())</f>
        <v>0.91</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0.17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都市開発資金特別会計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0.99</v>
      </c>
    </row>
    <row r="35" spans="1:16" x14ac:dyDescent="0.2">
      <c r="A35" s="181" t="str">
        <f>IF(連結実質赤字比率に係る赤字・黒字の構成分析!C$35="",NA(),連結実質赤字比率に係る赤字・黒字の構成分析!C$35)</f>
        <v>堺市下水道事業会計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2">
      <c r="A36" s="181" t="str">
        <f>IF(連結実質赤字比率に係る赤字・黒字の構成分析!C$34="",NA(),連結実質赤字比率に係る赤字・黒字の構成分析!C$34)</f>
        <v>堺市水道事業会計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31534</v>
      </c>
      <c r="E42" s="182"/>
      <c r="F42" s="182"/>
      <c r="G42" s="182">
        <f>'実質公債費比率（分子）の構造'!L$52</f>
        <v>32234</v>
      </c>
      <c r="H42" s="182"/>
      <c r="I42" s="182"/>
      <c r="J42" s="182">
        <f>'実質公債費比率（分子）の構造'!M$52</f>
        <v>32674</v>
      </c>
      <c r="K42" s="182"/>
      <c r="L42" s="182"/>
      <c r="M42" s="182">
        <f>'実質公債費比率（分子）の構造'!N$52</f>
        <v>32868</v>
      </c>
      <c r="N42" s="182"/>
      <c r="O42" s="182"/>
      <c r="P42" s="182">
        <f>'実質公債費比率（分子）の構造'!O$52</f>
        <v>33205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45</v>
      </c>
      <c r="C44" s="182"/>
      <c r="D44" s="182"/>
      <c r="E44" s="182">
        <f>'実質公債費比率（分子）の構造'!L$50</f>
        <v>176</v>
      </c>
      <c r="F44" s="182"/>
      <c r="G44" s="182"/>
      <c r="H44" s="182">
        <f>'実質公債費比率（分子）の構造'!M$50</f>
        <v>104</v>
      </c>
      <c r="I44" s="182"/>
      <c r="J44" s="182"/>
      <c r="K44" s="182">
        <f>'実質公債費比率（分子）の構造'!N$50</f>
        <v>62</v>
      </c>
      <c r="L44" s="182"/>
      <c r="M44" s="182"/>
      <c r="N44" s="182">
        <f>'実質公債費比率（分子）の構造'!O$50</f>
        <v>62</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6602</v>
      </c>
      <c r="C46" s="182"/>
      <c r="D46" s="182"/>
      <c r="E46" s="182">
        <f>'実質公債費比率（分子）の構造'!L$48</f>
        <v>6869</v>
      </c>
      <c r="F46" s="182"/>
      <c r="G46" s="182"/>
      <c r="H46" s="182">
        <f>'実質公債費比率（分子）の構造'!M$48</f>
        <v>6453</v>
      </c>
      <c r="I46" s="182"/>
      <c r="J46" s="182"/>
      <c r="K46" s="182">
        <f>'実質公債費比率（分子）の構造'!N$48</f>
        <v>6424</v>
      </c>
      <c r="L46" s="182"/>
      <c r="M46" s="182"/>
      <c r="N46" s="182">
        <f>'実質公債費比率（分子）の構造'!O$48</f>
        <v>6206</v>
      </c>
      <c r="O46" s="182"/>
      <c r="P46" s="182"/>
    </row>
    <row r="47" spans="1:16" x14ac:dyDescent="0.2">
      <c r="A47" s="182" t="s">
        <v>68</v>
      </c>
      <c r="B47" s="182">
        <f>'実質公債費比率（分子）の構造'!K$47</f>
        <v>5808</v>
      </c>
      <c r="C47" s="182"/>
      <c r="D47" s="182"/>
      <c r="E47" s="182">
        <f>'実質公債費比率（分子）の構造'!L$47</f>
        <v>6475</v>
      </c>
      <c r="F47" s="182"/>
      <c r="G47" s="182"/>
      <c r="H47" s="182">
        <f>'実質公債費比率（分子）の構造'!M$47</f>
        <v>6964</v>
      </c>
      <c r="I47" s="182"/>
      <c r="J47" s="182"/>
      <c r="K47" s="182">
        <f>'実質公債費比率（分子）の構造'!N$47</f>
        <v>7343</v>
      </c>
      <c r="L47" s="182"/>
      <c r="M47" s="182"/>
      <c r="N47" s="182">
        <f>'実質公債費比率（分子）の構造'!O$47</f>
        <v>7614</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28830</v>
      </c>
      <c r="C49" s="182"/>
      <c r="D49" s="182"/>
      <c r="E49" s="182">
        <f>'実質公債費比率（分子）の構造'!L$45</f>
        <v>28617</v>
      </c>
      <c r="F49" s="182"/>
      <c r="G49" s="182"/>
      <c r="H49" s="182">
        <f>'実質公債費比率（分子）の構造'!M$45</f>
        <v>29295</v>
      </c>
      <c r="I49" s="182"/>
      <c r="J49" s="182"/>
      <c r="K49" s="182">
        <f>'実質公債費比率（分子）の構造'!N$45</f>
        <v>28810</v>
      </c>
      <c r="L49" s="182"/>
      <c r="M49" s="182"/>
      <c r="N49" s="182">
        <f>'実質公債費比率（分子）の構造'!O$45</f>
        <v>30984</v>
      </c>
      <c r="O49" s="182"/>
      <c r="P49" s="182"/>
    </row>
    <row r="50" spans="1:16" x14ac:dyDescent="0.2">
      <c r="A50" s="182" t="s">
        <v>71</v>
      </c>
      <c r="B50" s="182" t="e">
        <f>NA()</f>
        <v>#N/A</v>
      </c>
      <c r="C50" s="182">
        <f>IF(ISNUMBER('実質公債費比率（分子）の構造'!K$53),'実質公債費比率（分子）の構造'!K$53,NA())</f>
        <v>9751</v>
      </c>
      <c r="D50" s="182" t="e">
        <f>NA()</f>
        <v>#N/A</v>
      </c>
      <c r="E50" s="182" t="e">
        <f>NA()</f>
        <v>#N/A</v>
      </c>
      <c r="F50" s="182">
        <f>IF(ISNUMBER('実質公債費比率（分子）の構造'!L$53),'実質公債費比率（分子）の構造'!L$53,NA())</f>
        <v>9903</v>
      </c>
      <c r="G50" s="182" t="e">
        <f>NA()</f>
        <v>#N/A</v>
      </c>
      <c r="H50" s="182" t="e">
        <f>NA()</f>
        <v>#N/A</v>
      </c>
      <c r="I50" s="182">
        <f>IF(ISNUMBER('実質公債費比率（分子）の構造'!M$53),'実質公債費比率（分子）の構造'!M$53,NA())</f>
        <v>10142</v>
      </c>
      <c r="J50" s="182" t="e">
        <f>NA()</f>
        <v>#N/A</v>
      </c>
      <c r="K50" s="182" t="e">
        <f>NA()</f>
        <v>#N/A</v>
      </c>
      <c r="L50" s="182">
        <f>IF(ISNUMBER('実質公債費比率（分子）の構造'!N$53),'実質公債費比率（分子）の構造'!N$53,NA())</f>
        <v>9771</v>
      </c>
      <c r="M50" s="182" t="e">
        <f>NA()</f>
        <v>#N/A</v>
      </c>
      <c r="N50" s="182" t="e">
        <f>NA()</f>
        <v>#N/A</v>
      </c>
      <c r="O50" s="182">
        <f>IF(ISNUMBER('実質公債費比率（分子）の構造'!O$53),'実質公債費比率（分子）の構造'!O$53,NA())</f>
        <v>11661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364919</v>
      </c>
      <c r="E56" s="181"/>
      <c r="F56" s="181"/>
      <c r="G56" s="181">
        <f>'将来負担比率（分子）の構造'!J$52</f>
        <v>375606</v>
      </c>
      <c r="H56" s="181"/>
      <c r="I56" s="181"/>
      <c r="J56" s="181">
        <f>'将来負担比率（分子）の構造'!K$52</f>
        <v>391030</v>
      </c>
      <c r="K56" s="181"/>
      <c r="L56" s="181"/>
      <c r="M56" s="181">
        <f>'将来負担比率（分子）の構造'!L$52</f>
        <v>405207</v>
      </c>
      <c r="N56" s="181"/>
      <c r="O56" s="181"/>
      <c r="P56" s="181">
        <f>'将来負担比率（分子）の構造'!M$52</f>
        <v>421910</v>
      </c>
    </row>
    <row r="57" spans="1:16" x14ac:dyDescent="0.2">
      <c r="A57" s="181" t="s">
        <v>42</v>
      </c>
      <c r="B57" s="181"/>
      <c r="C57" s="181"/>
      <c r="D57" s="181">
        <f>'将来負担比率（分子）の構造'!I$51</f>
        <v>133346</v>
      </c>
      <c r="E57" s="181"/>
      <c r="F57" s="181"/>
      <c r="G57" s="181">
        <f>'将来負担比率（分子）の構造'!J$51</f>
        <v>132213</v>
      </c>
      <c r="H57" s="181"/>
      <c r="I57" s="181"/>
      <c r="J57" s="181">
        <f>'将来負担比率（分子）の構造'!K$51</f>
        <v>144246</v>
      </c>
      <c r="K57" s="181"/>
      <c r="L57" s="181"/>
      <c r="M57" s="181">
        <f>'将来負担比率（分子）の構造'!L$51</f>
        <v>152298</v>
      </c>
      <c r="N57" s="181"/>
      <c r="O57" s="181"/>
      <c r="P57" s="181">
        <f>'将来負担比率（分子）の構造'!M$51</f>
        <v>161221</v>
      </c>
    </row>
    <row r="58" spans="1:16" x14ac:dyDescent="0.2">
      <c r="A58" s="181" t="s">
        <v>41</v>
      </c>
      <c r="B58" s="181"/>
      <c r="C58" s="181"/>
      <c r="D58" s="181">
        <f>'将来負担比率（分子）の構造'!I$50</f>
        <v>67089</v>
      </c>
      <c r="E58" s="181"/>
      <c r="F58" s="181"/>
      <c r="G58" s="181">
        <f>'将来負担比率（分子）の構造'!J$50</f>
        <v>69003</v>
      </c>
      <c r="H58" s="181"/>
      <c r="I58" s="181"/>
      <c r="J58" s="181">
        <f>'将来負担比率（分子）の構造'!K$50</f>
        <v>70554</v>
      </c>
      <c r="K58" s="181"/>
      <c r="L58" s="181"/>
      <c r="M58" s="181">
        <f>'将来負担比率（分子）の構造'!L$50</f>
        <v>71350</v>
      </c>
      <c r="N58" s="181"/>
      <c r="O58" s="181"/>
      <c r="P58" s="181">
        <f>'将来負担比率（分子）の構造'!M$50</f>
        <v>76287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1212</v>
      </c>
      <c r="C61" s="181"/>
      <c r="D61" s="181"/>
      <c r="E61" s="181">
        <f>'将来負担比率（分子）の構造'!J$46</f>
        <v>1956</v>
      </c>
      <c r="F61" s="181"/>
      <c r="G61" s="181"/>
      <c r="H61" s="181">
        <f>'将来負担比率（分子）の構造'!K$46</f>
        <v>2020</v>
      </c>
      <c r="I61" s="181"/>
      <c r="J61" s="181"/>
      <c r="K61" s="181">
        <f>'将来負担比率（分子）の構造'!L$46</f>
        <v>2059</v>
      </c>
      <c r="L61" s="181"/>
      <c r="M61" s="181"/>
      <c r="N61" s="181">
        <f>'将来負担比率（分子）の構造'!M$46</f>
        <v>2133</v>
      </c>
      <c r="O61" s="181"/>
      <c r="P61" s="181"/>
    </row>
    <row r="62" spans="1:16" x14ac:dyDescent="0.2">
      <c r="A62" s="181" t="s">
        <v>35</v>
      </c>
      <c r="B62" s="181">
        <f>'将来負担比率（分子）の構造'!I$45</f>
        <v>35069</v>
      </c>
      <c r="C62" s="181"/>
      <c r="D62" s="181"/>
      <c r="E62" s="181">
        <f>'将来負担比率（分子）の構造'!J$45</f>
        <v>35139</v>
      </c>
      <c r="F62" s="181"/>
      <c r="G62" s="181"/>
      <c r="H62" s="181">
        <f>'将来負担比率（分子）の構造'!K$45</f>
        <v>49858</v>
      </c>
      <c r="I62" s="181"/>
      <c r="J62" s="181"/>
      <c r="K62" s="181">
        <f>'将来負担比率（分子）の構造'!L$45</f>
        <v>46731</v>
      </c>
      <c r="L62" s="181"/>
      <c r="M62" s="181"/>
      <c r="N62" s="181">
        <f>'将来負担比率（分子）の構造'!M$45</f>
        <v>45974</v>
      </c>
      <c r="O62" s="181"/>
      <c r="P62" s="181"/>
    </row>
    <row r="63" spans="1:16" x14ac:dyDescent="0.2">
      <c r="A63" s="181" t="s">
        <v>34</v>
      </c>
      <c r="B63" s="181">
        <f>'将来負担比率（分子）の構造'!I$44</f>
        <v>33</v>
      </c>
      <c r="C63" s="181"/>
      <c r="D63" s="181"/>
      <c r="E63" s="181">
        <f>'将来負担比率（分子）の構造'!J$44</f>
        <v>10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108519</v>
      </c>
      <c r="C64" s="181"/>
      <c r="D64" s="181"/>
      <c r="E64" s="181">
        <f>'将来負担比率（分子）の構造'!J$43</f>
        <v>108117</v>
      </c>
      <c r="F64" s="181"/>
      <c r="G64" s="181"/>
      <c r="H64" s="181">
        <f>'将来負担比率（分子）の構造'!K$43</f>
        <v>105713</v>
      </c>
      <c r="I64" s="181"/>
      <c r="J64" s="181"/>
      <c r="K64" s="181">
        <f>'将来負担比率（分子）の構造'!L$43</f>
        <v>103307</v>
      </c>
      <c r="L64" s="181"/>
      <c r="M64" s="181"/>
      <c r="N64" s="181">
        <f>'将来負担比率（分子）の構造'!M$43</f>
        <v>99006</v>
      </c>
      <c r="O64" s="181"/>
      <c r="P64" s="181"/>
    </row>
    <row r="65" spans="1:16" x14ac:dyDescent="0.2">
      <c r="A65" s="181" t="s">
        <v>32</v>
      </c>
      <c r="B65" s="181">
        <f>'将来負担比率（分子）の構造'!I$42</f>
        <v>850</v>
      </c>
      <c r="C65" s="181"/>
      <c r="D65" s="181"/>
      <c r="E65" s="181">
        <f>'将来負担比率（分子）の構造'!J$42</f>
        <v>785</v>
      </c>
      <c r="F65" s="181"/>
      <c r="G65" s="181"/>
      <c r="H65" s="181">
        <f>'将来負担比率（分子）の構造'!K$42</f>
        <v>11209</v>
      </c>
      <c r="I65" s="181"/>
      <c r="J65" s="181"/>
      <c r="K65" s="181">
        <f>'将来負担比率（分子）の構造'!L$42</f>
        <v>10059</v>
      </c>
      <c r="L65" s="181"/>
      <c r="M65" s="181"/>
      <c r="N65" s="181">
        <f>'将来負担比率（分子）の構造'!M$42</f>
        <v>7473</v>
      </c>
      <c r="O65" s="181"/>
      <c r="P65" s="181"/>
    </row>
    <row r="66" spans="1:16" x14ac:dyDescent="0.2">
      <c r="A66" s="181" t="s">
        <v>31</v>
      </c>
      <c r="B66" s="181">
        <f>'将来負担比率（分子）の構造'!I$41</f>
        <v>445591</v>
      </c>
      <c r="C66" s="181"/>
      <c r="D66" s="181"/>
      <c r="E66" s="181">
        <f>'将来負担比率（分子）の構造'!J$41</f>
        <v>459973</v>
      </c>
      <c r="F66" s="181"/>
      <c r="G66" s="181"/>
      <c r="H66" s="181">
        <f>'将来負担比率（分子）の構造'!K$41</f>
        <v>482143</v>
      </c>
      <c r="I66" s="181"/>
      <c r="J66" s="181"/>
      <c r="K66" s="181">
        <f>'将来負担比率（分子）の構造'!L$41</f>
        <v>506757</v>
      </c>
      <c r="L66" s="181"/>
      <c r="M66" s="181"/>
      <c r="N66" s="181">
        <f>'将来負担比率（分子）の構造'!M$41</f>
        <v>523491</v>
      </c>
      <c r="O66" s="181"/>
      <c r="P66" s="181"/>
    </row>
    <row r="67" spans="1:16" x14ac:dyDescent="0.2">
      <c r="A67" s="181" t="s">
        <v>75</v>
      </c>
      <c r="B67" s="181" t="e">
        <f>NA()</f>
        <v>#N/A</v>
      </c>
      <c r="C67" s="181">
        <f>IF(ISNUMBER('将来負担比率（分子）の構造'!I$53), IF('将来負担比率（分子）の構造'!I$53 &lt; 0, 0, '将来負担比率（分子）の構造'!I$53), NA())</f>
        <v>25918</v>
      </c>
      <c r="D67" s="181" t="e">
        <f>NA()</f>
        <v>#N/A</v>
      </c>
      <c r="E67" s="181" t="e">
        <f>NA()</f>
        <v>#N/A</v>
      </c>
      <c r="F67" s="181">
        <f>IF(ISNUMBER('将来負担比率（分子）の構造'!J$53), IF('将来負担比率（分子）の構造'!J$53 &lt; 0, 0, '将来負担比率（分子）の構造'!J$53), NA())</f>
        <v>29157</v>
      </c>
      <c r="G67" s="181" t="e">
        <f>NA()</f>
        <v>#N/A</v>
      </c>
      <c r="H67" s="181" t="e">
        <f>NA()</f>
        <v>#N/A</v>
      </c>
      <c r="I67" s="181">
        <f>IF(ISNUMBER('将来負担比率（分子）の構造'!K$53), IF('将来負担比率（分子）の構造'!K$53 &lt; 0, 0, '将来負担比率（分子）の構造'!K$53), NA())</f>
        <v>45115</v>
      </c>
      <c r="J67" s="181" t="e">
        <f>NA()</f>
        <v>#N/A</v>
      </c>
      <c r="K67" s="181" t="e">
        <f>NA()</f>
        <v>#N/A</v>
      </c>
      <c r="L67" s="181">
        <f>IF(ISNUMBER('将来負担比率（分子）の構造'!L$53), IF('将来負担比率（分子）の構造'!L$53 &lt; 0, 0, '将来負担比率（分子）の構造'!L$53), NA())</f>
        <v>40058</v>
      </c>
      <c r="M67" s="181" t="e">
        <f>NA()</f>
        <v>#N/A</v>
      </c>
      <c r="N67" s="181" t="e">
        <f>NA()</f>
        <v>#N/A</v>
      </c>
      <c r="O67" s="181">
        <f>IF(ISNUMBER('将来負担比率（分子）の構造'!M$53), IF('将来負担比率（分子）の構造'!M$53 &lt; 0, 0, '将来負担比率（分子）の構造'!M$53), NA())</f>
        <v>18659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1819</v>
      </c>
      <c r="C72" s="185">
        <f>基金残高に係る経年分析!G55</f>
        <v>1820</v>
      </c>
      <c r="D72" s="185">
        <f>基金残高に係る経年分析!H55</f>
        <v>2500</v>
      </c>
    </row>
    <row r="73" spans="1:16" x14ac:dyDescent="0.2">
      <c r="A73" s="184" t="s">
        <v>78</v>
      </c>
      <c r="B73" s="185">
        <f>基金残高に係る経年分析!F56</f>
        <v>3822</v>
      </c>
      <c r="C73" s="185">
        <f>基金残高に係る経年分析!G56</f>
        <v>3858</v>
      </c>
      <c r="D73" s="185">
        <f>基金残高に係る経年分析!H56</f>
        <v>2377</v>
      </c>
    </row>
    <row r="74" spans="1:16" x14ac:dyDescent="0.2">
      <c r="A74" s="184" t="s">
        <v>79</v>
      </c>
      <c r="B74" s="185">
        <f>基金残高に係る経年分析!F57</f>
        <v>37529</v>
      </c>
      <c r="C74" s="185">
        <f>基金残高に係る経年分析!G57</f>
        <v>34109</v>
      </c>
      <c r="D74" s="185">
        <f>基金残高に係る経年分析!H57</f>
        <v>36262</v>
      </c>
    </row>
  </sheetData>
  <sheetProtection algorithmName="SHA-512" hashValue="yOyj6TlQtc/SvczFFwqWIx25B1ZRJEoYQlHD7WVsPV0YIUSGuaM5lgY/FKOm4pUM4xVsonC2Ey2/L8cRvMfqjg==" saltValue="S9b6WX8Al/dMFD7XPlY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2021-03-16T04:15:59Z</cp:lastPrinted>
  <dcterms:created xsi:type="dcterms:W3CDTF">2021-02-05T03:18:15Z</dcterms:created>
  <dcterms:modified xsi:type="dcterms:W3CDTF">2021-11-05T01:40:26Z</dcterms:modified>
  <cp:category/>
</cp:coreProperties>
</file>