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94804E69-B637-4018-8D02-D87A9EECC7A5}"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BE40" i="10"/>
  <c r="AM40" i="10"/>
  <c r="U40" i="10"/>
  <c r="BE39" i="10"/>
  <c r="AM39" i="10"/>
  <c r="U39" i="10"/>
  <c r="BE38" i="10"/>
  <c r="U38" i="10"/>
  <c r="BE37" i="10"/>
  <c r="U37" i="10"/>
  <c r="BE36" i="10"/>
  <c r="BE35" i="10"/>
  <c r="BE34" i="10"/>
  <c r="C34" i="10"/>
  <c r="C35" i="10" s="1"/>
  <c r="C36" i="10" l="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AM37" i="10" s="1"/>
  <c r="AM38"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<sst xmlns="http://schemas.openxmlformats.org/spreadsheetml/2006/main" count="1145" uniqueCount="665">
  <si>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</si>
  <si>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</si>
  <si>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</si>
  <si>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</si>
  <si>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</si>
  <si>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</si>
  <si>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</si>
  <si>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</si>
  <si>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</si>
  <si>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</si>
  <si>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</si>
  <si>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</si>
  <si>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</si>
  <si>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</si>
  <si>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</si>
  <si>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</si>
  <si>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</si>
  <si>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</si>
  <si>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</si>
  <si>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</si>
  <si>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</si>
  <si>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</si>
  <si>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</si>
  <si>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</si>
  <si>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</si>
  <si>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</si>
  <si>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</si>
  <si>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</si>
  <si>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</si>
  <si>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</si>
  <si>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</si>
  <si>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</si>
  <si>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</si>
  <si>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</si>
  <si>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</si>
  <si>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</si>
  <si>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</si>
  <si>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</si>
  <si>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</si>
  <si>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</si>
  <si>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</si>
  <si>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</si>
  <si>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</si>
  <si>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</si>
  <si>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</si>
  <si>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</si>
  <si>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</si>
  <si>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</si>
  <si>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</si>
  <si>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</si>
  <si>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</si>
  <si>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</si>
  <si>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</si>
  <si>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</si>
  <si>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</si>
  <si>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</si>
  <si>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</si>
  <si>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</si>
  <si>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</si>
  <si>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</si>
  <si>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</si>
  <si>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</si>
  <si>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</si>
  <si>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</si>
  <si>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</si>
  <si>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</si>
  <si>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</si>
  <si>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</si>
  <si>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</si>
  <si>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</si>
  <si>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</si>
  <si>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</si>
  <si>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</si>
  <si>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</si>
  <si>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</si>
  <si>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</si>
  <si>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</si>
  <si>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</si>
  <si>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</si>
  <si>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</si>
  <si>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</si>
  <si>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</si>
  <si>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</si>
  <si>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</si>
  <si>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</si>
  <si>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</si>
  <si>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</si>
  <si>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</si>
  <si>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</si>
  <si>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</si>
  <si>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</si>
  <si>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</si>
  <si>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</si>
  <si>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</si>
  <si>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</si>
  <si>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</si>
  <si>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</si>
  <si>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</si>
  <si>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</si>
  <si>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</si>
  <si>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</si>
  <si>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</si>
  <si>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</si>
  <si>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</si>
  <si>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</si>
  <si>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</si>
  <si>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</si>
  <si>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</si>
  <si>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</si>
  <si>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</si>
  <si>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</si>
  <si>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</si>
  <si>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</si>
  <si>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</si>
  <si>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</si>
  <si>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</si>
  <si>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</si>
  <si>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</si>
  <si>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</si>
  <si>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</si>
  <si>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</si>
  <si>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</si>
  <si>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</si>
  <si>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</si>
  <si>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</si>
  <si>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</si>
  <si>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</si>
  <si>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</si>
  <si>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</si>
  <si>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</si>
  <si>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</si>
  <si>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</si>
  <si>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</si>
  <si>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</si>
  <si>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</si>
  <si>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</si>
  <si>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</si>
  <si>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</si>
  <si>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</si>
  <si>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</si>
  <si>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</si>
  <si>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</si>
  <si>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</si>
  <si>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</si>
  <si>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</si>
  <si>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</si>
  <si>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</si>
  <si>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</si>
  <si>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</si>
  <si>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</si>
  <si>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</si>
  <si>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</si>
  <si>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</si>
  <si>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</si>
  <si>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</si>
  <si>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</si>
  <si>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</si>
  <si>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</si>
  <si>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</si>
  <si>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</si>
  <si>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</si>
  <si>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</si>
  <si>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</si>
  <si>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</si>
  <si>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</si>
  <si>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</si>
  <si>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</si>
  <si>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</si>
  <si>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</si>
  <si>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</si>
  <si>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</si>
  <si>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</si>
  <si>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</si>
  <si>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</si>
  <si>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</si>
  <si>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</si>
  <si>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</si>
  <si>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</si>
  <si>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</si>
  <si>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</si>
  <si>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</si>
  <si>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</si>
  <si>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</si>
  <si>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</si>
  <si>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</si>
  <si>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</si>
  <si>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</si>
  <si>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</si>
  <si>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</si>
  <si>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</si>
  <si>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</si>
  <si>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</si>
  <si>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</si>
  <si>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</si>
  <si>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</si>
  <si>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</si>
  <si>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</si>
  <si>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</si>
  <si>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</si>
  <si>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</si>
  <si>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</si>
  <si>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</si>
  <si>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</si>
  <si>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</si>
  <si>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</si>
  <si>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</si>
  <si>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</si>
  <si>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</si>
  <si>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</si>
  <si>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</si>
  <si>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</si>
  <si>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</si>
  <si>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</si>
  <si>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</si>
  <si>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</si>
  <si>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</si>
  <si>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</si>
  <si>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</si>
  <si>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</si>
  <si>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</si>
  <si>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</si>
  <si>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</si>
  <si>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</si>
  <si>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</si>
  <si>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</si>
  <si>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</si>
  <si>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</si>
  <si>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</si>
  <si>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</si>
  <si>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</si>
  <si>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</si>
  <si>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</si>
  <si>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</si>
  <si>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</si>
  <si>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</si>
  <si>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</si>
  <si>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</si>
  <si>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</si>
  <si>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</si>
  <si>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</si>
  <si>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</si>
  <si>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</si>
  <si>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</si>
  <si>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</si>
  <si>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</si>
  <si>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</si>
  <si>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</si>
  <si>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</si>
  <si>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</si>
  <si>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</si>
  <si>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</si>
  <si>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</si>
  <si>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</si>
  <si>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</si>
  <si>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</si>
  <si>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</si>
  <si>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</si>
  <si>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</si>
  <si>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</si>
  <si>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</si>
  <si>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</si>
  <si>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</si>
  <si>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</si>
  <si>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</si>
  <si>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</si>
  <si>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</si>
  <si>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</si>
  <si>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</si>
  <si>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</si>
  <si>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</si>
  <si>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</si>
  <si>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</si>
  <si>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</si>
  <si>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</si>
  <si>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</si>
  <si>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</si>
  <si>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</si>
  <si>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</si>
  <si>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</si>
  <si>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</si>
  <si>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</si>
  <si>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</si>
  <si>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</si>
  <si>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</si>
  <si>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</si>
  <si>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</si>
  <si>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</si>
  <si>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</si>
  <si>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</si>
  <si>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</si>
  <si>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</si>
  <si>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</si>
  <si>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</si>
  <si>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</si>
  <si>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</si>
  <si>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</si>
  <si>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</si>
  <si>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</si>
  <si>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</si>
  <si>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</si>
  <si>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</si>
  <si>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</si>
  <si>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</si>
  <si>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</si>
  <si>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</si>
  <si>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</si>
  <si>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</si>
  <si>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</si>
  <si>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</si>
  <si>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</si>
  <si>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</si>
  <si>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</si>
  <si>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</si>
  <si>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</si>
  <si>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</si>
  <si>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</si>
  <si>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</si>
  <si>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</si>
  <si>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</si>
  <si>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</si>
  <si>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</si>
  <si>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</si>
  <si>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</si>
  <si>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</si>
  <si>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</si>
  <si>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</si>
  <si>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</si>
  <si>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</si>
  <si>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</si>
  <si>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</si>
  <si>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</si>
  <si>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</si>
  <si>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</si>
  <si>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</si>
  <si>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</si>
  <si>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</si>
  <si>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</si>
  <si>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</si>
  <si>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</si>
  <si>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</si>
  <si>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</si>
  <si>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</si>
  <si>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</si>
  <si>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</si>
  <si>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</si>
  <si>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</si>
  <si>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</si>
  <si>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</si>
  <si>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</si>
  <si>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</si>
  <si>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</si>
  <si>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</si>
  <si>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</si>
  <si>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</si>
  <si>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</si>
  <si>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</si>
  <si>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</si>
  <si>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</si>
  <si>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</si>
  <si>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</si>
  <si>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</si>
  <si>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</si>
  <si>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</si>
  <si>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</si>
  <si>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</si>
  <si>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</si>
  <si>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</si>
  <si>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</si>
  <si>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</si>
  <si>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</si>
  <si>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</si>
  <si>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</si>
  <si>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</si>
  <si>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</si>
  <si>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</si>
  <si>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</si>
  <si>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</si>
  <si>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</si>
  <si>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</si>
  <si>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</si>
  <si>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</si>
  <si>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</si>
  <si>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</si>
  <si>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</si>
  <si>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</si>
  <si>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</si>
  <si>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</si>
  <si>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</si>
  <si>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</si>
  <si>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t>
    <phoneticPr fontId="5"/>
  </si>
  <si>
    <t>岡山市公共用地取得事業費特別会計</t>
    <phoneticPr fontId="5"/>
  </si>
  <si>
    <t>-</t>
    <phoneticPr fontId="5"/>
  </si>
  <si>
    <t>岡山市学童校外事故共済事業費特別会計</t>
    <phoneticPr fontId="5"/>
  </si>
  <si>
    <t>-</t>
    <phoneticPr fontId="5"/>
  </si>
  <si>
    <t>岡山市母子父子寡婦福祉資金貸付事業費特別会計</t>
    <phoneticPr fontId="5"/>
  </si>
  <si>
    <t>岡山市公債費特別会計</t>
    <phoneticPr fontId="5"/>
  </si>
  <si>
    <t>-</t>
    <phoneticPr fontId="5"/>
  </si>
  <si>
    <t>岡山市立総合医療センター病院事業債特別会計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</si>
  <si>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</si>
  <si>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</si>
  <si>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</si>
  <si>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</si>
  <si>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</si>
  <si>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</si>
  <si>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</si>
  <si>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</si>
  <si>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</si>
  <si>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</si>
  <si>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</si>
  <si>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</si>
  <si>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</si>
  <si>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</si>
  <si>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</si>
  <si>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</si>
  <si>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</si>
  <si>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</si>
  <si>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</si>
  <si>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</si>
  <si>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</si>
  <si>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法適用企業</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</si>
  <si>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</si>
  <si>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</si>
  <si>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</si>
  <si>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</si>
  <si>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</si>
  <si>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</si>
  <si>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</si>
  <si>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</si>
  <si>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</si>
  <si>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</si>
  <si>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</si>
  <si>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</si>
  <si>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</si>
  <si>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</si>
  <si>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</si>
  <si>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</si>
  <si>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</si>
  <si>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</si>
  <si>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</si>
  <si>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</si>
  <si>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</si>
  <si>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</si>
  <si>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</si>
  <si>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</si>
  <si>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</si>
  <si>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</si>
  <si>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</si>
  <si>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</si>
  <si>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</si>
  <si>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</si>
  <si>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</si>
  <si>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</si>
  <si>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</si>
  <si>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</si>
  <si>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</si>
  <si>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</si>
  <si>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</si>
  <si>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</si>
  <si>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</si>
  <si>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</si>
  <si>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</si>
  <si>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</si>
  <si>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</si>
  <si>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</si>
  <si>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</si>
  <si>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</si>
  <si>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</si>
  <si>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</si>
  <si>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</si>
  <si>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</si>
  <si>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</si>
  <si>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</si>
  <si>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</si>
  <si>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</si>
  <si>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</si>
  <si>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</si>
  <si>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</si>
  <si>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</si>
  <si>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</si>
  <si>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</si>
  <si>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</si>
  <si>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</si>
  <si>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</si>
  <si>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</si>
  <si>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</si>
  <si>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</si>
  <si>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</si>
  <si>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</si>
  <si>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</si>
  <si>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</si>
  <si>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</si>
  <si>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</si>
  <si>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</si>
  <si>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</si>
  <si>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</si>
  <si>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</si>
  <si>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</si>
  <si>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岡山市病院事業会計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</si>
  <si>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</si>
  <si>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</si>
  <si>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岡山市市場事業会計</t>
    <phoneticPr fontId="5"/>
  </si>
  <si>
    <t>(Ｆ)</t>
    <phoneticPr fontId="5"/>
  </si>
  <si>
    <t>岡山市水道事業会計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</si>
  <si>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</si>
  <si>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</si>
  <si>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</si>
  <si>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</si>
  <si>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</si>
  <si>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</si>
  <si>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</si>
  <si>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</si>
  <si>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</si>
  <si>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</si>
  <si>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</si>
  <si>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</si>
  <si>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</si>
  <si>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</si>
  <si>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</si>
  <si>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</si>
  <si>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</si>
  <si>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</si>
  <si>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</si>
  <si>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</si>
  <si>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</si>
  <si>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</si>
  <si>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</si>
  <si>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</si>
  <si>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</si>
  <si>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</si>
  <si>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</si>
  <si>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</si>
  <si>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</si>
  <si>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</si>
  <si>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</si>
  <si>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</si>
  <si>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</si>
  <si>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</si>
  <si>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</si>
  <si>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</si>
  <si>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</si>
  <si>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</si>
  <si>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</si>
  <si>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</si>
  <si>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</si>
  <si>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</si>
  <si>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</si>
  <si>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</si>
  <si>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</si>
  <si>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</si>
  <si>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</si>
  <si>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</si>
  <si>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</si>
  <si>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</si>
  <si>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</si>
  <si>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</si>
  <si>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</si>
  <si>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</si>
  <si>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</si>
  <si>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</si>
  <si>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</si>
  <si>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</si>
  <si>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</si>
  <si>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</si>
  <si>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</si>
  <si>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</si>
  <si>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</si>
  <si>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</si>
  <si>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</si>
  <si>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</si>
  <si>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</si>
  <si>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</si>
  <si>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</si>
  <si>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</si>
  <si>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</si>
  <si>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</si>
  <si>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</si>
  <si>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</si>
  <si>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</si>
  <si>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</si>
  <si>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</si>
  <si>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</si>
  <si>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</si>
  <si>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</si>
  <si>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</si>
  <si>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</si>
  <si>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</si>
  <si>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</si>
  <si>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</si>
  <si>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3.46</t>
  </si>
  <si>
    <t>▲ 2.53</t>
  </si>
  <si>
    <t>▲ 2.47</t>
  </si>
  <si>
    <t>▲ 1.20</t>
  </si>
  <si>
    <t>▲ 1.03</t>
  </si>
  <si>
    <t>一般会計</t>
  </si>
  <si>
    <t>岡山市水道事業会計</t>
  </si>
  <si>
    <t>岡山市市場事業会計</t>
  </si>
  <si>
    <t>岡山市工業用水道事業会計</t>
  </si>
  <si>
    <t>岡山市介護保険費特別会計</t>
  </si>
  <si>
    <t>岡山市国民健康保険費特別会計</t>
  </si>
  <si>
    <t>岡山市下水道事業会計</t>
  </si>
  <si>
    <t>岡山市後期高齢者医療費特別会計</t>
  </si>
  <si>
    <t>その他会計（赤字）</t>
  </si>
  <si>
    <t>▲ 0.32</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</si>
  <si>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</si>
  <si>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</si>
  <si>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</si>
  <si>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</si>
  <si>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</si>
  <si>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</si>
  <si>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</si>
  <si>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</si>
  <si>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</si>
  <si>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</si>
  <si>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</si>
  <si>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</si>
  <si>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</si>
  <si>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</si>
  <si>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</si>
  <si>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</si>
  <si>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</si>
  <si>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</si>
  <si>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</si>
  <si>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</si>
  <si>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</si>
  <si>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</si>
  <si>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</si>
  <si>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</si>
  <si>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</si>
  <si>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（一財）岡山市勤労者福祉サポートプラザ</t>
    <rPh sb="1" eb="2">
      <t>１</t>
    </rPh>
    <phoneticPr fontId="15"/>
  </si>
  <si>
    <t>（公財）岡山市公園協会</t>
    <rPh sb="1" eb="2">
      <t>コウ</t>
    </rPh>
    <phoneticPr fontId="15"/>
  </si>
  <si>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</si>
  <si>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</si>
  <si>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</si>
  <si>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</si>
  <si>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</si>
  <si>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</si>
  <si>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</si>
  <si>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</si>
  <si>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</si>
  <si>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</si>
  <si>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</si>
  <si>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</si>
  <si>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3"/>
  </si>
  <si>
    <t>（一財）岡山市体育協会</t>
    <rPh sb="1" eb="2">
      <t>イチ</t>
    </rPh>
    <rPh sb="2" eb="3">
      <t>ザイ</t>
    </rPh>
    <rPh sb="4" eb="7">
      <t>オカヤマシ</t>
    </rPh>
    <rPh sb="7" eb="9">
      <t>タイイク</t>
    </rPh>
    <rPh sb="9" eb="11">
      <t>キョウカイ</t>
    </rPh>
    <phoneticPr fontId="5"/>
  </si>
  <si>
    <t>-</t>
    <phoneticPr fontId="2"/>
  </si>
  <si>
    <t>-</t>
    <phoneticPr fontId="2"/>
  </si>
  <si>
    <t>-</t>
    <phoneticPr fontId="2"/>
  </si>
  <si>
    <t>公共施設等整備基金</t>
  </si>
  <si>
    <t>庁舎整備基金</t>
  </si>
  <si>
    <t>地域振興基金</t>
  </si>
  <si>
    <t>一般廃棄物処理施設整備基金</t>
  </si>
  <si>
    <t>学校教育施設等整備基金</t>
    <rPh sb="0" eb="2">
      <t>ガッコウ</t>
    </rPh>
    <rPh sb="2" eb="4">
      <t>キョウイク</t>
    </rPh>
    <rPh sb="4" eb="6">
      <t>シセツ</t>
    </rPh>
    <rPh sb="6" eb="7">
      <t>トウ</t>
    </rPh>
    <rPh sb="7" eb="9">
      <t>セイビ</t>
    </rPh>
    <rPh sb="9" eb="11">
      <t>キキン</t>
    </rPh>
    <phoneticPr fontId="2"/>
  </si>
  <si>
    <t>大正池水利組合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</si>
  <si>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</si>
  <si>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</si>
  <si>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</si>
  <si>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</si>
  <si>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</si>
  <si>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県債償還負担金及び下水道事業会計への繰出金の減等により、実質公債費比率及び将来負担比率は共に減少し、いずれも類似団体内平均値を下回っています。
　今後も引き続き財政の健全化に努めていきます。</t>
    <rPh sb="1" eb="3">
      <t>ケンサイ</t>
    </rPh>
    <rPh sb="3" eb="5">
      <t>ショウカン</t>
    </rPh>
    <rPh sb="5" eb="8">
      <t>フタンキン</t>
    </rPh>
    <rPh sb="8" eb="9">
      <t>オヨ</t>
    </rPh>
    <rPh sb="10" eb="17">
      <t>ゲスイドウジギョウカイケイ</t>
    </rPh>
    <rPh sb="19" eb="20">
      <t>ク</t>
    </rPh>
    <rPh sb="20" eb="21">
      <t>ダ</t>
    </rPh>
    <rPh sb="21" eb="22">
      <t>キン</t>
    </rPh>
    <rPh sb="23" eb="24">
      <t>ゲン</t>
    </rPh>
    <rPh sb="34" eb="36">
      <t>ヒリツ</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</si>
  <si>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</si>
  <si>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</si>
  <si>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</si>
  <si>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令和元年度の有形固定資産減価償却率は、0.7ポイント増加し、今後老朽化施設の改修・更新等、多額の経費が必要となることが見込まれる状況です。一方将来負担比率は</t>
    </r>
    <r>
      <rPr>
        <sz val="11"/>
        <rFont val="ＭＳ Ｐゴシック"/>
        <family val="3"/>
        <charset val="128"/>
      </rPr>
      <t>、下水道事業債の残高が減少したことに加え、臨時財政対策債の地方債残高の増などによる基準財政需要額算入見込額の増等により、充当可能財源等が将来負担額を上回ったことにより、「-」となりました。</t>
    </r>
    <r>
      <rPr>
        <sz val="11"/>
        <color indexed="8"/>
        <rFont val="ＭＳ Ｐゴシック"/>
        <family val="3"/>
        <charset val="128"/>
      </rPr>
      <t xml:space="preserve">
　今後見込まれる将来負担の中で、施設の複合化や民間活力の導入等も図りつつ、引き続き公共施設の適切なマネジメントと、健全性を確保した財政運営に努めていきます。</t>
    </r>
    <rPh sb="97" eb="98">
      <t>クワ</t>
    </rPh>
    <rPh sb="100" eb="107">
      <t>リンジザイセイタイサクサイ</t>
    </rPh>
    <rPh sb="108" eb="113">
      <t>チホウサイザンダカ</t>
    </rPh>
    <rPh sb="114" eb="115">
      <t>ゾウ</t>
    </rPh>
    <rPh sb="120" eb="122">
      <t>キジュン</t>
    </rPh>
    <rPh sb="122" eb="124">
      <t>ザイセイ</t>
    </rPh>
    <rPh sb="124" eb="126">
      <t>ジュヨウ</t>
    </rPh>
    <rPh sb="126" eb="127">
      <t>ガク</t>
    </rPh>
    <rPh sb="127" eb="129">
      <t>サンニュウ</t>
    </rPh>
    <rPh sb="129" eb="131">
      <t>ミコ</t>
    </rPh>
    <rPh sb="131" eb="132">
      <t>ガク</t>
    </rPh>
    <rPh sb="133" eb="134">
      <t>ゾウ</t>
    </rPh>
    <rPh sb="139" eb="145">
      <t>ジュウトウカノウザイゲン</t>
    </rPh>
    <rPh sb="145" eb="146">
      <t>ナド</t>
    </rPh>
    <rPh sb="147" eb="149">
      <t>ショウライ</t>
    </rPh>
    <rPh sb="149" eb="151">
      <t>フタン</t>
    </rPh>
    <rPh sb="151" eb="152">
      <t>ガク</t>
    </rPh>
    <rPh sb="153" eb="155">
      <t>ウワマワ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</si>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</sst>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5BC7BD-5390-4548-ABEF-BDB37987BB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D2AC-4ADE-B908-CBB6BA0A60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56618</c:v>
                </c:pt>
                <c:pt idx="1">
                  <c:v>51405</c:v>
                </c:pt>
                <c:pt idx="2">
                  <c:v>54614</c:v>
                </c:pt>
                <c:pt idx="3">
                  <c:v>54145</c:v>
                </c:pt>
                <c:pt idx="4">
                  <c:v>55638</c:v>
                </c:pt>
              </c:numCache>
            </c:numRef>
          </c:val>
          <c:smooth val="0"/>
          <c:extLst>
            <c:ext xmlns:c16="http://schemas.microsoft.com/office/drawing/2014/chart" uri="{C3380CC4-5D6E-409C-BE32-E72D297353CC}">
              <c16:uniqueId val="{00000001-D2AC-4ADE-B908-CBB6BA0A60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9000"/>
          <c:min val="4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4.32</c:v>
                </c:pt>
                <c:pt idx="1">
                  <c:v>4.5199999999999996</c:v>
                </c:pt>
                <c:pt idx="2">
                  <c:v>3.95</c:v>
                </c:pt>
                <c:pt idx="3">
                  <c:v>4.71</c:v>
                </c:pt>
                <c:pt idx="4">
                  <c:v>5.0999999999999996</c:v>
                </c:pt>
              </c:numCache>
            </c:numRef>
          </c:val>
          <c:extLst>
            <c:ext xmlns:c16="http://schemas.microsoft.com/office/drawing/2014/chart" uri="{C3380CC4-5D6E-409C-BE32-E72D297353CC}">
              <c16:uniqueId val="{00000000-8D04-40D6-B6FF-BC77BB96D3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12.34</c:v>
                </c:pt>
                <c:pt idx="1">
                  <c:v>12.08</c:v>
                </c:pt>
                <c:pt idx="2">
                  <c:v>10.199999999999999</c:v>
                </c:pt>
                <c:pt idx="3">
                  <c:v>10.27</c:v>
                </c:pt>
                <c:pt idx="4">
                  <c:v>9.89</c:v>
                </c:pt>
              </c:numCache>
            </c:numRef>
          </c:val>
          <c:extLst>
            <c:ext xmlns:c16="http://schemas.microsoft.com/office/drawing/2014/chart" uri="{C3380CC4-5D6E-409C-BE32-E72D297353CC}">
              <c16:uniqueId val="{00000001-8D04-40D6-B6FF-BC77BB96D3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-3.46</c:v>
                </c:pt>
                <c:pt idx="1">
                  <c:v>-2.5299999999999998</c:v>
                </c:pt>
                <c:pt idx="2">
                  <c:v>-2.4700000000000002</c:v>
                </c:pt>
                <c:pt idx="3">
                  <c:v>-1.2</c:v>
                </c:pt>
                <c:pt idx="4">
                  <c:v>-1.03</c:v>
                </c:pt>
              </c:numCache>
            </c:numRef>
          </c:val>
          <c:smooth val="0"/>
          <c:extLst>
            <c:ext xmlns:c16="http://schemas.microsoft.com/office/drawing/2014/chart" uri="{C3380CC4-5D6E-409C-BE32-E72D297353CC}">
              <c16:uniqueId val="{00000002-8D04-40D6-B6FF-BC77BB96D3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DD-4F52-B4C2-CEA07F700E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0.32</c:v>
                </c:pt>
                <c:pt idx="1">
                  <c:v>#N/A</c:v>
                </c:pt>
                <c:pt idx="2">
                  <c:v>0.32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DDD-4F52-B4C2-CEA07F700E5C}"/>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DD-4F52-B4C2-CEA07F700E5C}"/>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0.22</c:v>
                </c:pt>
                <c:pt idx="2">
                  <c:v>#N/A</c:v>
                </c:pt>
                <c:pt idx="3">
                  <c:v>0.22</c:v>
                </c:pt>
                <c:pt idx="4">
                  <c:v>#N/A</c:v>
                </c:pt>
                <c:pt idx="5">
                  <c:v>0.1</c:v>
                </c:pt>
                <c:pt idx="6">
                  <c:v>#N/A</c:v>
                </c:pt>
                <c:pt idx="7">
                  <c:v>0.1</c:v>
                </c:pt>
                <c:pt idx="8">
                  <c:v>#N/A</c:v>
                </c:pt>
                <c:pt idx="9">
                  <c:v>0.09</c:v>
                </c:pt>
              </c:numCache>
            </c:numRef>
          </c:val>
          <c:extLst>
            <c:ext xmlns:c16="http://schemas.microsoft.com/office/drawing/2014/chart" uri="{C3380CC4-5D6E-409C-BE32-E72D297353CC}">
              <c16:uniqueId val="{00000003-1DDD-4F52-B4C2-CEA07F700E5C}"/>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0.59</c:v>
                </c:pt>
                <c:pt idx="2">
                  <c:v>#N/A</c:v>
                </c:pt>
                <c:pt idx="3">
                  <c:v>1.28</c:v>
                </c:pt>
                <c:pt idx="4">
                  <c:v>#N/A</c:v>
                </c:pt>
                <c:pt idx="5">
                  <c:v>0.51</c:v>
                </c:pt>
                <c:pt idx="6">
                  <c:v>#N/A</c:v>
                </c:pt>
                <c:pt idx="7">
                  <c:v>0.31</c:v>
                </c:pt>
                <c:pt idx="8">
                  <c:v>#N/A</c:v>
                </c:pt>
                <c:pt idx="9">
                  <c:v>0.13</c:v>
                </c:pt>
              </c:numCache>
            </c:numRef>
          </c:val>
          <c:extLst>
            <c:ext xmlns:c16="http://schemas.microsoft.com/office/drawing/2014/chart" uri="{C3380CC4-5D6E-409C-BE32-E72D297353CC}">
              <c16:uniqueId val="{00000004-1DDD-4F52-B4C2-CEA07F700E5C}"/>
            </c:ext>
          </c:extLst>
        </c:ser>
        <c:ser>
          <c:idx val="5"/>
          <c:order val="5"/>
          <c:tx>
            <c:strRef>
              <c:f>データシート!$A$32</c:f>
              <c:strCache>
                <c:ptCount val="1"/>
                <c:pt idx="0">
                  <c:v>岡山市介護保険費特別会計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0.33</c:v>
                </c:pt>
                <c:pt idx="2">
                  <c:v>#N/A</c:v>
                </c:pt>
                <c:pt idx="3">
                  <c:v>0.52</c:v>
                </c:pt>
                <c:pt idx="4">
                  <c:v>#N/A</c:v>
                </c:pt>
                <c:pt idx="5">
                  <c:v>0.49</c:v>
                </c:pt>
                <c:pt idx="6">
                  <c:v>#N/A</c:v>
                </c:pt>
                <c:pt idx="7">
                  <c:v>0.28000000000000003</c:v>
                </c:pt>
                <c:pt idx="8">
                  <c:v>#N/A</c:v>
                </c:pt>
                <c:pt idx="9">
                  <c:v>0.28000000000000003</c:v>
                </c:pt>
              </c:numCache>
            </c:numRef>
          </c:val>
          <c:extLst>
            <c:ext xmlns:c16="http://schemas.microsoft.com/office/drawing/2014/chart" uri="{C3380CC4-5D6E-409C-BE32-E72D297353CC}">
              <c16:uniqueId val="{00000005-1DDD-4F52-B4C2-CEA07F700E5C}"/>
            </c:ext>
          </c:extLst>
        </c:ser>
        <c:ser>
          <c:idx val="6"/>
          <c:order val="6"/>
          <c:tx>
            <c:strRef>
              <c:f>データシート!$A$33</c:f>
              <c:strCache>
                <c:ptCount val="1"/>
                <c:pt idx="0">
                  <c:v>岡山市工業用水道事業会計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0.53</c:v>
                </c:pt>
                <c:pt idx="2">
                  <c:v>#N/A</c:v>
                </c:pt>
                <c:pt idx="3">
                  <c:v>0.52</c:v>
                </c:pt>
                <c:pt idx="4">
                  <c:v>#N/A</c:v>
                </c:pt>
                <c:pt idx="5">
                  <c:v>0.47</c:v>
                </c:pt>
                <c:pt idx="6">
                  <c:v>#N/A</c:v>
                </c:pt>
                <c:pt idx="7">
                  <c:v>0.49</c:v>
                </c:pt>
                <c:pt idx="8">
                  <c:v>#N/A</c:v>
                </c:pt>
                <c:pt idx="9">
                  <c:v>0.56999999999999995</c:v>
                </c:pt>
              </c:numCache>
            </c:numRef>
          </c:val>
          <c:extLst>
            <c:ext xmlns:c16="http://schemas.microsoft.com/office/drawing/2014/chart" uri="{C3380CC4-5D6E-409C-BE32-E72D297353CC}">
              <c16:uniqueId val="{00000006-1DDD-4F52-B4C2-CEA07F700E5C}"/>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1.52</c:v>
                </c:pt>
                <c:pt idx="2">
                  <c:v>#N/A</c:v>
                </c:pt>
                <c:pt idx="3">
                  <c:v>1.6</c:v>
                </c:pt>
                <c:pt idx="4">
                  <c:v>#N/A</c:v>
                </c:pt>
                <c:pt idx="5">
                  <c:v>1.41</c:v>
                </c:pt>
                <c:pt idx="6">
                  <c:v>#N/A</c:v>
                </c:pt>
                <c:pt idx="7">
                  <c:v>1.44</c:v>
                </c:pt>
                <c:pt idx="8">
                  <c:v>#N/A</c:v>
                </c:pt>
                <c:pt idx="9">
                  <c:v>1.49</c:v>
                </c:pt>
              </c:numCache>
            </c:numRef>
          </c:val>
          <c:extLst>
            <c:ext xmlns:c16="http://schemas.microsoft.com/office/drawing/2014/chart" uri="{C3380CC4-5D6E-409C-BE32-E72D297353CC}">
              <c16:uniqueId val="{00000007-1DDD-4F52-B4C2-CEA07F700E5C}"/>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7.39</c:v>
                </c:pt>
                <c:pt idx="2">
                  <c:v>#N/A</c:v>
                </c:pt>
                <c:pt idx="3">
                  <c:v>6.65</c:v>
                </c:pt>
                <c:pt idx="4">
                  <c:v>#N/A</c:v>
                </c:pt>
                <c:pt idx="5">
                  <c:v>5.49</c:v>
                </c:pt>
                <c:pt idx="6">
                  <c:v>#N/A</c:v>
                </c:pt>
                <c:pt idx="7">
                  <c:v>5.62</c:v>
                </c:pt>
                <c:pt idx="8">
                  <c:v>#N/A</c:v>
                </c:pt>
                <c:pt idx="9">
                  <c:v>5.4</c:v>
                </c:pt>
              </c:numCache>
            </c:numRef>
          </c:val>
          <c:extLst>
            <c:ext xmlns:c16="http://schemas.microsoft.com/office/drawing/2014/chart" uri="{C3380CC4-5D6E-409C-BE32-E72D297353CC}">
              <c16:uniqueId val="{00000008-1DDD-4F52-B4C2-CEA07F700E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5.05</c:v>
                </c:pt>
                <c:pt idx="2">
                  <c:v>#N/A</c:v>
                </c:pt>
                <c:pt idx="3">
                  <c:v>5.24</c:v>
                </c:pt>
                <c:pt idx="4">
                  <c:v>#N/A</c:v>
                </c:pt>
                <c:pt idx="5">
                  <c:v>4.24</c:v>
                </c:pt>
                <c:pt idx="6">
                  <c:v>#N/A</c:v>
                </c:pt>
                <c:pt idx="7">
                  <c:v>5.05</c:v>
                </c:pt>
                <c:pt idx="8">
                  <c:v>#N/A</c:v>
                </c:pt>
                <c:pt idx="9">
                  <c:v>5.44</c:v>
                </c:pt>
              </c:numCache>
            </c:numRef>
          </c:val>
          <c:extLst>
            <c:ext xmlns:c16="http://schemas.microsoft.com/office/drawing/2014/chart" uri="{C3380CC4-5D6E-409C-BE32-E72D297353CC}">
              <c16:uniqueId val="{00000009-1DDD-4F52-B4C2-CEA07F700E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31182</c:v>
                </c:pt>
                <c:pt idx="5">
                  <c:v>30956</c:v>
                </c:pt>
                <c:pt idx="8">
                  <c:v>31016</c:v>
                </c:pt>
                <c:pt idx="11">
                  <c:v>30972</c:v>
                </c:pt>
                <c:pt idx="14">
                  <c:v>30697</c:v>
                </c:pt>
              </c:numCache>
            </c:numRef>
          </c:val>
          <c:extLst>
            <c:ext xmlns:c16="http://schemas.microsoft.com/office/drawing/2014/chart" uri="{C3380CC4-5D6E-409C-BE32-E72D297353CC}">
              <c16:uniqueId val="{00000000-9744-4A73-A6C0-AEF397B242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44-4A73-A6C0-AEF397B242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3671</c:v>
                </c:pt>
                <c:pt idx="3">
                  <c:v>3328</c:v>
                </c:pt>
                <c:pt idx="6">
                  <c:v>3199</c:v>
                </c:pt>
                <c:pt idx="9">
                  <c:v>3079</c:v>
                </c:pt>
                <c:pt idx="12">
                  <c:v>1261</c:v>
                </c:pt>
              </c:numCache>
            </c:numRef>
          </c:val>
          <c:extLst>
            <c:ext xmlns:c16="http://schemas.microsoft.com/office/drawing/2014/chart" uri="{C3380CC4-5D6E-409C-BE32-E72D297353CC}">
              <c16:uniqueId val="{00000002-9744-4A73-A6C0-AEF397B242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152</c:v>
                </c:pt>
                <c:pt idx="3">
                  <c:v>148</c:v>
                </c:pt>
                <c:pt idx="6">
                  <c:v>145</c:v>
                </c:pt>
                <c:pt idx="9">
                  <c:v>119</c:v>
                </c:pt>
                <c:pt idx="12">
                  <c:v>27</c:v>
                </c:pt>
              </c:numCache>
            </c:numRef>
          </c:val>
          <c:extLst>
            <c:ext xmlns:c16="http://schemas.microsoft.com/office/drawing/2014/chart" uri="{C3380CC4-5D6E-409C-BE32-E72D297353CC}">
              <c16:uniqueId val="{00000003-9744-4A73-A6C0-AEF397B242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7192</c:v>
                </c:pt>
                <c:pt idx="3">
                  <c:v>7000</c:v>
                </c:pt>
                <c:pt idx="6">
                  <c:v>6564</c:v>
                </c:pt>
                <c:pt idx="9">
                  <c:v>6335</c:v>
                </c:pt>
                <c:pt idx="12">
                  <c:v>6001</c:v>
                </c:pt>
              </c:numCache>
            </c:numRef>
          </c:val>
          <c:extLst>
            <c:ext xmlns:c16="http://schemas.microsoft.com/office/drawing/2014/chart" uri="{C3380CC4-5D6E-409C-BE32-E72D297353CC}">
              <c16:uniqueId val="{00000004-9744-4A73-A6C0-AEF397B242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1697</c:v>
                </c:pt>
                <c:pt idx="3">
                  <c:v>2030</c:v>
                </c:pt>
                <c:pt idx="6">
                  <c:v>2363</c:v>
                </c:pt>
                <c:pt idx="9">
                  <c:v>2697</c:v>
                </c:pt>
                <c:pt idx="12">
                  <c:v>3030</c:v>
                </c:pt>
              </c:numCache>
            </c:numRef>
          </c:val>
          <c:extLst>
            <c:ext xmlns:c16="http://schemas.microsoft.com/office/drawing/2014/chart" uri="{C3380CC4-5D6E-409C-BE32-E72D297353CC}">
              <c16:uniqueId val="{00000005-9744-4A73-A6C0-AEF397B242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44-4A73-A6C0-AEF397B242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30356</c:v>
                </c:pt>
                <c:pt idx="3">
                  <c:v>28575</c:v>
                </c:pt>
                <c:pt idx="6">
                  <c:v>28436</c:v>
                </c:pt>
                <c:pt idx="9">
                  <c:v>29196</c:v>
                </c:pt>
                <c:pt idx="12">
                  <c:v>29175</c:v>
                </c:pt>
              </c:numCache>
            </c:numRef>
          </c:val>
          <c:extLst>
            <c:ext xmlns:c16="http://schemas.microsoft.com/office/drawing/2014/chart" uri="{C3380CC4-5D6E-409C-BE32-E72D297353CC}">
              <c16:uniqueId val="{00000007-9744-4A73-A6C0-AEF397B242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11886</c:v>
                </c:pt>
                <c:pt idx="2">
                  <c:v>#N/A</c:v>
                </c:pt>
                <c:pt idx="3">
                  <c:v>#N/A</c:v>
                </c:pt>
                <c:pt idx="4">
                  <c:v>10125</c:v>
                </c:pt>
                <c:pt idx="5">
                  <c:v>#N/A</c:v>
                </c:pt>
                <c:pt idx="6">
                  <c:v>#N/A</c:v>
                </c:pt>
                <c:pt idx="7">
                  <c:v>9691</c:v>
                </c:pt>
                <c:pt idx="8">
                  <c:v>#N/A</c:v>
                </c:pt>
                <c:pt idx="9">
                  <c:v>#N/A</c:v>
                </c:pt>
                <c:pt idx="10">
                  <c:v>10454</c:v>
                </c:pt>
                <c:pt idx="11">
                  <c:v>#N/A</c:v>
                </c:pt>
                <c:pt idx="12">
                  <c:v>#N/A</c:v>
                </c:pt>
                <c:pt idx="13">
                  <c:v>8797</c:v>
                </c:pt>
                <c:pt idx="14">
                  <c:v>#N/A</c:v>
                </c:pt>
              </c:numCache>
            </c:numRef>
          </c:val>
          <c:smooth val="0"/>
          <c:extLst>
            <c:ext xmlns:c16="http://schemas.microsoft.com/office/drawing/2014/chart" uri="{C3380CC4-5D6E-409C-BE32-E72D297353CC}">
              <c16:uniqueId val="{00000008-9744-4A73-A6C0-AEF397B242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342826</c:v>
                </c:pt>
                <c:pt idx="5">
                  <c:v>350565</c:v>
                </c:pt>
                <c:pt idx="8">
                  <c:v>358292</c:v>
                </c:pt>
                <c:pt idx="11">
                  <c:v>369716</c:v>
                </c:pt>
                <c:pt idx="14">
                  <c:v>376864</c:v>
                </c:pt>
              </c:numCache>
            </c:numRef>
          </c:val>
          <c:extLst>
            <c:ext xmlns:c16="http://schemas.microsoft.com/office/drawing/2014/chart" uri="{C3380CC4-5D6E-409C-BE32-E72D297353CC}">
              <c16:uniqueId val="{00000000-9614-4945-8C80-0BF39087CB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71341</c:v>
                </c:pt>
                <c:pt idx="5">
                  <c:v>71399</c:v>
                </c:pt>
                <c:pt idx="8">
                  <c:v>70596</c:v>
                </c:pt>
                <c:pt idx="11">
                  <c:v>67968</c:v>
                </c:pt>
                <c:pt idx="14">
                  <c:v>66858</c:v>
                </c:pt>
              </c:numCache>
            </c:numRef>
          </c:val>
          <c:extLst>
            <c:ext xmlns:c16="http://schemas.microsoft.com/office/drawing/2014/chart" uri="{C3380CC4-5D6E-409C-BE32-E72D297353CC}">
              <c16:uniqueId val="{00000001-9614-4945-8C80-0BF39087CB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52496</c:v>
                </c:pt>
                <c:pt idx="5">
                  <c:v>59685</c:v>
                </c:pt>
                <c:pt idx="8">
                  <c:v>70132</c:v>
                </c:pt>
                <c:pt idx="11">
                  <c:v>76383</c:v>
                </c:pt>
                <c:pt idx="14">
                  <c:v>79920</c:v>
                </c:pt>
              </c:numCache>
            </c:numRef>
          </c:val>
          <c:extLst>
            <c:ext xmlns:c16="http://schemas.microsoft.com/office/drawing/2014/chart" uri="{C3380CC4-5D6E-409C-BE32-E72D297353CC}">
              <c16:uniqueId val="{00000002-9614-4945-8C80-0BF39087CB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14-4945-8C80-0BF39087CB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14-4945-8C80-0BF39087CB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764</c:v>
                </c:pt>
                <c:pt idx="3">
                  <c:v>1026</c:v>
                </c:pt>
                <c:pt idx="6">
                  <c:v>1226</c:v>
                </c:pt>
                <c:pt idx="9">
                  <c:v>1433</c:v>
                </c:pt>
                <c:pt idx="12">
                  <c:v>1467</c:v>
                </c:pt>
              </c:numCache>
            </c:numRef>
          </c:val>
          <c:extLst>
            <c:ext xmlns:c16="http://schemas.microsoft.com/office/drawing/2014/chart" uri="{C3380CC4-5D6E-409C-BE32-E72D297353CC}">
              <c16:uniqueId val="{00000005-9614-4945-8C80-0BF39087CB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37759</c:v>
                </c:pt>
                <c:pt idx="3">
                  <c:v>37447</c:v>
                </c:pt>
                <c:pt idx="6">
                  <c:v>62247</c:v>
                </c:pt>
                <c:pt idx="9">
                  <c:v>58417</c:v>
                </c:pt>
                <c:pt idx="12">
                  <c:v>57569</c:v>
                </c:pt>
              </c:numCache>
            </c:numRef>
          </c:val>
          <c:extLst>
            <c:ext xmlns:c16="http://schemas.microsoft.com/office/drawing/2014/chart" uri="{C3380CC4-5D6E-409C-BE32-E72D297353CC}">
              <c16:uniqueId val="{00000006-9614-4945-8C80-0BF39087CB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571</c:v>
                </c:pt>
                <c:pt idx="3">
                  <c:v>461</c:v>
                </c:pt>
                <c:pt idx="6">
                  <c:v>338</c:v>
                </c:pt>
                <c:pt idx="9">
                  <c:v>151</c:v>
                </c:pt>
                <c:pt idx="12">
                  <c:v>149</c:v>
                </c:pt>
              </c:numCache>
            </c:numRef>
          </c:val>
          <c:extLst>
            <c:ext xmlns:c16="http://schemas.microsoft.com/office/drawing/2014/chart" uri="{C3380CC4-5D6E-409C-BE32-E72D297353CC}">
              <c16:uniqueId val="{00000007-9614-4945-8C80-0BF39087CB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118432</c:v>
                </c:pt>
                <c:pt idx="3">
                  <c:v>110078</c:v>
                </c:pt>
                <c:pt idx="6">
                  <c:v>106310</c:v>
                </c:pt>
                <c:pt idx="9">
                  <c:v>101405</c:v>
                </c:pt>
                <c:pt idx="12">
                  <c:v>95474</c:v>
                </c:pt>
              </c:numCache>
            </c:numRef>
          </c:val>
          <c:extLst>
            <c:ext xmlns:c16="http://schemas.microsoft.com/office/drawing/2014/chart" uri="{C3380CC4-5D6E-409C-BE32-E72D297353CC}">
              <c16:uniqueId val="{00000008-9614-4945-8C80-0BF39087CB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28765</c:v>
                </c:pt>
                <c:pt idx="3">
                  <c:v>24746</c:v>
                </c:pt>
                <c:pt idx="6">
                  <c:v>19697</c:v>
                </c:pt>
                <c:pt idx="9">
                  <c:v>16415</c:v>
                </c:pt>
                <c:pt idx="12">
                  <c:v>14919</c:v>
                </c:pt>
              </c:numCache>
            </c:numRef>
          </c:val>
          <c:extLst>
            <c:ext xmlns:c16="http://schemas.microsoft.com/office/drawing/2014/chart" uri="{C3380CC4-5D6E-409C-BE32-E72D297353CC}">
              <c16:uniqueId val="{00000009-9614-4945-8C80-0BF39087CB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319474</c:v>
                </c:pt>
                <c:pt idx="3">
                  <c:v>327125</c:v>
                </c:pt>
                <c:pt idx="6">
                  <c:v>340138</c:v>
                </c:pt>
                <c:pt idx="9">
                  <c:v>352156</c:v>
                </c:pt>
                <c:pt idx="12">
                  <c:v>352657</c:v>
                </c:pt>
              </c:numCache>
            </c:numRef>
          </c:val>
          <c:extLst>
            <c:ext xmlns:c16="http://schemas.microsoft.com/office/drawing/2014/chart" uri="{C3380CC4-5D6E-409C-BE32-E72D297353CC}">
              <c16:uniqueId val="{0000000A-9614-4945-8C80-0BF39087CB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39101</c:v>
                </c:pt>
                <c:pt idx="2">
                  <c:v>#N/A</c:v>
                </c:pt>
                <c:pt idx="3">
                  <c:v>#N/A</c:v>
                </c:pt>
                <c:pt idx="4">
                  <c:v>19233</c:v>
                </c:pt>
                <c:pt idx="5">
                  <c:v>#N/A</c:v>
                </c:pt>
                <c:pt idx="6">
                  <c:v>#N/A</c:v>
                </c:pt>
                <c:pt idx="7">
                  <c:v>30937</c:v>
                </c:pt>
                <c:pt idx="8">
                  <c:v>#N/A</c:v>
                </c:pt>
                <c:pt idx="9">
                  <c:v>#N/A</c:v>
                </c:pt>
                <c:pt idx="10">
                  <c:v>15910</c:v>
                </c:pt>
                <c:pt idx="11">
                  <c:v>#N/A</c:v>
                </c:pt>
                <c:pt idx="12">
                  <c:v>#N/A</c:v>
                </c:pt>
                <c:pt idx="13">
                  <c:v>0</c:v>
                </c:pt>
                <c:pt idx="14">
                  <c:v>#N/A</c:v>
                </c:pt>
              </c:numCache>
            </c:numRef>
          </c:val>
          <c:smooth val="0"/>
          <c:extLst>
            <c:ext xmlns:c16="http://schemas.microsoft.com/office/drawing/2014/chart" uri="{C3380CC4-5D6E-409C-BE32-E72D297353CC}">
              <c16:uniqueId val="{0000000B-9614-4945-8C80-0BF39087CB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19744</c:v>
                </c:pt>
                <c:pt idx="1">
                  <c:v>20050</c:v>
                </c:pt>
                <c:pt idx="2">
                  <c:v>19404</c:v>
                </c:pt>
              </c:numCache>
            </c:numRef>
          </c:val>
          <c:extLst>
            <c:ext xmlns:c16="http://schemas.microsoft.com/office/drawing/2014/chart" uri="{C3380CC4-5D6E-409C-BE32-E72D297353CC}">
              <c16:uniqueId val="{00000000-3C76-453A-90AC-F530E1FB6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1402</c:v>
                </c:pt>
                <c:pt idx="1">
                  <c:v>1412</c:v>
                </c:pt>
                <c:pt idx="2">
                  <c:v>1427</c:v>
                </c:pt>
              </c:numCache>
            </c:numRef>
          </c:val>
          <c:extLst>
            <c:ext xmlns:c16="http://schemas.microsoft.com/office/drawing/2014/chart" uri="{C3380CC4-5D6E-409C-BE32-E72D297353CC}">
              <c16:uniqueId val="{00000001-3C76-453A-90AC-F530E1FB6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28867</c:v>
                </c:pt>
                <c:pt idx="1">
                  <c:v>30152</c:v>
                </c:pt>
                <c:pt idx="2">
                  <c:v>33667</c:v>
                </c:pt>
              </c:numCache>
            </c:numRef>
          </c:val>
          <c:extLst>
            <c:ext xmlns:c16="http://schemas.microsoft.com/office/drawing/2014/chart" uri="{C3380CC4-5D6E-409C-BE32-E72D297353CC}">
              <c16:uniqueId val="{00000002-3C76-453A-90AC-F530E1FB6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{768F2B90-4FFC-4367-8458-9A95B4F27576}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448-493A-8E97-4C91B6BC95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{EFC5F89C-6C72-4172-8876-97B41C2A63BC}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48-493A-8E97-4C91B6BC95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{B19B0E7F-5646-43AA-9237-FE1527921B78}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48-493A-8E97-4C91B6BC95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{2B61D9E9-B815-4ED4-AAED-EFDAE2EE8C46}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48-493A-8E97-4C91B6BC95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{FACC4FA4-4779-4C34-A59F-AE3A9E3F0B68}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48-493A-8E97-4C91B6BC95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{46367FE2-FFBA-4596-9636-C75C9E93D13F}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448-493A-8E97-4C91B6BC95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{21761B49-1525-40AC-A668-A3E45BB34033}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448-493A-8E97-4C91B6BC95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{58025709-C42F-4245-9445-39A7172E7610}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448-493A-8E97-4C91B6BC95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{BCDF2099-4FA9-49EB-BED3-4D4E06D7ACB1}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448-493A-8E97-4C91B6BC95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61.5</c:v>
                </c:pt>
                <c:pt idx="16">
                  <c:v>62.1</c:v>
                </c:pt>
                <c:pt idx="24">
                  <c:v>63.1</c:v>
                </c:pt>
                <c:pt idx="32">
                  <c:v>63.8</c:v>
                </c:pt>
              </c:numCache>
            </c:numRef>
          </c:xVal>
          <c:yVal>
            <c:numRef>
              <c:f>公会計指標分析・財政指標組合せ分析表!$BP$51:$DC$51</c:f>
              <c:numCache>
                <c:formatCode>#,##0.0;"▲ "#,##0.0</c:formatCode>
                <c:ptCount val="40"/>
                <c:pt idx="0">
                  <c:v>27.7</c:v>
                </c:pt>
                <c:pt idx="8">
                  <c:v>13.5</c:v>
                </c:pt>
                <c:pt idx="16">
                  <c:v>18.3</c:v>
                </c:pt>
                <c:pt idx="24">
                  <c:v>9.3000000000000007</c:v>
                </c:pt>
              </c:numCache>
            </c:numRef>
          </c:yVal>
          <c:smooth val="0"/>
          <c:extLst>
            <c:ext xmlns:c16="http://schemas.microsoft.com/office/drawing/2014/chart" uri="{C3380CC4-5D6E-409C-BE32-E72D297353CC}">
              <c16:uniqueId val="{00000009-9448-493A-8E97-4C91B6BC95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{190AEEA6-4BFE-4721-A9DA-E76C7CA90D79}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448-493A-8E97-4C91B6BC95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{3D33A0B9-76D1-4B7C-82E4-5F9881274096}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48-493A-8E97-4C91B6BC95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{089347E2-5C42-46E2-9A8D-3542BC42362C}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48-493A-8E97-4C91B6BC95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{53BB9D87-93D3-4A2D-985A-E1C8710DB233}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48-493A-8E97-4C91B6BC95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{17285E6E-915F-4F29-A239-555B40389094}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48-493A-8E97-4C91B6BC95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{A17827D6-EF61-4477-B5A6-D09EC78B3001}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448-493A-8E97-4C91B6BC95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{81804DE8-235E-4D7F-B4AD-335B9C159540}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448-493A-8E97-4C91B6BC95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{9CDC3E9D-CDAC-4DC2-8A78-A33F9B9E0F5B}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448-493A-8E97-4C91B6BC95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{A347839F-FC49-4FF1-B1A1-7636111B4D03}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448-493A-8E97-4C91B6BC95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9448-493A-8E97-4C91B6BC952C}"/>
            </c:ext>
          </c:extLst>
        </c:ser>
        <c:dLbls>
          <c:showLegendKey val="0"/>
          <c:showVal val="1"/>
          <c:showCatName val="0"/>
          <c:showSerName val="0"/>
          <c:showPercent val="0"/>
          <c:showBubbleSize val="0"/>
        </c:dLbls>
        <c:axId val="46179840"/>
        <c:axId val="46181760"/>
      </c:scatterChart>
      <c:valAx>
        <c:axId val="46179840"/>
        <c:scaling>
          <c:orientation val="minMax"/>
          <c:max val="63.7"/>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{6B7F38B5-4115-481D-9E0F-2DFF25E1A29B}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336-48D0-BB83-252BBA9FCD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{3F7DF741-B8F4-48DF-A1ED-1776276D4131}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36-48D0-BB83-252BBA9FCD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{6F99DD5A-F011-4FF3-9020-E30BE26373BD}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36-48D0-BB83-252BBA9FCD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{C21C9DF5-2250-4E6D-AC87-F95BAB497CBD}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36-48D0-BB83-252BBA9FCD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{EA4FE056-D399-47C0-869F-2311BEC8D0E5}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36-48D0-BB83-252BBA9FCDF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{6027EA2B-81F1-4F62-9A03-BCBEE9E56721}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336-48D0-BB83-252BBA9FCDF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{72C6F04B-4312-4D5C-BCB3-0C7FAC138BEC}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336-48D0-BB83-252BBA9FCDF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{5D1E3A4F-CA44-472D-8447-2923A25187AE}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336-48D0-BB83-252BBA9FCDF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{4486B67E-B365-482F-B62C-1E83338192B9}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336-48D0-BB83-252BBA9FCD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8.1</c:v>
                </c:pt>
                <c:pt idx="16">
                  <c:v>7</c:v>
                </c:pt>
                <c:pt idx="24">
                  <c:v>6.3</c:v>
                </c:pt>
                <c:pt idx="32">
                  <c:v>5.6</c:v>
                </c:pt>
              </c:numCache>
            </c:numRef>
          </c:xVal>
          <c:yVal>
            <c:numRef>
              <c:f>公会計指標分析・財政指標組合せ分析表!$BP$73:$DC$73</c:f>
              <c:numCache>
                <c:formatCode>#,##0.0;"▲ "#,##0.0</c:formatCode>
                <c:ptCount val="40"/>
                <c:pt idx="0">
                  <c:v>27.7</c:v>
                </c:pt>
                <c:pt idx="8">
                  <c:v>13.5</c:v>
                </c:pt>
                <c:pt idx="16">
                  <c:v>18.3</c:v>
                </c:pt>
                <c:pt idx="24">
                  <c:v>9.3000000000000007</c:v>
                </c:pt>
              </c:numCache>
            </c:numRef>
          </c:yVal>
          <c:smooth val="0"/>
          <c:extLst>
            <c:ext xmlns:c16="http://schemas.microsoft.com/office/drawing/2014/chart" uri="{C3380CC4-5D6E-409C-BE32-E72D297353CC}">
              <c16:uniqueId val="{00000009-A336-48D0-BB83-252BBA9FCD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{4EB49B5B-077A-49C5-B972-AB621FE73141}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336-48D0-BB83-252BBA9FCD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{26FAEB60-7882-4899-B41A-FD354A546346}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36-48D0-BB83-252BBA9FCD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{2FC7A414-D1D0-4FD5-AF69-B4C32660AD44}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36-48D0-BB83-252BBA9FCD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{DCFCA2BB-7607-4FEA-9160-479AAC846302}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36-48D0-BB83-252BBA9FCD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{D20DEA89-4630-4D16-90C2-52DE0FCE3215}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36-48D0-BB83-252BBA9FCDF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{A2B40859-3B68-4549-9337-4E91F9DE5739}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336-48D0-BB83-252BBA9FCDF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{B1EE4AF3-97E5-4E94-B25C-BC57BB846AAA}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336-48D0-BB83-252BBA9FCDF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{C92EFD9F-D929-4722-AE83-BCAEF6E38554}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336-48D0-BB83-252BBA9FCDF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{D0AA5868-8653-4386-8465-018F26FC39E2}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336-48D0-BB83-252BBA9FCD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A336-48D0-BB83-252BBA9FCDFF}"/>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基調による地方税の増加等により、基準財政収入額が増加傾向にある一方で、社会保障関係費の増等により基準財政需要額も増加していることから、財政力指数については概ね横ばいの推移が続いており、令和元年度も同様の傾向が見られます。</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類似団体の平均値を下回って推移しており、引き続き市税収入等の増収に努め、財政力の強化を図ります。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年度は、社会保障関係経費等の扶助費の増や臨時財政対策債の元金償還金等の公債費の増等により、前年度から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令和元年度は、同じく社会保障関係経費等の増による扶助費や介護保険費特別会計繰出金の増等により、前年度から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類似団体と比較しても良好な水準を維持しており、引き続き、建設事業の重点化、地方債借入額の抑制により公債費の軽減を図るなど、行財政改革に取り組み、歳出の徹底的な見直しを行います。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13909</xdr:rowOff>
    </xdr:from>
    <xdr:to>
      <xdr:col>23</xdr:col>
      <xdr:colOff>133350</xdr:colOff>
      <xdr:row>67</xdr:row>
      <xdr:rowOff>77712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00909"/>
          <a:ext cx="0" cy="1263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100286</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4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13909</xdr:rowOff>
    </xdr:from>
    <xdr:to>
      <xdr:col>24</xdr:col>
      <xdr:colOff>12700</xdr:colOff>
      <xdr:row>60</xdr:row>
      <xdr:rowOff>13909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0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139398</xdr:rowOff>
    </xdr:from>
    <xdr:to>
      <xdr:col>23</xdr:col>
      <xdr:colOff>133350</xdr:colOff>
      <xdr:row>60</xdr:row>
      <xdr:rowOff>13909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549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65210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81945</xdr:rowOff>
    </xdr:from>
    <xdr:to>
      <xdr:col>19</xdr:col>
      <xdr:colOff>133350</xdr:colOff>
      <xdr:row>59</xdr:row>
      <xdr:rowOff>139398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74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115509</xdr:rowOff>
    </xdr:from>
    <xdr:to>
      <xdr:col>15</xdr:col>
      <xdr:colOff>82550</xdr:colOff>
      <xdr:row>59</xdr:row>
      <xdr:rowOff>81945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0596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47172</xdr:rowOff>
    </xdr:from>
    <xdr:to>
      <xdr:col>15</xdr:col>
      <xdr:colOff>133350</xdr:colOff>
      <xdr:row>64</xdr:row>
      <xdr:rowOff>148772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133549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115509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99906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134559</xdr:rowOff>
    </xdr:from>
    <xdr:to>
      <xdr:col>23</xdr:col>
      <xdr:colOff>184150</xdr:colOff>
      <xdr:row>60</xdr:row>
      <xdr:rowOff>64709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55836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7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88598</xdr:rowOff>
    </xdr:from>
    <xdr:to>
      <xdr:col>19</xdr:col>
      <xdr:colOff>184150</xdr:colOff>
      <xdr:row>60</xdr:row>
      <xdr:rowOff>18748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28925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7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31145</xdr:rowOff>
    </xdr:from>
    <xdr:to>
      <xdr:col>15</xdr:col>
      <xdr:colOff>133350</xdr:colOff>
      <xdr:row>59</xdr:row>
      <xdr:rowOff>132745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142922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1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64709</xdr:rowOff>
    </xdr:from>
    <xdr:to>
      <xdr:col>11</xdr:col>
      <xdr:colOff>82550</xdr:colOff>
      <xdr:row>58</xdr:row>
      <xdr:rowOff>166309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5036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人件費、物件費等の人口１人当たりの金額は、毎年見直しを図り、経費の削減に努めてきた結果、類似団体平均より低く推移していましたが、平成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年７月豪雨災害による廃棄物等の処理費用の増等により平均を上回っていました。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令和元年度は、庁内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システム関係委託料の増等により金額は微増しましたが、類似団体平均と同等の水準に抑えられています。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引き続き、事業見直し等により、抑制に努めていきます。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88368</xdr:rowOff>
    </xdr:from>
    <xdr:to>
      <xdr:col>23</xdr:col>
      <xdr:colOff>133350</xdr:colOff>
      <xdr:row>86</xdr:row>
      <xdr:rowOff>105722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33068"/>
          <a:ext cx="8382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30638</xdr:rowOff>
    </xdr:from>
    <xdr:to>
      <xdr:col>19</xdr:col>
      <xdr:colOff>133350</xdr:colOff>
      <xdr:row>86</xdr:row>
      <xdr:rowOff>88368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75338"/>
          <a:ext cx="889000" cy="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82187</xdr:rowOff>
    </xdr:from>
    <xdr:to>
      <xdr:col>15</xdr:col>
      <xdr:colOff>82550</xdr:colOff>
      <xdr:row>86</xdr:row>
      <xdr:rowOff>30638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9637"/>
          <a:ext cx="889000" cy="8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82187</xdr:rowOff>
    </xdr:from>
    <xdr:to>
      <xdr:col>11</xdr:col>
      <xdr:colOff>31750</xdr:colOff>
      <xdr:row>81</xdr:row>
      <xdr:rowOff>99360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69637"/>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54922</xdr:rowOff>
    </xdr:from>
    <xdr:to>
      <xdr:col>23</xdr:col>
      <xdr:colOff>184150</xdr:colOff>
      <xdr:row>86</xdr:row>
      <xdr:rowOff>156522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71449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4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37568</xdr:rowOff>
    </xdr:from>
    <xdr:to>
      <xdr:col>19</xdr:col>
      <xdr:colOff>184150</xdr:colOff>
      <xdr:row>86</xdr:row>
      <xdr:rowOff>139168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123945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151288</xdr:rowOff>
    </xdr:from>
    <xdr:to>
      <xdr:col>15</xdr:col>
      <xdr:colOff>133350</xdr:colOff>
      <xdr:row>86</xdr:row>
      <xdr:rowOff>81438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91615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9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31387</xdr:rowOff>
    </xdr:from>
    <xdr:to>
      <xdr:col>11</xdr:col>
      <xdr:colOff>82550</xdr:colOff>
      <xdr:row>81</xdr:row>
      <xdr:rowOff>132987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143164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48560</xdr:rowOff>
    </xdr:from>
    <xdr:to>
      <xdr:col>7</xdr:col>
      <xdr:colOff>31750</xdr:colOff>
      <xdr:row>81</xdr:row>
      <xdr:rowOff>150160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160337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令和元年度（令和２年４月１日時点）のラスパイレス指数は、前年度の数値と変動はありませんでした。上昇要因として給与制度の総合見直しに伴う経過措置によるものが、低下要因として月例給の改定がなかったことが挙げられま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41275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41275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859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「定員管理の方針」（平成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年度）に基づき、施策の重要度・優先度等を勘案しながら、行政の合理化・能率化を図りつつ、適正な定員管理に取り組んできました。引き続き、適正な定員管理に取り組んでいきます。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155067</xdr:rowOff>
    </xdr:from>
    <xdr:to>
      <xdr:col>81</xdr:col>
      <xdr:colOff>44450</xdr:colOff>
      <xdr:row>65</xdr:row>
      <xdr:rowOff>159893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29931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145415</xdr:rowOff>
    </xdr:from>
    <xdr:to>
      <xdr:col>77</xdr:col>
      <xdr:colOff>44450</xdr:colOff>
      <xdr:row>65</xdr:row>
      <xdr:rowOff>159893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2896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145415</xdr:rowOff>
    </xdr:from>
    <xdr:to>
      <xdr:col>72</xdr:col>
      <xdr:colOff>203200</xdr:colOff>
      <xdr:row>65</xdr:row>
      <xdr:rowOff>147828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28966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114808</xdr:rowOff>
    </xdr:from>
    <xdr:to>
      <xdr:col>68</xdr:col>
      <xdr:colOff>152400</xdr:colOff>
      <xdr:row>65</xdr:row>
      <xdr:rowOff>147828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30358"/>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104267</xdr:rowOff>
    </xdr:from>
    <xdr:to>
      <xdr:col>81</xdr:col>
      <xdr:colOff>95250</xdr:colOff>
      <xdr:row>66</xdr:row>
      <xdr:rowOff>34417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76344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22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109093</xdr:rowOff>
    </xdr:from>
    <xdr:to>
      <xdr:col>77</xdr:col>
      <xdr:colOff>95250</xdr:colOff>
      <xdr:row>66</xdr:row>
      <xdr:rowOff>39243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24020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94615</xdr:rowOff>
    </xdr:from>
    <xdr:to>
      <xdr:col>73</xdr:col>
      <xdr:colOff>44450</xdr:colOff>
      <xdr:row>66</xdr:row>
      <xdr:rowOff>24765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9542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97028</xdr:rowOff>
    </xdr:from>
    <xdr:to>
      <xdr:col>68</xdr:col>
      <xdr:colOff>203200</xdr:colOff>
      <xdr:row>66</xdr:row>
      <xdr:rowOff>27178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11955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64008</xdr:rowOff>
    </xdr:from>
    <xdr:to>
      <xdr:col>64</xdr:col>
      <xdr:colOff>152400</xdr:colOff>
      <xdr:row>59</xdr:row>
      <xdr:rowOff>165608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150385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借入抑制による地方債償還額の減、道路事業に係る県債償還負担金の減により、実質公債費比率は改善傾向にあります。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地方債償還額が平成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年度に比べ増加しましたが、下水道事業会計への繰出金の減などにより、単年度の指標も平成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年度に比べ改善しています。類似団体平均を下回っており、引き続き、建設事業の重点化や進度調整により、地方債借入額を抑制し、健全な実質公債費比率の維持に努めています。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14111</xdr:rowOff>
    </xdr:from>
    <xdr:to>
      <xdr:col>81</xdr:col>
      <xdr:colOff>44450</xdr:colOff>
      <xdr:row>38</xdr:row>
      <xdr:rowOff>107950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292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30339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30339</xdr:rowOff>
    </xdr:from>
    <xdr:to>
      <xdr:col>72</xdr:col>
      <xdr:colOff>203200</xdr:colOff>
      <xdr:row>40</xdr:row>
      <xdr:rowOff>6350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1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41</xdr:row>
      <xdr:rowOff>22578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643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134761</xdr:rowOff>
    </xdr:from>
    <xdr:to>
      <xdr:col>81</xdr:col>
      <xdr:colOff>95250</xdr:colOff>
      <xdr:row>38</xdr:row>
      <xdr:rowOff>64911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151288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150989</xdr:rowOff>
    </xdr:from>
    <xdr:to>
      <xdr:col>73</xdr:col>
      <xdr:colOff>44450</xdr:colOff>
      <xdr:row>39</xdr:row>
      <xdr:rowOff>81139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91316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143228</xdr:rowOff>
    </xdr:from>
    <xdr:to>
      <xdr:col>64</xdr:col>
      <xdr:colOff>152400</xdr:colOff>
      <xdr:row>41</xdr:row>
      <xdr:rowOff>73378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83555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年度以降、交付税全額算入分を除いた地方債借入額と償還額の差し引きはマイナスを維持しており、平成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年度は地方債残高の減や、職員数の削減による退職手当支給予定額の減により、改善傾向にありました。平成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年度は県費負担教職員の権限移譲に伴う退職手当支給予定額の増等により上昇しましたが、平成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支給水準の引下げによる退職手当支給見込額の減等により再び低下しました。そして令和元年度には、下水道事業債の残高減少等により、将来負担額が減少し、充当可能財源が将来負担額を上回りまし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45170</xdr:rowOff>
    </xdr:from>
    <xdr:to>
      <xdr:col>77</xdr:col>
      <xdr:colOff>44450</xdr:colOff>
      <xdr:row>14</xdr:row>
      <xdr:rowOff>117560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45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78952</xdr:rowOff>
    </xdr:from>
    <xdr:to>
      <xdr:col>72</xdr:col>
      <xdr:colOff>203200</xdr:colOff>
      <xdr:row>14</xdr:row>
      <xdr:rowOff>117560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479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78952</xdr:rowOff>
    </xdr:from>
    <xdr:to>
      <xdr:col>68</xdr:col>
      <xdr:colOff>152400</xdr:colOff>
      <xdr:row>15</xdr:row>
      <xdr:rowOff>21717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479252"/>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164380</xdr:rowOff>
    </xdr:from>
    <xdr:to>
      <xdr:col>68</xdr:col>
      <xdr:colOff>203200</xdr:colOff>
      <xdr:row>19</xdr:row>
      <xdr:rowOff>94530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165820</xdr:rowOff>
    </xdr:from>
    <xdr:to>
      <xdr:col>77</xdr:col>
      <xdr:colOff>95250</xdr:colOff>
      <xdr:row>14</xdr:row>
      <xdr:rowOff>95970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106147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163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66760</xdr:rowOff>
    </xdr:from>
    <xdr:to>
      <xdr:col>73</xdr:col>
      <xdr:colOff>44450</xdr:colOff>
      <xdr:row>14</xdr:row>
      <xdr:rowOff>168360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7087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28152</xdr:rowOff>
    </xdr:from>
    <xdr:to>
      <xdr:col>68</xdr:col>
      <xdr:colOff>203200</xdr:colOff>
      <xdr:row>14</xdr:row>
      <xdr:rowOff>129752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139929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142367</xdr:rowOff>
    </xdr:from>
    <xdr:to>
      <xdr:col>64</xdr:col>
      <xdr:colOff>152400</xdr:colOff>
      <xdr:row>15</xdr:row>
      <xdr:rowOff>72517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82694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年度から県費負担教職員の権限移譲に伴い大きく増加していますが、その後はほぼ横ばいで推移しています。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44450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31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19050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769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152400</xdr:rowOff>
    </xdr:from>
    <xdr:to>
      <xdr:col>11</xdr:col>
      <xdr:colOff>9525</xdr:colOff>
      <xdr:row>33</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165100</xdr:rowOff>
    </xdr:from>
    <xdr:to>
      <xdr:col>24</xdr:col>
      <xdr:colOff>76200</xdr:colOff>
      <xdr:row>39</xdr:row>
      <xdr:rowOff>95250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139700</xdr:rowOff>
    </xdr:from>
    <xdr:to>
      <xdr:col>11</xdr:col>
      <xdr:colOff>60325</xdr:colOff>
      <xdr:row>33</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101600</xdr:rowOff>
    </xdr:from>
    <xdr:to>
      <xdr:col>6</xdr:col>
      <xdr:colOff>171450</xdr:colOff>
      <xdr:row>33</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百万円の増となっています。庁内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システム関係委託料や、可燃ごみ焼却炉運営委託料の増等が主な要因です。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ポイント下回っており、引き続き業務の見直しや効率化等により、経費の節減を図っていきます。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2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年度以降増加傾向にあり、要因としては障害者総合支援法による訓練等給付費や、施設型給付費、介護給付費の増等が挙げられます。令和元年度も同様の傾向にあり、前年度比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2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125384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これは、介護保険費特別会計や国民健康保険費特別会計への繰出金の増や、療養給付費負担金の増等によるものです。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過去の増要因としては、国民健康保険事業繰出金の増（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）、後期高齢者医療繰出金の増（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）、後期高齢者医療広域連合繰出金の増（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）等が挙げられます。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令和元年度は、県債償還負担金の減や、下水道事業会計負担金の減等により、前年度と比べ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百万円減少しています。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ポイントとなり、類似団体平均よりも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69850</xdr:rowOff>
    </xdr:from>
    <xdr:to>
      <xdr:col>82</xdr:col>
      <xdr:colOff>107950</xdr:colOff>
      <xdr:row>34</xdr:row>
      <xdr:rowOff>107950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9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34</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5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165100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19050</xdr:rowOff>
    </xdr:from>
    <xdr:to>
      <xdr:col>82</xdr:col>
      <xdr:colOff>158750</xdr:colOff>
      <xdr:row>34</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57150</xdr:rowOff>
    </xdr:from>
    <xdr:to>
      <xdr:col>78</xdr:col>
      <xdr:colOff>120650</xdr:colOff>
      <xdr:row>34</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168927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前年度と同率です。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借入抑制により減少していた地方債償還額について、臨時財政対策債等の償還額の増に伴い元金償還額は増加していますが、借入時の利率の減少傾向に伴い利子償還額は減少しており、公債費全体としては前年同率となっていま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類似団体平均より下回っており、引き続き、建設事業の重点化や進度調整により、地方債借入額を抑制します。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0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77</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8143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78</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9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年度に県費負担教職員の権限移譲に伴う人件費の増等により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ポイントと大きく上昇し、その後、平成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年度、令和元年度とほぼ横ばいの推移となっています。類似団体と比べると、平成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ポイント、令和元年度は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ポイント下回っており、良好な水準です。</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411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69359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97282</xdr:rowOff>
    </xdr:from>
    <xdr:to>
      <xdr:col>82</xdr:col>
      <xdr:colOff>196850</xdr:colOff>
      <xdr:row>81</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24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24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75</xdr:row>
      <xdr:rowOff>65278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58570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113284</xdr:rowOff>
    </xdr:from>
    <xdr:to>
      <xdr:col>69</xdr:col>
      <xdr:colOff>92075</xdr:colOff>
      <xdr:row>73</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4576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73423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62484</xdr:rowOff>
    </xdr:from>
    <xdr:to>
      <xdr:col>65</xdr:col>
      <xdr:colOff>53975</xdr:colOff>
      <xdr:row>72</xdr:row>
      <xdr:rowOff>164084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2811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13416</xdr:rowOff>
    </xdr:from>
    <xdr:to>
      <xdr:col>29</xdr:col>
      <xdr:colOff>127000</xdr:colOff>
      <xdr:row>14</xdr:row>
      <xdr:rowOff>24046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61341"/>
          <a:ext cx="647700" cy="1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24046</xdr:rowOff>
    </xdr:from>
    <xdr:to>
      <xdr:col>26</xdr:col>
      <xdr:colOff>50800</xdr:colOff>
      <xdr:row>14</xdr:row>
      <xdr:rowOff>35545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71971"/>
          <a:ext cx="6985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35545</xdr:rowOff>
    </xdr:from>
    <xdr:to>
      <xdr:col>22</xdr:col>
      <xdr:colOff>114300</xdr:colOff>
      <xdr:row>19</xdr:row>
      <xdr:rowOff>98798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83470"/>
          <a:ext cx="6985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98798</xdr:rowOff>
    </xdr:from>
    <xdr:to>
      <xdr:col>18</xdr:col>
      <xdr:colOff>177800</xdr:colOff>
      <xdr:row>19</xdr:row>
      <xdr:rowOff>100330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03973"/>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154540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134066</xdr:rowOff>
    </xdr:from>
    <xdr:to>
      <xdr:col>29</xdr:col>
      <xdr:colOff>177800</xdr:colOff>
      <xdr:row>14</xdr:row>
      <xdr:rowOff>64216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1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150593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5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144696</xdr:rowOff>
    </xdr:from>
    <xdr:to>
      <xdr:col>26</xdr:col>
      <xdr:colOff>101600</xdr:colOff>
      <xdr:row>14</xdr:row>
      <xdr:rowOff>74846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2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85023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90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156195</xdr:rowOff>
    </xdr:from>
    <xdr:to>
      <xdr:col>22</xdr:col>
      <xdr:colOff>165100</xdr:colOff>
      <xdr:row>14</xdr:row>
      <xdr:rowOff>86345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96522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0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47998</xdr:rowOff>
    </xdr:from>
    <xdr:to>
      <xdr:col>19</xdr:col>
      <xdr:colOff>38100</xdr:colOff>
      <xdr:row>19</xdr:row>
      <xdr:rowOff>149598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134375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49530</xdr:rowOff>
    </xdr:from>
    <xdr:to>
      <xdr:col>15</xdr:col>
      <xdr:colOff>101600</xdr:colOff>
      <xdr:row>19</xdr:row>
      <xdr:rowOff>151130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135907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196037</xdr:rowOff>
    </xdr:from>
    <xdr:to>
      <xdr:col>29</xdr:col>
      <xdr:colOff>127000</xdr:colOff>
      <xdr:row>35</xdr:row>
      <xdr:rowOff>302702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06387"/>
          <a:ext cx="647700" cy="10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196037</xdr:rowOff>
    </xdr:from>
    <xdr:to>
      <xdr:col>26</xdr:col>
      <xdr:colOff>50800</xdr:colOff>
      <xdr:row>35</xdr:row>
      <xdr:rowOff>245141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6387"/>
          <a:ext cx="6985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216702</xdr:rowOff>
    </xdr:from>
    <xdr:to>
      <xdr:col>22</xdr:col>
      <xdr:colOff>114300</xdr:colOff>
      <xdr:row>35</xdr:row>
      <xdr:rowOff>245141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27052"/>
          <a:ext cx="6985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102037</xdr:rowOff>
    </xdr:from>
    <xdr:to>
      <xdr:col>18</xdr:col>
      <xdr:colOff>177800</xdr:colOff>
      <xdr:row>35</xdr:row>
      <xdr:rowOff>216702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12387"/>
          <a:ext cx="6985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251902</xdr:rowOff>
    </xdr:from>
    <xdr:to>
      <xdr:col>29</xdr:col>
      <xdr:colOff>177800</xdr:colOff>
      <xdr:row>36</xdr:row>
      <xdr:rowOff>10602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223979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3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145237</xdr:rowOff>
    </xdr:from>
    <xdr:to>
      <xdr:col>26</xdr:col>
      <xdr:colOff>101600</xdr:colOff>
      <xdr:row>35</xdr:row>
      <xdr:rowOff>246837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231614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194341</xdr:rowOff>
    </xdr:from>
    <xdr:to>
      <xdr:col>22</xdr:col>
      <xdr:colOff>165100</xdr:colOff>
      <xdr:row>35</xdr:row>
      <xdr:rowOff>295941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280718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165902</xdr:rowOff>
    </xdr:from>
    <xdr:to>
      <xdr:col>19</xdr:col>
      <xdr:colOff>38100</xdr:colOff>
      <xdr:row>35</xdr:row>
      <xdr:rowOff>267502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252279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51237</xdr:rowOff>
    </xdr:from>
    <xdr:to>
      <xdr:col>15</xdr:col>
      <xdr:colOff>101600</xdr:colOff>
      <xdr:row>35</xdr:row>
      <xdr:rowOff>152837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137614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4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57953</xdr:rowOff>
    </xdr:from>
    <xdr:to>
      <xdr:col>24</xdr:col>
      <xdr:colOff>63500</xdr:colOff>
      <xdr:row>32</xdr:row>
      <xdr:rowOff>66251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44353"/>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63508</xdr:rowOff>
    </xdr:from>
    <xdr:to>
      <xdr:col>19</xdr:col>
      <xdr:colOff>177800</xdr:colOff>
      <xdr:row>32</xdr:row>
      <xdr:rowOff>66251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5499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63508</xdr:rowOff>
    </xdr:from>
    <xdr:to>
      <xdr:col>15</xdr:col>
      <xdr:colOff>50800</xdr:colOff>
      <xdr:row>38</xdr:row>
      <xdr:rowOff>47277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49908"/>
          <a:ext cx="8890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47277</xdr:rowOff>
    </xdr:from>
    <xdr:to>
      <xdr:col>10</xdr:col>
      <xdr:colOff>114300</xdr:colOff>
      <xdr:row>38</xdr:row>
      <xdr:rowOff>59279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6237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7153</xdr:rowOff>
    </xdr:from>
    <xdr:to>
      <xdr:col>24</xdr:col>
      <xdr:colOff>114300</xdr:colOff>
      <xdr:row>32</xdr:row>
      <xdr:rowOff>108753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30030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4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15451</xdr:rowOff>
    </xdr:from>
    <xdr:to>
      <xdr:col>20</xdr:col>
      <xdr:colOff>38100</xdr:colOff>
      <xdr:row>32</xdr:row>
      <xdr:rowOff>117051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133578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7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12708</xdr:rowOff>
    </xdr:from>
    <xdr:to>
      <xdr:col>15</xdr:col>
      <xdr:colOff>101600</xdr:colOff>
      <xdr:row>32</xdr:row>
      <xdr:rowOff>114308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130835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167927</xdr:rowOff>
    </xdr:from>
    <xdr:to>
      <xdr:col>10</xdr:col>
      <xdr:colOff>165100</xdr:colOff>
      <xdr:row>38</xdr:row>
      <xdr:rowOff>98077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114604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8479</xdr:rowOff>
    </xdr:from>
    <xdr:to>
      <xdr:col>6</xdr:col>
      <xdr:colOff>38100</xdr:colOff>
      <xdr:row>38</xdr:row>
      <xdr:rowOff>110079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126606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85827</xdr:rowOff>
    </xdr:from>
    <xdr:to>
      <xdr:col>24</xdr:col>
      <xdr:colOff>63500</xdr:colOff>
      <xdr:row>57</xdr:row>
      <xdr:rowOff>134824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8477"/>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134824</xdr:rowOff>
    </xdr:from>
    <xdr:to>
      <xdr:col>19</xdr:col>
      <xdr:colOff>177800</xdr:colOff>
      <xdr:row>58</xdr:row>
      <xdr:rowOff>67843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7474"/>
          <a:ext cx="889000" cy="1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21209</xdr:rowOff>
    </xdr:from>
    <xdr:to>
      <xdr:col>15</xdr:col>
      <xdr:colOff>50800</xdr:colOff>
      <xdr:row>58</xdr:row>
      <xdr:rowOff>67843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65309"/>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140233</xdr:rowOff>
    </xdr:from>
    <xdr:to>
      <xdr:col>10</xdr:col>
      <xdr:colOff>114300</xdr:colOff>
      <xdr:row>58</xdr:row>
      <xdr:rowOff>21209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12883"/>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35027</xdr:rowOff>
    </xdr:from>
    <xdr:to>
      <xdr:col>24</xdr:col>
      <xdr:colOff>114300</xdr:colOff>
      <xdr:row>57</xdr:row>
      <xdr:rowOff>136627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13454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84024</xdr:rowOff>
    </xdr:from>
    <xdr:to>
      <xdr:col>20</xdr:col>
      <xdr:colOff>38100</xdr:colOff>
      <xdr:row>58</xdr:row>
      <xdr:rowOff>14174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5301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17043</xdr:rowOff>
    </xdr:from>
    <xdr:to>
      <xdr:col>15</xdr:col>
      <xdr:colOff>101600</xdr:colOff>
      <xdr:row>58</xdr:row>
      <xdr:rowOff>118643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109770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141859</xdr:rowOff>
    </xdr:from>
    <xdr:to>
      <xdr:col>10</xdr:col>
      <xdr:colOff>165100</xdr:colOff>
      <xdr:row>58</xdr:row>
      <xdr:rowOff>72009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63136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89433</xdr:rowOff>
    </xdr:from>
    <xdr:to>
      <xdr:col>6</xdr:col>
      <xdr:colOff>38100</xdr:colOff>
      <xdr:row>58</xdr:row>
      <xdr:rowOff>19583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6731</xdr:rowOff>
    </xdr:from>
    <xdr:to>
      <xdr:col>24</xdr:col>
      <xdr:colOff>63500</xdr:colOff>
      <xdr:row>76</xdr:row>
      <xdr:rowOff>67438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36931"/>
          <a:ext cx="8382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6731</xdr:rowOff>
    </xdr:from>
    <xdr:to>
      <xdr:col>19</xdr:col>
      <xdr:colOff>177800</xdr:colOff>
      <xdr:row>76</xdr:row>
      <xdr:rowOff>135637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36931"/>
          <a:ext cx="889000" cy="1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82059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135637</xdr:rowOff>
    </xdr:from>
    <xdr:to>
      <xdr:col>15</xdr:col>
      <xdr:colOff>50800</xdr:colOff>
      <xdr:row>77</xdr:row>
      <xdr:rowOff>11812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6583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167132</xdr:rowOff>
    </xdr:from>
    <xdr:to>
      <xdr:col>10</xdr:col>
      <xdr:colOff>114300</xdr:colOff>
      <xdr:row>77</xdr:row>
      <xdr:rowOff>11812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97332"/>
          <a:ext cx="8890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16638</xdr:rowOff>
    </xdr:from>
    <xdr:to>
      <xdr:col>24</xdr:col>
      <xdr:colOff>114300</xdr:colOff>
      <xdr:row>76</xdr:row>
      <xdr:rowOff>118238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166515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127381</xdr:rowOff>
    </xdr:from>
    <xdr:to>
      <xdr:col>20</xdr:col>
      <xdr:colOff>38100</xdr:colOff>
      <xdr:row>76</xdr:row>
      <xdr:rowOff>57531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74058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7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84837</xdr:rowOff>
    </xdr:from>
    <xdr:to>
      <xdr:col>15</xdr:col>
      <xdr:colOff>101600</xdr:colOff>
      <xdr:row>77</xdr:row>
      <xdr:rowOff>14987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132462</xdr:rowOff>
    </xdr:from>
    <xdr:to>
      <xdr:col>10</xdr:col>
      <xdr:colOff>165100</xdr:colOff>
      <xdr:row>77</xdr:row>
      <xdr:rowOff>62612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53739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25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116332</xdr:rowOff>
    </xdr:from>
    <xdr:to>
      <xdr:col>6</xdr:col>
      <xdr:colOff>38100</xdr:colOff>
      <xdr:row>77</xdr:row>
      <xdr:rowOff>46482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37609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42787</xdr:rowOff>
    </xdr:from>
    <xdr:to>
      <xdr:col>24</xdr:col>
      <xdr:colOff>63500</xdr:colOff>
      <xdr:row>97</xdr:row>
      <xdr:rowOff>103200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73437"/>
          <a:ext cx="838200" cy="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103200</xdr:rowOff>
    </xdr:from>
    <xdr:to>
      <xdr:col>19</xdr:col>
      <xdr:colOff>177800</xdr:colOff>
      <xdr:row>97</xdr:row>
      <xdr:rowOff>112827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338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112827</xdr:rowOff>
    </xdr:from>
    <xdr:to>
      <xdr:col>15</xdr:col>
      <xdr:colOff>50800</xdr:colOff>
      <xdr:row>97</xdr:row>
      <xdr:rowOff>162140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3477"/>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162140</xdr:rowOff>
    </xdr:from>
    <xdr:to>
      <xdr:col>10</xdr:col>
      <xdr:colOff>114300</xdr:colOff>
      <xdr:row>98</xdr:row>
      <xdr:rowOff>52363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92790"/>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163437</xdr:rowOff>
    </xdr:from>
    <xdr:to>
      <xdr:col>24</xdr:col>
      <xdr:colOff>114300</xdr:colOff>
      <xdr:row>97</xdr:row>
      <xdr:rowOff>93587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141864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0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52400</xdr:rowOff>
    </xdr:from>
    <xdr:to>
      <xdr:col>20</xdr:col>
      <xdr:colOff>38100</xdr:colOff>
      <xdr:row>97</xdr:row>
      <xdr:rowOff>154000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145127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77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62027</xdr:rowOff>
    </xdr:from>
    <xdr:to>
      <xdr:col>15</xdr:col>
      <xdr:colOff>101600</xdr:colOff>
      <xdr:row>97</xdr:row>
      <xdr:rowOff>163627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154754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7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111340</xdr:rowOff>
    </xdr:from>
    <xdr:to>
      <xdr:col>10</xdr:col>
      <xdr:colOff>165100</xdr:colOff>
      <xdr:row>98</xdr:row>
      <xdr:rowOff>41490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32617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1563</xdr:rowOff>
    </xdr:from>
    <xdr:to>
      <xdr:col>6</xdr:col>
      <xdr:colOff>38100</xdr:colOff>
      <xdr:row>98</xdr:row>
      <xdr:rowOff>103163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94290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89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111849</xdr:rowOff>
    </xdr:from>
    <xdr:to>
      <xdr:col>55</xdr:col>
      <xdr:colOff>0</xdr:colOff>
      <xdr:row>37</xdr:row>
      <xdr:rowOff>116992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55499"/>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90170</xdr:rowOff>
    </xdr:from>
    <xdr:to>
      <xdr:col>50</xdr:col>
      <xdr:colOff>114300</xdr:colOff>
      <xdr:row>37</xdr:row>
      <xdr:rowOff>111849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33820"/>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6693</xdr:rowOff>
    </xdr:from>
    <xdr:to>
      <xdr:col>45</xdr:col>
      <xdr:colOff>177800</xdr:colOff>
      <xdr:row>37</xdr:row>
      <xdr:rowOff>90170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50343"/>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6693</xdr:rowOff>
    </xdr:from>
    <xdr:to>
      <xdr:col>41</xdr:col>
      <xdr:colOff>50800</xdr:colOff>
      <xdr:row>37</xdr:row>
      <xdr:rowOff>48946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0343"/>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66192</xdr:rowOff>
    </xdr:from>
    <xdr:to>
      <xdr:col>55</xdr:col>
      <xdr:colOff>50800</xdr:colOff>
      <xdr:row>37</xdr:row>
      <xdr:rowOff>167793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09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44619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61049</xdr:rowOff>
    </xdr:from>
    <xdr:to>
      <xdr:col>50</xdr:col>
      <xdr:colOff>165100</xdr:colOff>
      <xdr:row>37</xdr:row>
      <xdr:rowOff>162649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153776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39370</xdr:rowOff>
    </xdr:from>
    <xdr:to>
      <xdr:col>46</xdr:col>
      <xdr:colOff>38100</xdr:colOff>
      <xdr:row>37</xdr:row>
      <xdr:rowOff>140970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132097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127343</xdr:rowOff>
    </xdr:from>
    <xdr:to>
      <xdr:col>41</xdr:col>
      <xdr:colOff>101600</xdr:colOff>
      <xdr:row>37</xdr:row>
      <xdr:rowOff>57493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48620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169596</xdr:rowOff>
    </xdr:from>
    <xdr:to>
      <xdr:col>36</xdr:col>
      <xdr:colOff>165100</xdr:colOff>
      <xdr:row>37</xdr:row>
      <xdr:rowOff>99746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90873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51346</xdr:rowOff>
    </xdr:from>
    <xdr:to>
      <xdr:col>55</xdr:col>
      <xdr:colOff>0</xdr:colOff>
      <xdr:row>55</xdr:row>
      <xdr:rowOff>79787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81096"/>
          <a:ext cx="8382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70853</xdr:rowOff>
    </xdr:from>
    <xdr:to>
      <xdr:col>50</xdr:col>
      <xdr:colOff>114300</xdr:colOff>
      <xdr:row>55</xdr:row>
      <xdr:rowOff>79787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00603"/>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70853</xdr:rowOff>
    </xdr:from>
    <xdr:to>
      <xdr:col>45</xdr:col>
      <xdr:colOff>177800</xdr:colOff>
      <xdr:row>55</xdr:row>
      <xdr:rowOff>131985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00603"/>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32677</xdr:rowOff>
    </xdr:from>
    <xdr:to>
      <xdr:col>41</xdr:col>
      <xdr:colOff>50800</xdr:colOff>
      <xdr:row>55</xdr:row>
      <xdr:rowOff>131985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462427"/>
          <a:ext cx="889000" cy="9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546</xdr:rowOff>
    </xdr:from>
    <xdr:to>
      <xdr:col>55</xdr:col>
      <xdr:colOff>50800</xdr:colOff>
      <xdr:row>55</xdr:row>
      <xdr:rowOff>102146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150423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28987</xdr:rowOff>
    </xdr:from>
    <xdr:to>
      <xdr:col>50</xdr:col>
      <xdr:colOff>165100</xdr:colOff>
      <xdr:row>55</xdr:row>
      <xdr:rowOff>130587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121714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5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20053</xdr:rowOff>
    </xdr:from>
    <xdr:to>
      <xdr:col>46</xdr:col>
      <xdr:colOff>38100</xdr:colOff>
      <xdr:row>55</xdr:row>
      <xdr:rowOff>121653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138180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81185</xdr:rowOff>
    </xdr:from>
    <xdr:to>
      <xdr:col>41</xdr:col>
      <xdr:colOff>101600</xdr:colOff>
      <xdr:row>56</xdr:row>
      <xdr:rowOff>11335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6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153327</xdr:rowOff>
    </xdr:from>
    <xdr:to>
      <xdr:col>36</xdr:col>
      <xdr:colOff>165100</xdr:colOff>
      <xdr:row>55</xdr:row>
      <xdr:rowOff>83477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100004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1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105051</xdr:rowOff>
    </xdr:from>
    <xdr:to>
      <xdr:col>55</xdr:col>
      <xdr:colOff>0</xdr:colOff>
      <xdr:row>76</xdr:row>
      <xdr:rowOff>128400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963801"/>
          <a:ext cx="838200" cy="19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128400</xdr:rowOff>
    </xdr:from>
    <xdr:to>
      <xdr:col>50</xdr:col>
      <xdr:colOff>114300</xdr:colOff>
      <xdr:row>77</xdr:row>
      <xdr:rowOff>15537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58600"/>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15537</xdr:rowOff>
    </xdr:from>
    <xdr:to>
      <xdr:col>45</xdr:col>
      <xdr:colOff>177800</xdr:colOff>
      <xdr:row>77</xdr:row>
      <xdr:rowOff>71447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17187"/>
          <a:ext cx="889000" cy="5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32127</xdr:rowOff>
    </xdr:from>
    <xdr:to>
      <xdr:col>41</xdr:col>
      <xdr:colOff>50800</xdr:colOff>
      <xdr:row>77</xdr:row>
      <xdr:rowOff>71447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33777"/>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54251</xdr:rowOff>
    </xdr:from>
    <xdr:to>
      <xdr:col>55</xdr:col>
      <xdr:colOff>50800</xdr:colOff>
      <xdr:row>75</xdr:row>
      <xdr:rowOff>155851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9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77128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7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77600</xdr:rowOff>
    </xdr:from>
    <xdr:to>
      <xdr:col>50</xdr:col>
      <xdr:colOff>165100</xdr:colOff>
      <xdr:row>77</xdr:row>
      <xdr:rowOff>7750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170327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136187</xdr:rowOff>
    </xdr:from>
    <xdr:to>
      <xdr:col>46</xdr:col>
      <xdr:colOff>38100</xdr:colOff>
      <xdr:row>77</xdr:row>
      <xdr:rowOff>66337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57464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20647</xdr:rowOff>
    </xdr:from>
    <xdr:to>
      <xdr:col>41</xdr:col>
      <xdr:colOff>101600</xdr:colOff>
      <xdr:row>77</xdr:row>
      <xdr:rowOff>122247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113374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3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152777</xdr:rowOff>
    </xdr:from>
    <xdr:to>
      <xdr:col>36</xdr:col>
      <xdr:colOff>165100</xdr:colOff>
      <xdr:row>77</xdr:row>
      <xdr:rowOff>82927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74054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7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68338</xdr:rowOff>
    </xdr:from>
    <xdr:to>
      <xdr:col>55</xdr:col>
      <xdr:colOff>0</xdr:colOff>
      <xdr:row>97</xdr:row>
      <xdr:rowOff>12788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27538"/>
          <a:ext cx="8382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124079</xdr:rowOff>
    </xdr:from>
    <xdr:to>
      <xdr:col>50</xdr:col>
      <xdr:colOff>114300</xdr:colOff>
      <xdr:row>96</xdr:row>
      <xdr:rowOff>68338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11829"/>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122022</xdr:rowOff>
    </xdr:from>
    <xdr:to>
      <xdr:col>45</xdr:col>
      <xdr:colOff>177800</xdr:colOff>
      <xdr:row>95</xdr:row>
      <xdr:rowOff>124079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0977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122022</xdr:rowOff>
    </xdr:from>
    <xdr:to>
      <xdr:col>41</xdr:col>
      <xdr:colOff>50800</xdr:colOff>
      <xdr:row>96</xdr:row>
      <xdr:rowOff>75616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09772"/>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133438</xdr:rowOff>
    </xdr:from>
    <xdr:to>
      <xdr:col>55</xdr:col>
      <xdr:colOff>50800</xdr:colOff>
      <xdr:row>97</xdr:row>
      <xdr:rowOff>63588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111865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17538</xdr:rowOff>
    </xdr:from>
    <xdr:to>
      <xdr:col>50</xdr:col>
      <xdr:colOff>165100</xdr:colOff>
      <xdr:row>96</xdr:row>
      <xdr:rowOff>119138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110265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73279</xdr:rowOff>
    </xdr:from>
    <xdr:to>
      <xdr:col>46</xdr:col>
      <xdr:colOff>38100</xdr:colOff>
      <xdr:row>96</xdr:row>
      <xdr:rowOff>3429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19956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71222</xdr:rowOff>
    </xdr:from>
    <xdr:to>
      <xdr:col>41</xdr:col>
      <xdr:colOff>101600</xdr:colOff>
      <xdr:row>96</xdr:row>
      <xdr:rowOff>1372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17899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24816</xdr:rowOff>
    </xdr:from>
    <xdr:to>
      <xdr:col>36</xdr:col>
      <xdr:colOff>165100</xdr:colOff>
      <xdr:row>96</xdr:row>
      <xdr:rowOff>126416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142943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123952</xdr:rowOff>
    </xdr:from>
    <xdr:to>
      <xdr:col>85</xdr:col>
      <xdr:colOff>127000</xdr:colOff>
      <xdr:row>38</xdr:row>
      <xdr:rowOff>23622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467602"/>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23622</xdr:rowOff>
    </xdr:from>
    <xdr:to>
      <xdr:col>81</xdr:col>
      <xdr:colOff>50800</xdr:colOff>
      <xdr:row>39</xdr:row>
      <xdr:rowOff>31115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38722"/>
          <a:ext cx="889000" cy="1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73931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22606</xdr:rowOff>
    </xdr:from>
    <xdr:to>
      <xdr:col>76</xdr:col>
      <xdr:colOff>114300</xdr:colOff>
      <xdr:row>39</xdr:row>
      <xdr:rowOff>31115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0915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10795</xdr:rowOff>
    </xdr:from>
    <xdr:to>
      <xdr:col>71</xdr:col>
      <xdr:colOff>177800</xdr:colOff>
      <xdr:row>39</xdr:row>
      <xdr:rowOff>22606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9734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73152</xdr:rowOff>
    </xdr:from>
    <xdr:to>
      <xdr:col>85</xdr:col>
      <xdr:colOff>177800</xdr:colOff>
      <xdr:row>38</xdr:row>
      <xdr:rowOff>3302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96029</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2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144272</xdr:rowOff>
    </xdr:from>
    <xdr:to>
      <xdr:col>81</xdr:col>
      <xdr:colOff>101600</xdr:colOff>
      <xdr:row>38</xdr:row>
      <xdr:rowOff>74422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90949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151765</xdr:rowOff>
    </xdr:from>
    <xdr:to>
      <xdr:col>76</xdr:col>
      <xdr:colOff>165100</xdr:colOff>
      <xdr:row>39</xdr:row>
      <xdr:rowOff>81915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73042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143256</xdr:rowOff>
    </xdr:from>
    <xdr:to>
      <xdr:col>72</xdr:col>
      <xdr:colOff>38100</xdr:colOff>
      <xdr:row>39</xdr:row>
      <xdr:rowOff>73406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64533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131445</xdr:rowOff>
    </xdr:from>
    <xdr:to>
      <xdr:col>67</xdr:col>
      <xdr:colOff>101600</xdr:colOff>
      <xdr:row>39</xdr:row>
      <xdr:rowOff>61595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52722</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39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135243</xdr:rowOff>
    </xdr:from>
    <xdr:to>
      <xdr:col>85</xdr:col>
      <xdr:colOff>127000</xdr:colOff>
      <xdr:row>77</xdr:row>
      <xdr:rowOff>145644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65443"/>
          <a:ext cx="838200" cy="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145644</xdr:rowOff>
    </xdr:from>
    <xdr:to>
      <xdr:col>81</xdr:col>
      <xdr:colOff>50800</xdr:colOff>
      <xdr:row>78</xdr:row>
      <xdr:rowOff>39269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347294"/>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39269</xdr:rowOff>
    </xdr:from>
    <xdr:to>
      <xdr:col>76</xdr:col>
      <xdr:colOff>114300</xdr:colOff>
      <xdr:row>78</xdr:row>
      <xdr:rowOff>47916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412369"/>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150064</xdr:rowOff>
    </xdr:from>
    <xdr:to>
      <xdr:col>71</xdr:col>
      <xdr:colOff>177800</xdr:colOff>
      <xdr:row>78</xdr:row>
      <xdr:rowOff>47916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51714"/>
          <a:ext cx="889000" cy="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84443</xdr:rowOff>
    </xdr:from>
    <xdr:to>
      <xdr:col>85</xdr:col>
      <xdr:colOff>177800</xdr:colOff>
      <xdr:row>77</xdr:row>
      <xdr:rowOff>14593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62870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94844</xdr:rowOff>
    </xdr:from>
    <xdr:to>
      <xdr:col>81</xdr:col>
      <xdr:colOff>101600</xdr:colOff>
      <xdr:row>78</xdr:row>
      <xdr:rowOff>24994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159919</xdr:rowOff>
    </xdr:from>
    <xdr:to>
      <xdr:col>76</xdr:col>
      <xdr:colOff>165100</xdr:colOff>
      <xdr:row>78</xdr:row>
      <xdr:rowOff>90069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81196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168566</xdr:rowOff>
    </xdr:from>
    <xdr:to>
      <xdr:col>72</xdr:col>
      <xdr:colOff>38100</xdr:colOff>
      <xdr:row>78</xdr:row>
      <xdr:rowOff>98716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89843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99264</xdr:rowOff>
    </xdr:from>
    <xdr:to>
      <xdr:col>67</xdr:col>
      <xdr:colOff>101600</xdr:colOff>
      <xdr:row>78</xdr:row>
      <xdr:rowOff>29414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20541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73977</xdr:rowOff>
    </xdr:from>
    <xdr:to>
      <xdr:col>85</xdr:col>
      <xdr:colOff>127000</xdr:colOff>
      <xdr:row>95</xdr:row>
      <xdr:rowOff>121583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361727"/>
          <a:ext cx="8382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131127</xdr:rowOff>
    </xdr:from>
    <xdr:to>
      <xdr:col>81</xdr:col>
      <xdr:colOff>50800</xdr:colOff>
      <xdr:row>95</xdr:row>
      <xdr:rowOff>73977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24742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131127</xdr:rowOff>
    </xdr:from>
    <xdr:to>
      <xdr:col>76</xdr:col>
      <xdr:colOff>114300</xdr:colOff>
      <xdr:row>96</xdr:row>
      <xdr:rowOff>32144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247427"/>
          <a:ext cx="889000" cy="2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32144</xdr:rowOff>
    </xdr:from>
    <xdr:to>
      <xdr:col>71</xdr:col>
      <xdr:colOff>177800</xdr:colOff>
      <xdr:row>96</xdr:row>
      <xdr:rowOff>110840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491344"/>
          <a:ext cx="889000" cy="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70783</xdr:rowOff>
    </xdr:from>
    <xdr:to>
      <xdr:col>85</xdr:col>
      <xdr:colOff>177800</xdr:colOff>
      <xdr:row>96</xdr:row>
      <xdr:rowOff>933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3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93660</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0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23177</xdr:rowOff>
    </xdr:from>
    <xdr:to>
      <xdr:col>81</xdr:col>
      <xdr:colOff>101600</xdr:colOff>
      <xdr:row>95</xdr:row>
      <xdr:rowOff>124777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141304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0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80327</xdr:rowOff>
    </xdr:from>
    <xdr:to>
      <xdr:col>76</xdr:col>
      <xdr:colOff>165100</xdr:colOff>
      <xdr:row>95</xdr:row>
      <xdr:rowOff>10477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1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27004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59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152794</xdr:rowOff>
    </xdr:from>
    <xdr:to>
      <xdr:col>72</xdr:col>
      <xdr:colOff>38100</xdr:colOff>
      <xdr:row>96</xdr:row>
      <xdr:rowOff>82944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99471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21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60040</xdr:rowOff>
    </xdr:from>
    <xdr:to>
      <xdr:col>67</xdr:col>
      <xdr:colOff>101600</xdr:colOff>
      <xdr:row>96</xdr:row>
      <xdr:rowOff>161640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152767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6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60343</xdr:rowOff>
    </xdr:from>
    <xdr:to>
      <xdr:col>116</xdr:col>
      <xdr:colOff>63500</xdr:colOff>
      <xdr:row>32</xdr:row>
      <xdr:rowOff>165172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546743"/>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60343</xdr:rowOff>
    </xdr:from>
    <xdr:to>
      <xdr:col>111</xdr:col>
      <xdr:colOff>177800</xdr:colOff>
      <xdr:row>33</xdr:row>
      <xdr:rowOff>6459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54674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166278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6459</xdr:rowOff>
    </xdr:from>
    <xdr:to>
      <xdr:col>107</xdr:col>
      <xdr:colOff>50800</xdr:colOff>
      <xdr:row>33</xdr:row>
      <xdr:rowOff>145578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664309"/>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98678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145578</xdr:rowOff>
    </xdr:from>
    <xdr:to>
      <xdr:col>102</xdr:col>
      <xdr:colOff>114300</xdr:colOff>
      <xdr:row>34</xdr:row>
      <xdr:rowOff>121085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803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40222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114372</xdr:rowOff>
    </xdr:from>
    <xdr:to>
      <xdr:col>116</xdr:col>
      <xdr:colOff>114300</xdr:colOff>
      <xdr:row>33</xdr:row>
      <xdr:rowOff>44522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137249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4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9543</xdr:rowOff>
    </xdr:from>
    <xdr:to>
      <xdr:col>112</xdr:col>
      <xdr:colOff>38100</xdr:colOff>
      <xdr:row>32</xdr:row>
      <xdr:rowOff>111143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127670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2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127109</xdr:rowOff>
    </xdr:from>
    <xdr:to>
      <xdr:col>107</xdr:col>
      <xdr:colOff>101600</xdr:colOff>
      <xdr:row>33</xdr:row>
      <xdr:rowOff>57259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73786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3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94778</xdr:rowOff>
    </xdr:from>
    <xdr:to>
      <xdr:col>102</xdr:col>
      <xdr:colOff>165100</xdr:colOff>
      <xdr:row>34</xdr:row>
      <xdr:rowOff>24928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41455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5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70285</xdr:rowOff>
    </xdr:from>
    <xdr:to>
      <xdr:col>98</xdr:col>
      <xdr:colOff>38100</xdr:colOff>
      <xdr:row>35</xdr:row>
      <xdr:rowOff>435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8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163012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9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63543</xdr:rowOff>
    </xdr:from>
    <xdr:to>
      <xdr:col>116</xdr:col>
      <xdr:colOff>63500</xdr:colOff>
      <xdr:row>59</xdr:row>
      <xdr:rowOff>74059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79093"/>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49697</xdr:rowOff>
    </xdr:from>
    <xdr:to>
      <xdr:col>111</xdr:col>
      <xdr:colOff>177800</xdr:colOff>
      <xdr:row>59</xdr:row>
      <xdr:rowOff>63543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93797"/>
          <a:ext cx="889000" cy="18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49697</xdr:rowOff>
    </xdr:from>
    <xdr:to>
      <xdr:col>107</xdr:col>
      <xdr:colOff>50800</xdr:colOff>
      <xdr:row>59</xdr:row>
      <xdr:rowOff>31964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93797"/>
          <a:ext cx="88900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939</xdr:rowOff>
    </xdr:from>
    <xdr:to>
      <xdr:col>102</xdr:col>
      <xdr:colOff>114300</xdr:colOff>
      <xdr:row>59</xdr:row>
      <xdr:rowOff>31964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164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23259</xdr:rowOff>
    </xdr:from>
    <xdr:to>
      <xdr:col>116</xdr:col>
      <xdr:colOff>114300</xdr:colOff>
      <xdr:row>59</xdr:row>
      <xdr:rowOff>124859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109636</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5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12743</xdr:rowOff>
    </xdr:from>
    <xdr:to>
      <xdr:col>112</xdr:col>
      <xdr:colOff>38100</xdr:colOff>
      <xdr:row>59</xdr:row>
      <xdr:rowOff>114343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105470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170347</xdr:rowOff>
    </xdr:from>
    <xdr:to>
      <xdr:col>107</xdr:col>
      <xdr:colOff>101600</xdr:colOff>
      <xdr:row>58</xdr:row>
      <xdr:rowOff>100497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91624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3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152614</xdr:rowOff>
    </xdr:from>
    <xdr:to>
      <xdr:col>102</xdr:col>
      <xdr:colOff>165100</xdr:colOff>
      <xdr:row>59</xdr:row>
      <xdr:rowOff>82764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73891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8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121589</xdr:rowOff>
    </xdr:from>
    <xdr:to>
      <xdr:col>98</xdr:col>
      <xdr:colOff>38100</xdr:colOff>
      <xdr:row>59</xdr:row>
      <xdr:rowOff>51739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42866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139891</xdr:rowOff>
    </xdr:from>
    <xdr:to>
      <xdr:col>116</xdr:col>
      <xdr:colOff>63500</xdr:colOff>
      <xdr:row>76</xdr:row>
      <xdr:rowOff>48031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98641"/>
          <a:ext cx="8382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48031</xdr:rowOff>
    </xdr:from>
    <xdr:to>
      <xdr:col>111</xdr:col>
      <xdr:colOff>177800</xdr:colOff>
      <xdr:row>76</xdr:row>
      <xdr:rowOff>56375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7823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105258</xdr:rowOff>
    </xdr:from>
    <xdr:to>
      <xdr:col>107</xdr:col>
      <xdr:colOff>50800</xdr:colOff>
      <xdr:row>76</xdr:row>
      <xdr:rowOff>56375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64008"/>
          <a:ext cx="889000" cy="1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105258</xdr:rowOff>
    </xdr:from>
    <xdr:to>
      <xdr:col>102</xdr:col>
      <xdr:colOff>114300</xdr:colOff>
      <xdr:row>75</xdr:row>
      <xdr:rowOff>162637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64008"/>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89091</xdr:rowOff>
    </xdr:from>
    <xdr:to>
      <xdr:col>116</xdr:col>
      <xdr:colOff>114300</xdr:colOff>
      <xdr:row>76</xdr:row>
      <xdr:rowOff>19241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67518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168681</xdr:rowOff>
    </xdr:from>
    <xdr:to>
      <xdr:col>112</xdr:col>
      <xdr:colOff>38100</xdr:colOff>
      <xdr:row>76</xdr:row>
      <xdr:rowOff>98831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89958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5575</xdr:rowOff>
    </xdr:from>
    <xdr:to>
      <xdr:col>107</xdr:col>
      <xdr:colOff>101600</xdr:colOff>
      <xdr:row>76</xdr:row>
      <xdr:rowOff>107175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98302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54458</xdr:rowOff>
    </xdr:from>
    <xdr:to>
      <xdr:col>102</xdr:col>
      <xdr:colOff>165100</xdr:colOff>
      <xdr:row>75</xdr:row>
      <xdr:rowOff>156059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13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33114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6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人件費は、県費負担教職員の権限移譲に伴う給与費負担の増により平成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年度に大きく増加し、以降はほぼ横ばいとなっています。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年７月豪雨災害による住宅応急修理等のため、平成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年度に増加し、類似団体平均を上回っていましたが、令和元年度は、当該費用の減により、類似団体平均以下となっています。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同じく、災害復旧費も、平成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年７月豪雨災害に伴う土木施設や農林水産業施設の災害復旧のため、平成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年度に事業費が増加しました。こちらは災害復旧事業が続いていることから、令和元年度も増加しています。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新規整備）は、義務教育学校への空調の整備等により増加し、類似団体平均を上回っている一方、普通建設事業費（更新整備）は公民館の改修工事の終了等により減少し、類似団体平均を下回っています。</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施設型給付費の増加等、社会保障関係経費の増により、右肩上がりに増加しています。また同様に、社会保障関係経費の増加に伴い、介護保険費特別会計への繰出が増えたため、繰出金も増加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積立金は、財政調整基金への積立額の減少等により、２年連続で減少となりました。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30299</xdr:rowOff>
    </xdr:from>
    <xdr:to>
      <xdr:col>24</xdr:col>
      <xdr:colOff>63500</xdr:colOff>
      <xdr:row>32</xdr:row>
      <xdr:rowOff>46627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166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27033</xdr:rowOff>
    </xdr:from>
    <xdr:to>
      <xdr:col>19</xdr:col>
      <xdr:colOff>177800</xdr:colOff>
      <xdr:row>32</xdr:row>
      <xdr:rowOff>30299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13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27033</xdr:rowOff>
    </xdr:from>
    <xdr:to>
      <xdr:col>15</xdr:col>
      <xdr:colOff>50800</xdr:colOff>
      <xdr:row>32</xdr:row>
      <xdr:rowOff>31931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134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10704</xdr:rowOff>
    </xdr:from>
    <xdr:to>
      <xdr:col>10</xdr:col>
      <xdr:colOff>114300</xdr:colOff>
      <xdr:row>32</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154204"/>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167277</xdr:rowOff>
    </xdr:from>
    <xdr:to>
      <xdr:col>24</xdr:col>
      <xdr:colOff>114300</xdr:colOff>
      <xdr:row>32</xdr:row>
      <xdr:rowOff>97427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18704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3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150949</xdr:rowOff>
    </xdr:from>
    <xdr:to>
      <xdr:col>20</xdr:col>
      <xdr:colOff>38100</xdr:colOff>
      <xdr:row>32</xdr:row>
      <xdr:rowOff>81099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97626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147683</xdr:rowOff>
    </xdr:from>
    <xdr:to>
      <xdr:col>15</xdr:col>
      <xdr:colOff>101600</xdr:colOff>
      <xdr:row>32</xdr:row>
      <xdr:rowOff>77833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94360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152581</xdr:rowOff>
    </xdr:from>
    <xdr:to>
      <xdr:col>10</xdr:col>
      <xdr:colOff>165100</xdr:colOff>
      <xdr:row>32</xdr:row>
      <xdr:rowOff>82731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99258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131354</xdr:rowOff>
    </xdr:from>
    <xdr:to>
      <xdr:col>6</xdr:col>
      <xdr:colOff>38100</xdr:colOff>
      <xdr:row>30</xdr:row>
      <xdr:rowOff>61504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78031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138824</xdr:rowOff>
    </xdr:from>
    <xdr:to>
      <xdr:col>24</xdr:col>
      <xdr:colOff>63500</xdr:colOff>
      <xdr:row>56</xdr:row>
      <xdr:rowOff>149606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568574"/>
          <a:ext cx="8382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21704</xdr:rowOff>
    </xdr:from>
    <xdr:to>
      <xdr:col>19</xdr:col>
      <xdr:colOff>177800</xdr:colOff>
      <xdr:row>55</xdr:row>
      <xdr:rowOff>138824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451454"/>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21704</xdr:rowOff>
    </xdr:from>
    <xdr:to>
      <xdr:col>15</xdr:col>
      <xdr:colOff>50800</xdr:colOff>
      <xdr:row>56</xdr:row>
      <xdr:rowOff>57214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451454"/>
          <a:ext cx="889000" cy="20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57214</xdr:rowOff>
    </xdr:from>
    <xdr:to>
      <xdr:col>10</xdr:col>
      <xdr:colOff>114300</xdr:colOff>
      <xdr:row>56</xdr:row>
      <xdr:rowOff>94170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658414"/>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98806</xdr:rowOff>
    </xdr:from>
    <xdr:to>
      <xdr:col>24</xdr:col>
      <xdr:colOff>114300</xdr:colOff>
      <xdr:row>57</xdr:row>
      <xdr:rowOff>28956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77233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88024</xdr:rowOff>
    </xdr:from>
    <xdr:to>
      <xdr:col>20</xdr:col>
      <xdr:colOff>38100</xdr:colOff>
      <xdr:row>56</xdr:row>
      <xdr:rowOff>18174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34701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2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142354</xdr:rowOff>
    </xdr:from>
    <xdr:to>
      <xdr:col>15</xdr:col>
      <xdr:colOff>101600</xdr:colOff>
      <xdr:row>55</xdr:row>
      <xdr:rowOff>72504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4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89031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1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6414</xdr:rowOff>
    </xdr:from>
    <xdr:to>
      <xdr:col>10</xdr:col>
      <xdr:colOff>165100</xdr:colOff>
      <xdr:row>56</xdr:row>
      <xdr:rowOff>108014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124541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3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43370</xdr:rowOff>
    </xdr:from>
    <xdr:to>
      <xdr:col>6</xdr:col>
      <xdr:colOff>38100</xdr:colOff>
      <xdr:row>56</xdr:row>
      <xdr:rowOff>144970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136097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7319</xdr:rowOff>
    </xdr:from>
    <xdr:to>
      <xdr:col>24</xdr:col>
      <xdr:colOff>63500</xdr:colOff>
      <xdr:row>76</xdr:row>
      <xdr:rowOff>66700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37519"/>
          <a:ext cx="838200" cy="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66700</xdr:rowOff>
    </xdr:from>
    <xdr:to>
      <xdr:col>19</xdr:col>
      <xdr:colOff>177800</xdr:colOff>
      <xdr:row>76</xdr:row>
      <xdr:rowOff>76378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96900"/>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76378</xdr:rowOff>
    </xdr:from>
    <xdr:to>
      <xdr:col>15</xdr:col>
      <xdr:colOff>50800</xdr:colOff>
      <xdr:row>76</xdr:row>
      <xdr:rowOff>122620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0657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122620</xdr:rowOff>
    </xdr:from>
    <xdr:to>
      <xdr:col>10</xdr:col>
      <xdr:colOff>114300</xdr:colOff>
      <xdr:row>76</xdr:row>
      <xdr:rowOff>164508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5282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127969</xdr:rowOff>
    </xdr:from>
    <xdr:to>
      <xdr:col>24</xdr:col>
      <xdr:colOff>114300</xdr:colOff>
      <xdr:row>76</xdr:row>
      <xdr:rowOff>58119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106396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6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15900</xdr:rowOff>
    </xdr:from>
    <xdr:to>
      <xdr:col>20</xdr:col>
      <xdr:colOff>38100</xdr:colOff>
      <xdr:row>76</xdr:row>
      <xdr:rowOff>117500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108627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25578</xdr:rowOff>
    </xdr:from>
    <xdr:to>
      <xdr:col>15</xdr:col>
      <xdr:colOff>101600</xdr:colOff>
      <xdr:row>76</xdr:row>
      <xdr:rowOff>127178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118305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71820</xdr:rowOff>
    </xdr:from>
    <xdr:to>
      <xdr:col>10</xdr:col>
      <xdr:colOff>165100</xdr:colOff>
      <xdr:row>77</xdr:row>
      <xdr:rowOff>1970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164547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113708</xdr:rowOff>
    </xdr:from>
    <xdr:to>
      <xdr:col>6</xdr:col>
      <xdr:colOff>38100</xdr:colOff>
      <xdr:row>77</xdr:row>
      <xdr:rowOff>43858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34985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163855</xdr:rowOff>
    </xdr:from>
    <xdr:to>
      <xdr:col>24</xdr:col>
      <xdr:colOff>63500</xdr:colOff>
      <xdr:row>95</xdr:row>
      <xdr:rowOff>145681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80155"/>
          <a:ext cx="838200" cy="1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163855</xdr:rowOff>
    </xdr:from>
    <xdr:to>
      <xdr:col>19</xdr:col>
      <xdr:colOff>177800</xdr:colOff>
      <xdr:row>96</xdr:row>
      <xdr:rowOff>26733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80155"/>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26733</xdr:rowOff>
    </xdr:from>
    <xdr:to>
      <xdr:col>15</xdr:col>
      <xdr:colOff>50800</xdr:colOff>
      <xdr:row>96</xdr:row>
      <xdr:rowOff>89333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485933"/>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96686</xdr:rowOff>
    </xdr:from>
    <xdr:to>
      <xdr:col>10</xdr:col>
      <xdr:colOff>114300</xdr:colOff>
      <xdr:row>96</xdr:row>
      <xdr:rowOff>89333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384436"/>
          <a:ext cx="8890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94881</xdr:rowOff>
    </xdr:from>
    <xdr:to>
      <xdr:col>24</xdr:col>
      <xdr:colOff>114300</xdr:colOff>
      <xdr:row>96</xdr:row>
      <xdr:rowOff>25031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73308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113055</xdr:rowOff>
    </xdr:from>
    <xdr:to>
      <xdr:col>20</xdr:col>
      <xdr:colOff>38100</xdr:colOff>
      <xdr:row>95</xdr:row>
      <xdr:rowOff>43205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59732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147383</xdr:rowOff>
    </xdr:from>
    <xdr:to>
      <xdr:col>15</xdr:col>
      <xdr:colOff>101600</xdr:colOff>
      <xdr:row>96</xdr:row>
      <xdr:rowOff>77533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94060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38533</xdr:rowOff>
    </xdr:from>
    <xdr:to>
      <xdr:col>10</xdr:col>
      <xdr:colOff>165100</xdr:colOff>
      <xdr:row>96</xdr:row>
      <xdr:rowOff>140133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131260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45886</xdr:rowOff>
    </xdr:from>
    <xdr:to>
      <xdr:col>6</xdr:col>
      <xdr:colOff>38100</xdr:colOff>
      <xdr:row>95</xdr:row>
      <xdr:rowOff>147486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164013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137871</xdr:rowOff>
    </xdr:from>
    <xdr:to>
      <xdr:col>55</xdr:col>
      <xdr:colOff>0</xdr:colOff>
      <xdr:row>36</xdr:row>
      <xdr:rowOff>138786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1007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137871</xdr:rowOff>
    </xdr:from>
    <xdr:to>
      <xdr:col>50</xdr:col>
      <xdr:colOff>114300</xdr:colOff>
      <xdr:row>36</xdr:row>
      <xdr:rowOff>164389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31007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49631</xdr:rowOff>
    </xdr:from>
    <xdr:to>
      <xdr:col>45</xdr:col>
      <xdr:colOff>177800</xdr:colOff>
      <xdr:row>36</xdr:row>
      <xdr:rowOff>164389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050381"/>
          <a:ext cx="889000" cy="2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49631</xdr:rowOff>
    </xdr:from>
    <xdr:to>
      <xdr:col>41</xdr:col>
      <xdr:colOff>50800</xdr:colOff>
      <xdr:row>37</xdr:row>
      <xdr:rowOff>55118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050381"/>
          <a:ext cx="889000" cy="3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87986</xdr:rowOff>
    </xdr:from>
    <xdr:to>
      <xdr:col>55</xdr:col>
      <xdr:colOff>50800</xdr:colOff>
      <xdr:row>37</xdr:row>
      <xdr:rowOff>18136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110863</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11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87071</xdr:rowOff>
    </xdr:from>
    <xdr:to>
      <xdr:col>50</xdr:col>
      <xdr:colOff>165100</xdr:colOff>
      <xdr:row>37</xdr:row>
      <xdr:rowOff>17221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33748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034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113589</xdr:rowOff>
    </xdr:from>
    <xdr:to>
      <xdr:col>46</xdr:col>
      <xdr:colOff>38100</xdr:colOff>
      <xdr:row>37</xdr:row>
      <xdr:rowOff>43739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34866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3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170281</xdr:rowOff>
    </xdr:from>
    <xdr:to>
      <xdr:col>41</xdr:col>
      <xdr:colOff>101600</xdr:colOff>
      <xdr:row>35</xdr:row>
      <xdr:rowOff>100431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116958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77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xdr:rowOff>
    </xdr:from>
    <xdr:to>
      <xdr:col>36</xdr:col>
      <xdr:colOff>165100</xdr:colOff>
      <xdr:row>37</xdr:row>
      <xdr:rowOff>105918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97045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15113</xdr:rowOff>
    </xdr:from>
    <xdr:to>
      <xdr:col>55</xdr:col>
      <xdr:colOff>0</xdr:colOff>
      <xdr:row>52</xdr:row>
      <xdr:rowOff>11557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8759063"/>
          <a:ext cx="8382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11557</xdr:rowOff>
    </xdr:from>
    <xdr:to>
      <xdr:col>50</xdr:col>
      <xdr:colOff>114300</xdr:colOff>
      <xdr:row>52</xdr:row>
      <xdr:rowOff>68453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8926957"/>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42164</xdr:rowOff>
    </xdr:from>
    <xdr:to>
      <xdr:col>45</xdr:col>
      <xdr:colOff>177800</xdr:colOff>
      <xdr:row>52</xdr:row>
      <xdr:rowOff>68453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87861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42164</xdr:rowOff>
    </xdr:from>
    <xdr:to>
      <xdr:col>41</xdr:col>
      <xdr:colOff>50800</xdr:colOff>
      <xdr:row>52</xdr:row>
      <xdr:rowOff>119126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8786114"/>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135763</xdr:rowOff>
    </xdr:from>
    <xdr:to>
      <xdr:col>55</xdr:col>
      <xdr:colOff>50800</xdr:colOff>
      <xdr:row>51</xdr:row>
      <xdr:rowOff>65913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88790</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6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132207</xdr:rowOff>
    </xdr:from>
    <xdr:to>
      <xdr:col>50</xdr:col>
      <xdr:colOff>165100</xdr:colOff>
      <xdr:row>52</xdr:row>
      <xdr:rowOff>62357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78884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17653</xdr:rowOff>
    </xdr:from>
    <xdr:to>
      <xdr:col>46</xdr:col>
      <xdr:colOff>38100</xdr:colOff>
      <xdr:row>52</xdr:row>
      <xdr:rowOff>119253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135780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162814</xdr:rowOff>
    </xdr:from>
    <xdr:to>
      <xdr:col>41</xdr:col>
      <xdr:colOff>101600</xdr:colOff>
      <xdr:row>51</xdr:row>
      <xdr:rowOff>92964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109491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68326</xdr:rowOff>
    </xdr:from>
    <xdr:to>
      <xdr:col>36</xdr:col>
      <xdr:colOff>165100</xdr:colOff>
      <xdr:row>52</xdr:row>
      <xdr:rowOff>169926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15003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118760</xdr:rowOff>
    </xdr:from>
    <xdr:to>
      <xdr:col>54</xdr:col>
      <xdr:colOff>189865</xdr:colOff>
      <xdr:row>78</xdr:row>
      <xdr:rowOff>59506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1710"/>
          <a:ext cx="1270" cy="1140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63333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59506</xdr:rowOff>
    </xdr:from>
    <xdr:to>
      <xdr:col>55</xdr:col>
      <xdr:colOff>88900</xdr:colOff>
      <xdr:row>78</xdr:row>
      <xdr:rowOff>59506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65437</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118760</xdr:rowOff>
    </xdr:from>
    <xdr:to>
      <xdr:col>55</xdr:col>
      <xdr:colOff>88900</xdr:colOff>
      <xdr:row>71</xdr:row>
      <xdr:rowOff>118760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59506</xdr:rowOff>
    </xdr:from>
    <xdr:to>
      <xdr:col>55</xdr:col>
      <xdr:colOff>0</xdr:colOff>
      <xdr:row>78</xdr:row>
      <xdr:rowOff>74434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32606"/>
          <a:ext cx="8382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84208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7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61331</xdr:rowOff>
    </xdr:from>
    <xdr:to>
      <xdr:col>55</xdr:col>
      <xdr:colOff>50800</xdr:colOff>
      <xdr:row>75</xdr:row>
      <xdr:rowOff>162931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74434</xdr:rowOff>
    </xdr:from>
    <xdr:to>
      <xdr:col>50</xdr:col>
      <xdr:colOff>114300</xdr:colOff>
      <xdr:row>78</xdr:row>
      <xdr:rowOff>86916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47534"/>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83688</xdr:rowOff>
    </xdr:from>
    <xdr:to>
      <xdr:col>50</xdr:col>
      <xdr:colOff>165100</xdr:colOff>
      <xdr:row>76</xdr:row>
      <xdr:rowOff>13838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4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30365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86916</xdr:rowOff>
    </xdr:from>
    <xdr:to>
      <xdr:col>45</xdr:col>
      <xdr:colOff>177800</xdr:colOff>
      <xdr:row>78</xdr:row>
      <xdr:rowOff>87990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001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62954</xdr:rowOff>
    </xdr:from>
    <xdr:to>
      <xdr:col>46</xdr:col>
      <xdr:colOff>38100</xdr:colOff>
      <xdr:row>75</xdr:row>
      <xdr:rowOff>164554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6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63325</xdr:rowOff>
    </xdr:from>
    <xdr:to>
      <xdr:col>41</xdr:col>
      <xdr:colOff>50800</xdr:colOff>
      <xdr:row>78</xdr:row>
      <xdr:rowOff>87990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36425"/>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28115</xdr:rowOff>
    </xdr:from>
    <xdr:to>
      <xdr:col>41</xdr:col>
      <xdr:colOff>101600</xdr:colOff>
      <xdr:row>75</xdr:row>
      <xdr:rowOff>129715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146242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144542</xdr:rowOff>
    </xdr:from>
    <xdr:to>
      <xdr:col>36</xdr:col>
      <xdr:colOff>165100</xdr:colOff>
      <xdr:row>75</xdr:row>
      <xdr:rowOff>74692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91219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8706</xdr:rowOff>
    </xdr:from>
    <xdr:to>
      <xdr:col>55</xdr:col>
      <xdr:colOff>50800</xdr:colOff>
      <xdr:row>78</xdr:row>
      <xdr:rowOff>110306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95083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9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23634</xdr:rowOff>
    </xdr:from>
    <xdr:to>
      <xdr:col>50</xdr:col>
      <xdr:colOff>165100</xdr:colOff>
      <xdr:row>78</xdr:row>
      <xdr:rowOff>125234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116361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36116</xdr:rowOff>
    </xdr:from>
    <xdr:to>
      <xdr:col>46</xdr:col>
      <xdr:colOff>38100</xdr:colOff>
      <xdr:row>78</xdr:row>
      <xdr:rowOff>137716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128843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37190</xdr:rowOff>
    </xdr:from>
    <xdr:to>
      <xdr:col>41</xdr:col>
      <xdr:colOff>101600</xdr:colOff>
      <xdr:row>78</xdr:row>
      <xdr:rowOff>138790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129917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12525</xdr:rowOff>
    </xdr:from>
    <xdr:to>
      <xdr:col>36</xdr:col>
      <xdr:colOff>165100</xdr:colOff>
      <xdr:row>78</xdr:row>
      <xdr:rowOff>114125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105252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7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169483</xdr:rowOff>
    </xdr:from>
    <xdr:to>
      <xdr:col>55</xdr:col>
      <xdr:colOff>0</xdr:colOff>
      <xdr:row>95</xdr:row>
      <xdr:rowOff>24388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285783"/>
          <a:ext cx="8382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169483</xdr:rowOff>
    </xdr:from>
    <xdr:to>
      <xdr:col>50</xdr:col>
      <xdr:colOff>114300</xdr:colOff>
      <xdr:row>95</xdr:row>
      <xdr:rowOff>32519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285783"/>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1169</xdr:rowOff>
    </xdr:from>
    <xdr:to>
      <xdr:col>45</xdr:col>
      <xdr:colOff>177800</xdr:colOff>
      <xdr:row>95</xdr:row>
      <xdr:rowOff>32519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288919"/>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1169</xdr:rowOff>
    </xdr:from>
    <xdr:to>
      <xdr:col>41</xdr:col>
      <xdr:colOff>50800</xdr:colOff>
      <xdr:row>95</xdr:row>
      <xdr:rowOff>77488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88919"/>
          <a:ext cx="8890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145038</xdr:rowOff>
    </xdr:from>
    <xdr:to>
      <xdr:col>55</xdr:col>
      <xdr:colOff>50800</xdr:colOff>
      <xdr:row>95</xdr:row>
      <xdr:rowOff>75188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123465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118683</xdr:rowOff>
    </xdr:from>
    <xdr:to>
      <xdr:col>50</xdr:col>
      <xdr:colOff>165100</xdr:colOff>
      <xdr:row>95</xdr:row>
      <xdr:rowOff>48833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39960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153169</xdr:rowOff>
    </xdr:from>
    <xdr:to>
      <xdr:col>46</xdr:col>
      <xdr:colOff>38100</xdr:colOff>
      <xdr:row>95</xdr:row>
      <xdr:rowOff>83319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121819</xdr:rowOff>
    </xdr:from>
    <xdr:to>
      <xdr:col>41</xdr:col>
      <xdr:colOff>101600</xdr:colOff>
      <xdr:row>95</xdr:row>
      <xdr:rowOff>51969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43096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3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26688</xdr:rowOff>
    </xdr:from>
    <xdr:to>
      <xdr:col>36</xdr:col>
      <xdr:colOff>165100</xdr:colOff>
      <xdr:row>95</xdr:row>
      <xdr:rowOff>128288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119415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4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109410</xdr:rowOff>
    </xdr:from>
    <xdr:to>
      <xdr:col>85</xdr:col>
      <xdr:colOff>127000</xdr:colOff>
      <xdr:row>35</xdr:row>
      <xdr:rowOff>51308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38710"/>
          <a:ext cx="8382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24257</xdr:rowOff>
    </xdr:from>
    <xdr:to>
      <xdr:col>81</xdr:col>
      <xdr:colOff>50800</xdr:colOff>
      <xdr:row>35</xdr:row>
      <xdr:rowOff>51308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02500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24257</xdr:rowOff>
    </xdr:from>
    <xdr:to>
      <xdr:col>76</xdr:col>
      <xdr:colOff>114300</xdr:colOff>
      <xdr:row>35</xdr:row>
      <xdr:rowOff>117030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025007"/>
          <a:ext cx="8890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48832</xdr:rowOff>
    </xdr:from>
    <xdr:to>
      <xdr:col>71</xdr:col>
      <xdr:colOff>177800</xdr:colOff>
      <xdr:row>35</xdr:row>
      <xdr:rowOff>117030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706682"/>
          <a:ext cx="889000" cy="4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58610</xdr:rowOff>
    </xdr:from>
    <xdr:to>
      <xdr:col>85</xdr:col>
      <xdr:colOff>177800</xdr:colOff>
      <xdr:row>34</xdr:row>
      <xdr:rowOff>160210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37037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8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508</xdr:rowOff>
    </xdr:from>
    <xdr:to>
      <xdr:col>81</xdr:col>
      <xdr:colOff>101600</xdr:colOff>
      <xdr:row>35</xdr:row>
      <xdr:rowOff>102108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93235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144907</xdr:rowOff>
    </xdr:from>
    <xdr:to>
      <xdr:col>76</xdr:col>
      <xdr:colOff>165100</xdr:colOff>
      <xdr:row>35</xdr:row>
      <xdr:rowOff>75057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66184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66230</xdr:rowOff>
    </xdr:from>
    <xdr:to>
      <xdr:col>72</xdr:col>
      <xdr:colOff>38100</xdr:colOff>
      <xdr:row>35</xdr:row>
      <xdr:rowOff>167830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0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158957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169482</xdr:rowOff>
    </xdr:from>
    <xdr:to>
      <xdr:col>67</xdr:col>
      <xdr:colOff>101600</xdr:colOff>
      <xdr:row>33</xdr:row>
      <xdr:rowOff>99632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6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116159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4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23892</xdr:rowOff>
    </xdr:from>
    <xdr:to>
      <xdr:col>85</xdr:col>
      <xdr:colOff>127000</xdr:colOff>
      <xdr:row>54</xdr:row>
      <xdr:rowOff>54318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10742"/>
          <a:ext cx="838200" cy="20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162651</xdr:rowOff>
    </xdr:from>
    <xdr:to>
      <xdr:col>81</xdr:col>
      <xdr:colOff>50800</xdr:colOff>
      <xdr:row>54</xdr:row>
      <xdr:rowOff>54318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078051"/>
          <a:ext cx="8890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162651</xdr:rowOff>
    </xdr:from>
    <xdr:to>
      <xdr:col>76</xdr:col>
      <xdr:colOff>114300</xdr:colOff>
      <xdr:row>59</xdr:row>
      <xdr:rowOff>16484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078051"/>
          <a:ext cx="889000" cy="10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16484</xdr:rowOff>
    </xdr:from>
    <xdr:to>
      <xdr:col>71</xdr:col>
      <xdr:colOff>177800</xdr:colOff>
      <xdr:row>59</xdr:row>
      <xdr:rowOff>42111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132034"/>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144542</xdr:rowOff>
    </xdr:from>
    <xdr:to>
      <xdr:col>85</xdr:col>
      <xdr:colOff>177800</xdr:colOff>
      <xdr:row>53</xdr:row>
      <xdr:rowOff>74692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122969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3518</xdr:rowOff>
    </xdr:from>
    <xdr:to>
      <xdr:col>81</xdr:col>
      <xdr:colOff>101600</xdr:colOff>
      <xdr:row>54</xdr:row>
      <xdr:rowOff>105118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96245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3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111851</xdr:rowOff>
    </xdr:from>
    <xdr:to>
      <xdr:col>76</xdr:col>
      <xdr:colOff>165100</xdr:colOff>
      <xdr:row>53</xdr:row>
      <xdr:rowOff>42001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0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58528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8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137134</xdr:rowOff>
    </xdr:from>
    <xdr:to>
      <xdr:col>72</xdr:col>
      <xdr:colOff>38100</xdr:colOff>
      <xdr:row>59</xdr:row>
      <xdr:rowOff>67284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58411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162761</xdr:rowOff>
    </xdr:from>
    <xdr:to>
      <xdr:col>67</xdr:col>
      <xdr:colOff>101600</xdr:colOff>
      <xdr:row>59</xdr:row>
      <xdr:rowOff>92911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1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84038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123952</xdr:rowOff>
    </xdr:from>
    <xdr:to>
      <xdr:col>85</xdr:col>
      <xdr:colOff>127000</xdr:colOff>
      <xdr:row>78</xdr:row>
      <xdr:rowOff>23622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325602"/>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23622</xdr:rowOff>
    </xdr:from>
    <xdr:to>
      <xdr:col>81</xdr:col>
      <xdr:colOff>50800</xdr:colOff>
      <xdr:row>79</xdr:row>
      <xdr:rowOff>31114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396722"/>
          <a:ext cx="889000" cy="17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22606</xdr:rowOff>
    </xdr:from>
    <xdr:to>
      <xdr:col>76</xdr:col>
      <xdr:colOff>114300</xdr:colOff>
      <xdr:row>79</xdr:row>
      <xdr:rowOff>31114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67156"/>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10795</xdr:rowOff>
    </xdr:from>
    <xdr:to>
      <xdr:col>71</xdr:col>
      <xdr:colOff>177800</xdr:colOff>
      <xdr:row>79</xdr:row>
      <xdr:rowOff>22606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5534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73152</xdr:rowOff>
    </xdr:from>
    <xdr:to>
      <xdr:col>85</xdr:col>
      <xdr:colOff>177800</xdr:colOff>
      <xdr:row>78</xdr:row>
      <xdr:rowOff>3302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2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96029</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12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144272</xdr:rowOff>
    </xdr:from>
    <xdr:to>
      <xdr:col>81</xdr:col>
      <xdr:colOff>101600</xdr:colOff>
      <xdr:row>78</xdr:row>
      <xdr:rowOff>74422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90949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12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151764</xdr:rowOff>
    </xdr:from>
    <xdr:to>
      <xdr:col>76</xdr:col>
      <xdr:colOff>165100</xdr:colOff>
      <xdr:row>79</xdr:row>
      <xdr:rowOff>81914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73041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1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143256</xdr:rowOff>
    </xdr:from>
    <xdr:to>
      <xdr:col>72</xdr:col>
      <xdr:colOff>38100</xdr:colOff>
      <xdr:row>79</xdr:row>
      <xdr:rowOff>73406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64533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09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131445</xdr:rowOff>
    </xdr:from>
    <xdr:to>
      <xdr:col>67</xdr:col>
      <xdr:colOff>101600</xdr:colOff>
      <xdr:row>79</xdr:row>
      <xdr:rowOff>61595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52722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597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132232</xdr:rowOff>
    </xdr:from>
    <xdr:to>
      <xdr:col>85</xdr:col>
      <xdr:colOff>127000</xdr:colOff>
      <xdr:row>97</xdr:row>
      <xdr:rowOff>143624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91432"/>
          <a:ext cx="8382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143624</xdr:rowOff>
    </xdr:from>
    <xdr:to>
      <xdr:col>81</xdr:col>
      <xdr:colOff>50800</xdr:colOff>
      <xdr:row>98</xdr:row>
      <xdr:rowOff>37212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74274"/>
          <a:ext cx="889000" cy="6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37212</xdr:rowOff>
    </xdr:from>
    <xdr:to>
      <xdr:col>76</xdr:col>
      <xdr:colOff>114300</xdr:colOff>
      <xdr:row>98</xdr:row>
      <xdr:rowOff>45859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39312"/>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148044</xdr:rowOff>
    </xdr:from>
    <xdr:to>
      <xdr:col>71</xdr:col>
      <xdr:colOff>177800</xdr:colOff>
      <xdr:row>98</xdr:row>
      <xdr:rowOff>45859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78694"/>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81432</xdr:rowOff>
    </xdr:from>
    <xdr:to>
      <xdr:col>85</xdr:col>
      <xdr:colOff>177800</xdr:colOff>
      <xdr:row>97</xdr:row>
      <xdr:rowOff>11582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59859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92824</xdr:rowOff>
    </xdr:from>
    <xdr:to>
      <xdr:col>81</xdr:col>
      <xdr:colOff>101600</xdr:colOff>
      <xdr:row>98</xdr:row>
      <xdr:rowOff>22974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157862</xdr:rowOff>
    </xdr:from>
    <xdr:to>
      <xdr:col>76</xdr:col>
      <xdr:colOff>165100</xdr:colOff>
      <xdr:row>98</xdr:row>
      <xdr:rowOff>88012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79139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166509</xdr:rowOff>
    </xdr:from>
    <xdr:to>
      <xdr:col>72</xdr:col>
      <xdr:colOff>38100</xdr:colOff>
      <xdr:row>98</xdr:row>
      <xdr:rowOff>96659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87786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97244</xdr:rowOff>
    </xdr:from>
    <xdr:to>
      <xdr:col>67</xdr:col>
      <xdr:colOff>101600</xdr:colOff>
      <xdr:row>98</xdr:row>
      <xdr:rowOff>27394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18521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議会費は、人件費の割合が高く、類似団体に比べコスト高となっています。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年度に斎場関連施設の整備事業により増加しましたが、令和元年度は斎場関連施設整備事業費が減少し、類似団体平均を下回っています。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総務費は、土地開発公社への貸付金や庁舎整備基金への積立金の減等により平成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年度に減少していましたが、令和元年度は、岡山芸術創造劇場整備事業費の減等により更に減少し、類似団体平均を下回りました。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農林水産業費は、広大な岡山平野における土地改良事業に係る元利償還交付金や用水路に係る維持管理費等の経費が生じるため、類似団体に比べコスト高となっています。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県費負担教職員の権限移譲に伴い、給与費負担が増加したことにより、大幅な増となりました。小中学校への空調施設整備等により、令和元年度は増加していますが、類似団体平均は下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年７月豪雨に伴う土木施設や農林水産業施設の災害復旧事業のため、平成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年度に引き続き、増加しています。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年度に増加した小中学校への空調施設整備等に係る繰越金の減少等により、実質収支額、実質単年度収支額ともに増加しています。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年度以降マイナスとなっており、これは財政調整基金の取り崩し等によるものです。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ysClr val="windowText" lastClr="000000"/>
              </a:solidFill>
              <a:latin typeface="ＭＳ ゴシック" pitchFamily="49" charset="-128"/>
              <a:ea typeface="ＭＳ ゴシック" pitchFamily="49" charset="-128"/>
            </a:rPr>
            <a:t>　借入抑制に伴う地方債償還額の減に伴う元利償還金の減や、道路事業に係る県債償還負担金の減に伴う債務負担行為に基づく支出額の減など、満期一括償還地方債に係る年度割相当額以外は減少傾向にあります。</a:t>
          </a:r>
        </a:p>
        <a:p>
          <a:r>
            <a:rPr kumimoji="1" lang="ja-JP" altLang="en-US" sz="1400" b="0">
              <a:solidFill>
                <a:sysClr val="windowText" lastClr="000000"/>
              </a:solidFill>
              <a:latin typeface="ＭＳ ゴシック" pitchFamily="49" charset="-128"/>
              <a:ea typeface="ＭＳ ゴシック" pitchFamily="49" charset="-128"/>
            </a:rPr>
            <a:t>　引き続き、建設事業の重点化や進度調整により、地方債借入額を抑制し、健全な実質公債費比率の維持に努めていきます。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ＭＳ ゴシック" pitchFamily="49" charset="-128"/>
              <a:ea typeface="ＭＳ ゴシック" pitchFamily="49" charset="-128"/>
            </a:rPr>
            <a:t>　減債基金積立不足額を生じることなく着実な積立を実施しております。減債基金残高及び減債基金積立相当額は、平成</a:t>
          </a:r>
          <a:r>
            <a:rPr kumimoji="1" lang="en-US" altLang="ja-JP" sz="1050" b="0">
              <a:solidFill>
                <a:sysClr val="windowText" lastClr="000000"/>
              </a:solidFill>
              <a:latin typeface="ＭＳ ゴシック" pitchFamily="49" charset="-128"/>
              <a:ea typeface="ＭＳ ゴシック" pitchFamily="49" charset="-128"/>
            </a:rPr>
            <a:t>21</a:t>
          </a:r>
          <a:r>
            <a:rPr kumimoji="1" lang="ja-JP" altLang="en-US" sz="1050" b="0">
              <a:solidFill>
                <a:sysClr val="windowText" lastClr="000000"/>
              </a:solidFill>
              <a:latin typeface="ＭＳ ゴシック" pitchFamily="49" charset="-128"/>
              <a:ea typeface="ＭＳ ゴシック" pitchFamily="49" charset="-128"/>
            </a:rPr>
            <a:t>年度以降の市場公募債発行に伴い増加傾向です。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年度は県費負担教職員の権限移譲に伴う退職手当支給予定額の増により増加しましたが、平成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・市有施設の耐震化や老朽化施設の改修・更新等の財源として公共施設整備基金を取り崩した一方、令和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年度から予定する本庁舎の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億円を積み立てたこと、今後増加が見込まれる学校施設整備費に対応するため学校教育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・市税収入の大幅な減収や災害等に必要となる財源として一定程度の財政調整基金を維持していくとともに、それぞれ個々の資金使途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目的に合わせて特定目的基金の運用を図っていきます。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・公共施設等整備基金：毎年度末の決算剰余見込から積み立てを行っている。市有施設の耐震化や老朽化施設の改修・更新等の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年度に予定する本庁舎の整備事業のためＨ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年度から積立を開始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・庁舎整備基金：今後、本庁舎整備事業の進捗に従い取崩して事業の財源に充てていく予定です。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4064CC4-6C5C-47E9-88D1-821A9F93A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81FA04-632D-4FE6-861C-6101F6BA3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15899A7A-11C5-4F44-ADBD-FA2CBDCA0012}"/>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7102670-11AB-4165-B5D1-21360FA4B7B7}"/>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A08AAE33-9E7E-4706-BA15-7861A89A1D6A}"/>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29958B7-A1B2-49D9-87B2-7694578A6C17}"/>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4C789C7-54F8-4568-80B9-9E6CD2E40FD5}"/>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4A07214-CA76-487A-9667-60CEE13566E0}"/>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D25B7CE-0666-4CF6-AA33-3C702BA65F54}"/>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96DE9E45-109F-49E2-B405-761F16F66B26}"/>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D311485F-AB1A-47B8-A738-A68CD1F23333}"/>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AD1B4802-C618-48C1-A28E-43ACB90E552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53D9042-07BF-4475-98D0-53EEC694665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52783E5B-AE76-457E-9556-2053F6741D63}"/>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22EC2F6-6421-4D71-9496-F77AD3559D8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826D5731-0A5F-47D8-9B1D-521E771998E5}"/>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5D580970-6174-43EF-801E-CCEE7EBCD41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8C183863-94B3-4223-A19C-D2DD03A0232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06FCEA8-7A08-4916-ADF2-674008353F3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E3D5B79D-62A3-4AA5-816B-10DC40106BA2}"/>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33ECE232-6A39-4DD7-A9DD-CFBC21377AE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E08C6087-B683-4DF0-84EB-437B3413ADC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D20D9E83-B623-4CD8-A6C1-7A786E84DFB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A36083B2-98F0-43CD-B00C-D5B1BD8124FA}"/>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D9C415AC-4C27-42C9-9B8E-32086F8DDB0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9324216-EAB4-4295-94FC-10C46CDC906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BB969425-0ADF-4107-9B87-DA43B3FAEFE8}"/>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4AADC3B4-7146-4645-9634-DD833A285979}"/>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36BECC06-78B3-4BF2-AEB7-1FEE7575FBE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5C353FF4-8514-474D-B356-FB428D901C2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28E73F3-EF23-4A27-A3E6-4D7387AD1036}"/>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5D98F053-9E9A-49DB-91DA-EB3F3BF8EEE7}"/>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1A646DC-B5CF-4E34-A79B-236955BBCD5B}"/>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0670B2BA-0C1A-4968-958B-C92CB25A670E}"/>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FCE4555B-AE14-42FB-9ED2-CADC31674D7A}"/>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6433EE33-A885-445C-933F-91E5B9FAB4CF}"/>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66AB81EC-01AB-47BE-9026-2CE1743759A4}"/>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BFA3ECC-BA58-496D-ABDF-0DCBEB0A246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56BF3E01-DD56-48DC-B1E0-6690DDE3C5B2}"/>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FD733FA-E3DF-4167-BC48-8BB0653834A8}"/>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36C4176-0119-44D1-975D-ED2D2F10E71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B9871406-CB09-49BC-B93F-B35EB04E2CA0}"/>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543F732-E0E8-4505-808F-A1C52D2A35D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F3272DBE-7FDC-4BFF-BE13-C725B95874A4}"/>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5E0A1979-3B45-4210-9E27-97C8F41DEB1C}"/>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EEBF8D9-5D9B-42A7-AAF5-E2C757412D1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33972AA-632D-4948-8D17-88586AB7DB5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EA00B5EA-3A73-42E3-BED9-6D97E7CB6431}"/>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F4D70CAE-5CCD-4631-84A7-EE4FC8D745C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当市の有形固定資産減価償却率は、上昇傾向にありますが、類似団体の平均値と同程度で推移しています。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A97901E-6F11-433D-B0F9-ED385D9141E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DB47EA5-B346-43B1-B1D3-4F1A968F6E3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322FBFBF-3716-4C96-BC7C-051623149AB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28B695CB-9B8D-4D4C-9277-ED3F7ED66A9E}"/>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26588FEC-A4B0-4F6A-BC16-E8AC3827119A}"/>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165105F6-98B5-4CFA-8E81-A93BB573B9C8}"/>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5341BDFD-D95C-46D9-A05E-0D1AA15A32E4}"/>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E91F1B94-41BE-4B41-B840-F1635A1FDE08}"/>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6AFA37D7-5067-42E1-B52F-55B6DBC82AA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77F7D05F-05CE-4DE0-8FE4-D581A9ED0A8D}"/>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54173131-8E9F-476B-892E-2524D4808F29}"/>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4A3C0F5-E7ED-4DE2-8B1D-3191F4F8991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43A8C9D-3A64-4776-814F-746813978EF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A12FD44-0278-48AA-ACB8-5AE29D360DA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5" name="直線コネクタ 64">
          <a:extLst>
            <a:ext uri="{FF2B5EF4-FFF2-40B4-BE49-F238E27FC236}">
              <a16:creationId xmlns:a16="http://schemas.microsoft.com/office/drawing/2014/main" id="{93D34F6F-8B14-4BF5-9BDF-68E9FEE3445E}"/>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6" name="有形固定資産減価償却率最小値テキスト">
          <a:extLst>
            <a:ext uri="{FF2B5EF4-FFF2-40B4-BE49-F238E27FC236}">
              <a16:creationId xmlns:a16="http://schemas.microsoft.com/office/drawing/2014/main" id="{21536751-4165-4A6B-AD55-4FEF27E73F6F}"/>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7" name="直線コネクタ 66">
          <a:extLst>
            <a:ext uri="{FF2B5EF4-FFF2-40B4-BE49-F238E27FC236}">
              <a16:creationId xmlns:a16="http://schemas.microsoft.com/office/drawing/2014/main" id="{155AB792-DCD2-4DBE-AC55-C628BAE745A3}"/>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8" name="有形固定資産減価償却率最大値テキスト">
          <a:extLst>
            <a:ext uri="{FF2B5EF4-FFF2-40B4-BE49-F238E27FC236}">
              <a16:creationId xmlns:a16="http://schemas.microsoft.com/office/drawing/2014/main" id="{74876ADA-F557-4235-8288-51676941CEB3}"/>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9" name="直線コネクタ 68">
          <a:extLst>
            <a:ext uri="{FF2B5EF4-FFF2-40B4-BE49-F238E27FC236}">
              <a16:creationId xmlns:a16="http://schemas.microsoft.com/office/drawing/2014/main" id="{97FB9B1E-947A-4D96-92E1-69405FB0258F}"/>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70" name="有形固定資産減価償却率平均値テキスト">
          <a:extLst>
            <a:ext uri="{FF2B5EF4-FFF2-40B4-BE49-F238E27FC236}">
              <a16:creationId xmlns:a16="http://schemas.microsoft.com/office/drawing/2014/main" id="{EA8C9C8D-9F7D-4187-9E25-ECC54CA83496}"/>
            </a:ext>
          </a:extLst>
        </xdr:cNvPr>
        <xdr:cNvSpPr txBox="1"/>
      </xdr:nvSpPr>
      <xdr:spPr>
        <a:xfrm>
          <a:off x="4359275" y="485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71" name="フローチャート: 判断 70">
          <a:extLst>
            <a:ext uri="{FF2B5EF4-FFF2-40B4-BE49-F238E27FC236}">
              <a16:creationId xmlns:a16="http://schemas.microsoft.com/office/drawing/2014/main" id="{9E632113-A2D2-499A-B8D0-3EEB6DD4B0CF}"/>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2" name="フローチャート: 判断 71">
          <a:extLst>
            <a:ext uri="{FF2B5EF4-FFF2-40B4-BE49-F238E27FC236}">
              <a16:creationId xmlns:a16="http://schemas.microsoft.com/office/drawing/2014/main" id="{19A89789-B1C0-45A0-BF2A-C25120BE89B3}"/>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a:extLst>
            <a:ext uri="{FF2B5EF4-FFF2-40B4-BE49-F238E27FC236}">
              <a16:creationId xmlns:a16="http://schemas.microsoft.com/office/drawing/2014/main" id="{9AC94619-1710-43DC-A78D-20E46B1050E7}"/>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4" name="フローチャート: 判断 73">
          <a:extLst>
            <a:ext uri="{FF2B5EF4-FFF2-40B4-BE49-F238E27FC236}">
              <a16:creationId xmlns:a16="http://schemas.microsoft.com/office/drawing/2014/main" id="{7D892E39-1842-469B-9039-3A547D1FF934}"/>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5" name="フローチャート: 判断 74">
          <a:extLst>
            <a:ext uri="{FF2B5EF4-FFF2-40B4-BE49-F238E27FC236}">
              <a16:creationId xmlns:a16="http://schemas.microsoft.com/office/drawing/2014/main" id="{B85CAF4E-82BE-497C-85D0-97B2E9BD4F58}"/>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6C666D0-39F7-4388-A6BC-75150138C4A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7189FCC-CCA4-477C-BABE-54DC607B227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0DC0F55-79AD-4138-9FBE-AC0EB2F0865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DBCA312-5DF5-4F51-B358-10FF64370086}"/>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E988BF4-6A54-457E-BE3F-BDD5CCC1502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7493</xdr:rowOff>
    </xdr:from>
    <xdr:to>
      <xdr:col>23</xdr:col>
      <xdr:colOff>136525</xdr:colOff>
      <xdr:row>31</xdr:row>
      <xdr:rowOff>109093</xdr:rowOff>
    </xdr:to>
    <xdr:sp macro="" textlink="">
      <xdr:nvSpPr>
        <xdr:cNvPr id="81" name="楕円 80">
          <a:extLst>
            <a:ext uri="{FF2B5EF4-FFF2-40B4-BE49-F238E27FC236}">
              <a16:creationId xmlns:a16="http://schemas.microsoft.com/office/drawing/2014/main" id="{B2781E21-B706-4CD3-B32A-FF2E9546415F}"/>
            </a:ext>
          </a:extLst>
        </xdr:cNvPr>
        <xdr:cNvSpPr/>
      </xdr:nvSpPr>
      <xdr:spPr>
        <a:xfrm>
          <a:off x="4254500" y="50303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157370</xdr:rowOff>
    </xdr:from>
    <xdr:ext cx="405111" cy="259045"/>
    <xdr:sp macro="" textlink="">
      <xdr:nvSpPr>
        <xdr:cNvPr id="82" name="有形固定資産減価償却率該当値テキスト">
          <a:extLst>
            <a:ext uri="{FF2B5EF4-FFF2-40B4-BE49-F238E27FC236}">
              <a16:creationId xmlns:a16="http://schemas.microsoft.com/office/drawing/2014/main" id="{C2CBCC38-689E-4B84-B907-1039773B854E}"/>
            </a:ext>
          </a:extLst>
        </xdr:cNvPr>
        <xdr:cNvSpPr txBox="1"/>
      </xdr:nvSpPr>
      <xdr:spPr>
        <a:xfrm>
          <a:off x="4359275" y="50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118491</xdr:rowOff>
    </xdr:from>
    <xdr:to>
      <xdr:col>19</xdr:col>
      <xdr:colOff>187325</xdr:colOff>
      <xdr:row>31</xdr:row>
      <xdr:rowOff>48641</xdr:rowOff>
    </xdr:to>
    <xdr:sp macro="" textlink="">
      <xdr:nvSpPr>
        <xdr:cNvPr id="83" name="楕円 82">
          <a:extLst>
            <a:ext uri="{FF2B5EF4-FFF2-40B4-BE49-F238E27FC236}">
              <a16:creationId xmlns:a16="http://schemas.microsoft.com/office/drawing/2014/main" id="{8B35C9DE-E533-43DA-BA85-022E3DFE5C71}"/>
            </a:ext>
          </a:extLst>
        </xdr:cNvPr>
        <xdr:cNvSpPr/>
      </xdr:nvSpPr>
      <xdr:spPr>
        <a:xfrm>
          <a:off x="3616325" y="497941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169291</xdr:rowOff>
    </xdr:from>
    <xdr:to>
      <xdr:col>23</xdr:col>
      <xdr:colOff>85725</xdr:colOff>
      <xdr:row>31</xdr:row>
      <xdr:rowOff>58293</xdr:rowOff>
    </xdr:to>
    <xdr:cxnSp macro="">
      <xdr:nvCxnSpPr>
        <xdr:cNvPr id="84" name="直線コネクタ 83">
          <a:extLst>
            <a:ext uri="{FF2B5EF4-FFF2-40B4-BE49-F238E27FC236}">
              <a16:creationId xmlns:a16="http://schemas.microsoft.com/office/drawing/2014/main" id="{2D1C9043-81C8-487A-B87C-DF0BFE8AB50D}"/>
            </a:ext>
          </a:extLst>
        </xdr:cNvPr>
        <xdr:cNvCxnSpPr/>
      </xdr:nvCxnSpPr>
      <xdr:spPr>
        <a:xfrm>
          <a:off x="3673475" y="5017516"/>
          <a:ext cx="62865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32131</xdr:rowOff>
    </xdr:from>
    <xdr:to>
      <xdr:col>15</xdr:col>
      <xdr:colOff>187325</xdr:colOff>
      <xdr:row>30</xdr:row>
      <xdr:rowOff>133731</xdr:rowOff>
    </xdr:to>
    <xdr:sp macro="" textlink="">
      <xdr:nvSpPr>
        <xdr:cNvPr id="85" name="楕円 84">
          <a:extLst>
            <a:ext uri="{FF2B5EF4-FFF2-40B4-BE49-F238E27FC236}">
              <a16:creationId xmlns:a16="http://schemas.microsoft.com/office/drawing/2014/main" id="{1E4B15F1-546B-4D77-8334-AC4317D7D7C9}"/>
            </a:ext>
          </a:extLst>
        </xdr:cNvPr>
        <xdr:cNvSpPr/>
      </xdr:nvSpPr>
      <xdr:spPr>
        <a:xfrm>
          <a:off x="2930525" y="48867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82931</xdr:rowOff>
    </xdr:from>
    <xdr:to>
      <xdr:col>19</xdr:col>
      <xdr:colOff>136525</xdr:colOff>
      <xdr:row>30</xdr:row>
      <xdr:rowOff>169291</xdr:rowOff>
    </xdr:to>
    <xdr:cxnSp macro="">
      <xdr:nvCxnSpPr>
        <xdr:cNvPr id="86" name="直線コネクタ 85">
          <a:extLst>
            <a:ext uri="{FF2B5EF4-FFF2-40B4-BE49-F238E27FC236}">
              <a16:creationId xmlns:a16="http://schemas.microsoft.com/office/drawing/2014/main" id="{D0467A3D-A9CF-408E-8547-F5AC484C0023}"/>
            </a:ext>
          </a:extLst>
        </xdr:cNvPr>
        <xdr:cNvCxnSpPr/>
      </xdr:nvCxnSpPr>
      <xdr:spPr>
        <a:xfrm>
          <a:off x="2987675" y="4943856"/>
          <a:ext cx="6858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7" name="楕円 86">
          <a:extLst>
            <a:ext uri="{FF2B5EF4-FFF2-40B4-BE49-F238E27FC236}">
              <a16:creationId xmlns:a16="http://schemas.microsoft.com/office/drawing/2014/main" id="{A94039AC-F39D-4C4B-ABFC-11CC3B95A2C2}"/>
            </a:ext>
          </a:extLst>
        </xdr:cNvPr>
        <xdr:cNvSpPr/>
      </xdr:nvSpPr>
      <xdr:spPr>
        <a:xfrm>
          <a:off x="2244725" y="4847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82931</xdr:rowOff>
    </xdr:to>
    <xdr:cxnSp macro="">
      <xdr:nvCxnSpPr>
        <xdr:cNvPr id="88" name="直線コネクタ 87">
          <a:extLst>
            <a:ext uri="{FF2B5EF4-FFF2-40B4-BE49-F238E27FC236}">
              <a16:creationId xmlns:a16="http://schemas.microsoft.com/office/drawing/2014/main" id="{98B98DD0-A795-4D95-99AE-73D4A4F65787}"/>
            </a:ext>
          </a:extLst>
        </xdr:cNvPr>
        <xdr:cNvCxnSpPr/>
      </xdr:nvCxnSpPr>
      <xdr:spPr>
        <a:xfrm>
          <a:off x="2301875" y="4885690"/>
          <a:ext cx="6858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82677</xdr:rowOff>
    </xdr:from>
    <xdr:to>
      <xdr:col>7</xdr:col>
      <xdr:colOff>187325</xdr:colOff>
      <xdr:row>30</xdr:row>
      <xdr:rowOff>12827</xdr:rowOff>
    </xdr:to>
    <xdr:sp macro="" textlink="">
      <xdr:nvSpPr>
        <xdr:cNvPr id="89" name="楕円 88">
          <a:extLst>
            <a:ext uri="{FF2B5EF4-FFF2-40B4-BE49-F238E27FC236}">
              <a16:creationId xmlns:a16="http://schemas.microsoft.com/office/drawing/2014/main" id="{F540A304-F6DE-4A0D-988C-13BA6D81D0E4}"/>
            </a:ext>
          </a:extLst>
        </xdr:cNvPr>
        <xdr:cNvSpPr/>
      </xdr:nvSpPr>
      <xdr:spPr>
        <a:xfrm>
          <a:off x="1558925" y="47816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133477</xdr:rowOff>
    </xdr:from>
    <xdr:to>
      <xdr:col>11</xdr:col>
      <xdr:colOff>136525</xdr:colOff>
      <xdr:row>30</xdr:row>
      <xdr:rowOff>31115</xdr:rowOff>
    </xdr:to>
    <xdr:cxnSp macro="">
      <xdr:nvCxnSpPr>
        <xdr:cNvPr id="90" name="直線コネクタ 89">
          <a:extLst>
            <a:ext uri="{FF2B5EF4-FFF2-40B4-BE49-F238E27FC236}">
              <a16:creationId xmlns:a16="http://schemas.microsoft.com/office/drawing/2014/main" id="{2F743A6E-EF4E-4D87-BE88-6C8E60399A4A}"/>
            </a:ext>
          </a:extLst>
        </xdr:cNvPr>
        <xdr:cNvCxnSpPr/>
      </xdr:nvCxnSpPr>
      <xdr:spPr>
        <a:xfrm>
          <a:off x="1616075" y="4829302"/>
          <a:ext cx="6858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91" name="n_1aveValue有形固定資産減価償却率">
          <a:extLst>
            <a:ext uri="{FF2B5EF4-FFF2-40B4-BE49-F238E27FC236}">
              <a16:creationId xmlns:a16="http://schemas.microsoft.com/office/drawing/2014/main" id="{064B9F48-791E-4035-B9EC-4057303938E6}"/>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a:extLst>
            <a:ext uri="{FF2B5EF4-FFF2-40B4-BE49-F238E27FC236}">
              <a16:creationId xmlns:a16="http://schemas.microsoft.com/office/drawing/2014/main" id="{5F4EF3DE-BDE7-46A6-9500-5578BC3C3672}"/>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3" name="n_3aveValue有形固定資産減価償却率">
          <a:extLst>
            <a:ext uri="{FF2B5EF4-FFF2-40B4-BE49-F238E27FC236}">
              <a16:creationId xmlns:a16="http://schemas.microsoft.com/office/drawing/2014/main" id="{E1F4AC48-2E15-4662-9024-3A7274751F4C}"/>
            </a:ext>
          </a:extLst>
        </xdr:cNvPr>
        <xdr:cNvSpPr txBox="1"/>
      </xdr:nvSpPr>
      <xdr:spPr>
        <a:xfrm>
          <a:off x="21120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4" name="n_4aveValue有形固定資産減価償却率">
          <a:extLst>
            <a:ext uri="{FF2B5EF4-FFF2-40B4-BE49-F238E27FC236}">
              <a16:creationId xmlns:a16="http://schemas.microsoft.com/office/drawing/2014/main" id="{6F641CD1-FE6B-4BBE-8B9F-54F61D3609A6}"/>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39768</xdr:rowOff>
    </xdr:from>
    <xdr:ext cx="405111" cy="259045"/>
    <xdr:sp macro="" textlink="">
      <xdr:nvSpPr>
        <xdr:cNvPr id="95" name="n_1mainValue有形固定資産減価償却率">
          <a:extLst>
            <a:ext uri="{FF2B5EF4-FFF2-40B4-BE49-F238E27FC236}">
              <a16:creationId xmlns:a16="http://schemas.microsoft.com/office/drawing/2014/main" id="{180DCDB6-14ED-4D70-AC39-2C75ABC0055F}"/>
            </a:ext>
          </a:extLst>
        </xdr:cNvPr>
        <xdr:cNvSpPr txBox="1"/>
      </xdr:nvSpPr>
      <xdr:spPr>
        <a:xfrm>
          <a:off x="3474094" y="505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124858</xdr:rowOff>
    </xdr:from>
    <xdr:ext cx="405111" cy="259045"/>
    <xdr:sp macro="" textlink="">
      <xdr:nvSpPr>
        <xdr:cNvPr id="96" name="n_2mainValue有形固定資産減価償却率">
          <a:extLst>
            <a:ext uri="{FF2B5EF4-FFF2-40B4-BE49-F238E27FC236}">
              <a16:creationId xmlns:a16="http://schemas.microsoft.com/office/drawing/2014/main" id="{E99BF36E-DC6D-4B98-B22E-C9F44BBE3B4E}"/>
            </a:ext>
          </a:extLst>
        </xdr:cNvPr>
        <xdr:cNvSpPr txBox="1"/>
      </xdr:nvSpPr>
      <xdr:spPr>
        <a:xfrm>
          <a:off x="2797819" y="49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97" name="n_3mainValue有形固定資産減価償却率">
          <a:extLst>
            <a:ext uri="{FF2B5EF4-FFF2-40B4-BE49-F238E27FC236}">
              <a16:creationId xmlns:a16="http://schemas.microsoft.com/office/drawing/2014/main" id="{355732A9-C98D-42F2-B7CA-673CF4A9CE6C}"/>
            </a:ext>
          </a:extLst>
        </xdr:cNvPr>
        <xdr:cNvSpPr txBox="1"/>
      </xdr:nvSpPr>
      <xdr:spPr>
        <a:xfrm>
          <a:off x="2112019" y="49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3954</xdr:rowOff>
    </xdr:from>
    <xdr:ext cx="405111" cy="259045"/>
    <xdr:sp macro="" textlink="">
      <xdr:nvSpPr>
        <xdr:cNvPr id="98" name="n_4mainValue有形固定資産減価償却率">
          <a:extLst>
            <a:ext uri="{FF2B5EF4-FFF2-40B4-BE49-F238E27FC236}">
              <a16:creationId xmlns:a16="http://schemas.microsoft.com/office/drawing/2014/main" id="{FAD141C0-AACA-483F-981A-B1587B4FA8F5}"/>
            </a:ext>
          </a:extLst>
        </xdr:cNvPr>
        <xdr:cNvSpPr txBox="1"/>
      </xdr:nvSpPr>
      <xdr:spPr>
        <a:xfrm>
          <a:off x="1426219" y="48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450D8D8-68BC-4CB0-87AA-B486C5767C0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34C1B0B-8ABA-4DF5-8CBB-9C3FB709DC67}"/>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A175650-D252-496D-8B64-9260DD78A213}"/>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DC23873-80CB-410A-9C37-0151047655E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0E3136D-5E4B-4A1C-9A1E-B075DF4C6B3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9BEB838-B3D1-4A04-B593-183335202154}"/>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A6D48A4-A251-486A-A8EC-969A05BFEF72}"/>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7D61B33-05CE-4591-8E3B-7555C271BC6D}"/>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CD10FF2-B7AF-4490-837A-3A4C9993C3C6}"/>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5808D4A-44FC-4104-8F82-8F7ACA1FDBF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389F90E-C889-4FD1-AF1C-08F93C89D27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D58E1C1-A605-4CB9-B1DD-321A500078C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7843C16-4412-4DD5-B686-2716B06CD8BB}"/>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債務償還比率は類似団体平均を下回っています。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引き続き、財務負担の平準化を図りつつ、健全性を確保した財政運営に努めていきます。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5749072-EDCD-4E4C-958D-78E0C7D3769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9B0155F-E6E2-4A23-81C1-4110BA78875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EA31908-7D71-4A4E-B517-53A1CCAC0F7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61994A5-9BB1-446F-B0C9-A3753D812A0B}"/>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F07C4CA7-88F9-4EE2-944E-356B86A05636}"/>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3CD3ECA-EDBA-4F0F-B9BD-64FE76BA1AFF}"/>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35E8E655-9DF3-4981-95D7-B1CD5403E829}"/>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C39D694-E91F-4414-A120-632861BA49EA}"/>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a:extLst>
            <a:ext uri="{FF2B5EF4-FFF2-40B4-BE49-F238E27FC236}">
              <a16:creationId xmlns:a16="http://schemas.microsoft.com/office/drawing/2014/main" id="{D68FB57F-C389-41E2-AFEA-D42B2ADC85A8}"/>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651F5CC-F180-414F-BDC4-BFE6EBD36A2A}"/>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6300263-A4C0-4B82-9871-3A42835C1BE9}"/>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3C7A564-485D-4C11-A812-DD4C7B364B29}"/>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E5C7D316-9AE6-4008-B230-AE97CC0E0141}"/>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CDB417E-8B34-48F5-8B9F-8BE27B27442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05D1472C-6687-482F-B7C9-A4A5007D685D}"/>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C3F85A76-2FC7-4277-8F9D-C1594CC03EAA}"/>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8" name="直線コネクタ 127">
          <a:extLst>
            <a:ext uri="{FF2B5EF4-FFF2-40B4-BE49-F238E27FC236}">
              <a16:creationId xmlns:a16="http://schemas.microsoft.com/office/drawing/2014/main" id="{6485895E-9F8F-4BAB-AD4E-4D0E382D16A7}"/>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9" name="債務償還比率最小値テキスト">
          <a:extLst>
            <a:ext uri="{FF2B5EF4-FFF2-40B4-BE49-F238E27FC236}">
              <a16:creationId xmlns:a16="http://schemas.microsoft.com/office/drawing/2014/main" id="{AE014B9F-10EC-4C5D-B46A-0DD3DE09265C}"/>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30" name="直線コネクタ 129">
          <a:extLst>
            <a:ext uri="{FF2B5EF4-FFF2-40B4-BE49-F238E27FC236}">
              <a16:creationId xmlns:a16="http://schemas.microsoft.com/office/drawing/2014/main" id="{1372AF63-A125-4301-A7ED-872101B9E89C}"/>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31" name="債務償還比率最大値テキスト">
          <a:extLst>
            <a:ext uri="{FF2B5EF4-FFF2-40B4-BE49-F238E27FC236}">
              <a16:creationId xmlns:a16="http://schemas.microsoft.com/office/drawing/2014/main" id="{140C9DB6-EA9B-483D-88D3-24D00B0B2F88}"/>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2" name="直線コネクタ 131">
          <a:extLst>
            <a:ext uri="{FF2B5EF4-FFF2-40B4-BE49-F238E27FC236}">
              <a16:creationId xmlns:a16="http://schemas.microsoft.com/office/drawing/2014/main" id="{2A5D9540-B6C6-4E75-8D4E-0589D4DA66AE}"/>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20083</xdr:rowOff>
    </xdr:from>
    <xdr:ext cx="560923" cy="259045"/>
    <xdr:sp macro="" textlink="">
      <xdr:nvSpPr>
        <xdr:cNvPr id="133" name="債務償還比率平均値テキスト">
          <a:extLst>
            <a:ext uri="{FF2B5EF4-FFF2-40B4-BE49-F238E27FC236}">
              <a16:creationId xmlns:a16="http://schemas.microsoft.com/office/drawing/2014/main" id="{5440B1A9-CDBA-4226-9695-81101F2B7A42}"/>
            </a:ext>
          </a:extLst>
        </xdr:cNvPr>
        <xdr:cNvSpPr txBox="1"/>
      </xdr:nvSpPr>
      <xdr:spPr>
        <a:xfrm>
          <a:off x="13379450" y="47159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4" name="フローチャート: 判断 133">
          <a:extLst>
            <a:ext uri="{FF2B5EF4-FFF2-40B4-BE49-F238E27FC236}">
              <a16:creationId xmlns:a16="http://schemas.microsoft.com/office/drawing/2014/main" id="{B21796E2-1D57-4C7B-8F61-E382B34ECF06}"/>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5" name="フローチャート: 判断 134">
          <a:extLst>
            <a:ext uri="{FF2B5EF4-FFF2-40B4-BE49-F238E27FC236}">
              <a16:creationId xmlns:a16="http://schemas.microsoft.com/office/drawing/2014/main" id="{DA5FDE57-0D6D-4E3D-89B2-B3D9396A7A92}"/>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a:extLst>
            <a:ext uri="{FF2B5EF4-FFF2-40B4-BE49-F238E27FC236}">
              <a16:creationId xmlns:a16="http://schemas.microsoft.com/office/drawing/2014/main" id="{DE19F231-0336-4C8A-972B-749A1F0456E9}"/>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7" name="フローチャート: 判断 136">
          <a:extLst>
            <a:ext uri="{FF2B5EF4-FFF2-40B4-BE49-F238E27FC236}">
              <a16:creationId xmlns:a16="http://schemas.microsoft.com/office/drawing/2014/main" id="{6241D071-FDD3-4CA5-9F50-66AF8E33EF10}"/>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8" name="フローチャート: 判断 137">
          <a:extLst>
            <a:ext uri="{FF2B5EF4-FFF2-40B4-BE49-F238E27FC236}">
              <a16:creationId xmlns:a16="http://schemas.microsoft.com/office/drawing/2014/main" id="{B2420FF3-F9CF-4545-9AA0-B1C8D15EC334}"/>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AF95E01-B62D-4A49-8CD2-7CCC2725901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5CF4BB5-73F4-4413-850D-67399517A03C}"/>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DF4AD54-9087-4310-B006-84CB7B6BA08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599DACA-D209-4CCA-BDE3-1501DB44FE5C}"/>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899497C-B7EA-411E-B3F0-28434E516A6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96619</xdr:rowOff>
    </xdr:from>
    <xdr:to>
      <xdr:col>76</xdr:col>
      <xdr:colOff>73025</xdr:colOff>
      <xdr:row>27</xdr:row>
      <xdr:rowOff>26769</xdr:rowOff>
    </xdr:to>
    <xdr:sp macro="" textlink="">
      <xdr:nvSpPr>
        <xdr:cNvPr id="144" name="楕円 143">
          <a:extLst>
            <a:ext uri="{FF2B5EF4-FFF2-40B4-BE49-F238E27FC236}">
              <a16:creationId xmlns:a16="http://schemas.microsoft.com/office/drawing/2014/main" id="{423CFA08-B68C-4419-BA83-CD370A333667}"/>
            </a:ext>
          </a:extLst>
        </xdr:cNvPr>
        <xdr:cNvSpPr/>
      </xdr:nvSpPr>
      <xdr:spPr>
        <a:xfrm>
          <a:off x="13293725" y="43066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119496</xdr:rowOff>
    </xdr:from>
    <xdr:ext cx="469744" cy="259045"/>
    <xdr:sp macro="" textlink="">
      <xdr:nvSpPr>
        <xdr:cNvPr id="145" name="債務償還比率該当値テキスト">
          <a:extLst>
            <a:ext uri="{FF2B5EF4-FFF2-40B4-BE49-F238E27FC236}">
              <a16:creationId xmlns:a16="http://schemas.microsoft.com/office/drawing/2014/main" id="{6ADFE92A-C982-49D3-AEEF-636DC13C1DF2}"/>
            </a:ext>
          </a:extLst>
        </xdr:cNvPr>
        <xdr:cNvSpPr txBox="1"/>
      </xdr:nvSpPr>
      <xdr:spPr>
        <a:xfrm>
          <a:off x="13379450" y="41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90262</xdr:rowOff>
    </xdr:from>
    <xdr:to>
      <xdr:col>72</xdr:col>
      <xdr:colOff>123825</xdr:colOff>
      <xdr:row>27</xdr:row>
      <xdr:rowOff>20412</xdr:rowOff>
    </xdr:to>
    <xdr:sp macro="" textlink="">
      <xdr:nvSpPr>
        <xdr:cNvPr id="146" name="楕円 145">
          <a:extLst>
            <a:ext uri="{FF2B5EF4-FFF2-40B4-BE49-F238E27FC236}">
              <a16:creationId xmlns:a16="http://schemas.microsoft.com/office/drawing/2014/main" id="{8E0A6A9F-5C29-4B43-A4AE-8D23FEE5D997}"/>
            </a:ext>
          </a:extLst>
        </xdr:cNvPr>
        <xdr:cNvSpPr/>
      </xdr:nvSpPr>
      <xdr:spPr>
        <a:xfrm>
          <a:off x="12646025" y="42971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141062</xdr:rowOff>
    </xdr:from>
    <xdr:to>
      <xdr:col>76</xdr:col>
      <xdr:colOff>22225</xdr:colOff>
      <xdr:row>26</xdr:row>
      <xdr:rowOff>147419</xdr:rowOff>
    </xdr:to>
    <xdr:cxnSp macro="">
      <xdr:nvCxnSpPr>
        <xdr:cNvPr id="147" name="直線コネクタ 146">
          <a:extLst>
            <a:ext uri="{FF2B5EF4-FFF2-40B4-BE49-F238E27FC236}">
              <a16:creationId xmlns:a16="http://schemas.microsoft.com/office/drawing/2014/main" id="{BE601606-6363-4303-9E34-8FF94753E376}"/>
            </a:ext>
          </a:extLst>
        </xdr:cNvPr>
        <xdr:cNvCxnSpPr/>
      </xdr:nvCxnSpPr>
      <xdr:spPr>
        <a:xfrm>
          <a:off x="12693650" y="4354287"/>
          <a:ext cx="638175"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99378</xdr:rowOff>
    </xdr:from>
    <xdr:to>
      <xdr:col>68</xdr:col>
      <xdr:colOff>123825</xdr:colOff>
      <xdr:row>27</xdr:row>
      <xdr:rowOff>29528</xdr:rowOff>
    </xdr:to>
    <xdr:sp macro="" textlink="">
      <xdr:nvSpPr>
        <xdr:cNvPr id="148" name="楕円 147">
          <a:extLst>
            <a:ext uri="{FF2B5EF4-FFF2-40B4-BE49-F238E27FC236}">
              <a16:creationId xmlns:a16="http://schemas.microsoft.com/office/drawing/2014/main" id="{12E2BC9A-DC14-4B6A-A7B2-1B8E8358DD3D}"/>
            </a:ext>
          </a:extLst>
        </xdr:cNvPr>
        <xdr:cNvSpPr/>
      </xdr:nvSpPr>
      <xdr:spPr>
        <a:xfrm>
          <a:off x="11960225" y="43126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141062</xdr:rowOff>
    </xdr:from>
    <xdr:to>
      <xdr:col>72</xdr:col>
      <xdr:colOff>73025</xdr:colOff>
      <xdr:row>26</xdr:row>
      <xdr:rowOff>150178</xdr:rowOff>
    </xdr:to>
    <xdr:cxnSp macro="">
      <xdr:nvCxnSpPr>
        <xdr:cNvPr id="149" name="直線コネクタ 148">
          <a:extLst>
            <a:ext uri="{FF2B5EF4-FFF2-40B4-BE49-F238E27FC236}">
              <a16:creationId xmlns:a16="http://schemas.microsoft.com/office/drawing/2014/main" id="{26C40F02-C121-4959-8FD9-F3BB03389BE4}"/>
            </a:ext>
          </a:extLst>
        </xdr:cNvPr>
        <xdr:cNvCxnSpPr/>
      </xdr:nvCxnSpPr>
      <xdr:spPr>
        <a:xfrm flipV="1">
          <a:off x="12007850" y="4354287"/>
          <a:ext cx="6858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63874</xdr:rowOff>
    </xdr:from>
    <xdr:to>
      <xdr:col>64</xdr:col>
      <xdr:colOff>123825</xdr:colOff>
      <xdr:row>26</xdr:row>
      <xdr:rowOff>165474</xdr:rowOff>
    </xdr:to>
    <xdr:sp macro="" textlink="">
      <xdr:nvSpPr>
        <xdr:cNvPr id="150" name="楕円 149">
          <a:extLst>
            <a:ext uri="{FF2B5EF4-FFF2-40B4-BE49-F238E27FC236}">
              <a16:creationId xmlns:a16="http://schemas.microsoft.com/office/drawing/2014/main" id="{27BF9DB3-3E98-402E-B3D1-C689704E0157}"/>
            </a:ext>
          </a:extLst>
        </xdr:cNvPr>
        <xdr:cNvSpPr/>
      </xdr:nvSpPr>
      <xdr:spPr>
        <a:xfrm>
          <a:off x="11274425" y="4277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114674</xdr:rowOff>
    </xdr:from>
    <xdr:to>
      <xdr:col>68</xdr:col>
      <xdr:colOff>73025</xdr:colOff>
      <xdr:row>26</xdr:row>
      <xdr:rowOff>150178</xdr:rowOff>
    </xdr:to>
    <xdr:cxnSp macro="">
      <xdr:nvCxnSpPr>
        <xdr:cNvPr id="151" name="直線コネクタ 150">
          <a:extLst>
            <a:ext uri="{FF2B5EF4-FFF2-40B4-BE49-F238E27FC236}">
              <a16:creationId xmlns:a16="http://schemas.microsoft.com/office/drawing/2014/main" id="{8F384F5F-82B3-485F-B605-F88D8117457B}"/>
            </a:ext>
          </a:extLst>
        </xdr:cNvPr>
        <xdr:cNvCxnSpPr/>
      </xdr:nvCxnSpPr>
      <xdr:spPr>
        <a:xfrm>
          <a:off x="11322050" y="4324724"/>
          <a:ext cx="68580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51879</xdr:rowOff>
    </xdr:from>
    <xdr:to>
      <xdr:col>60</xdr:col>
      <xdr:colOff>123825</xdr:colOff>
      <xdr:row>26</xdr:row>
      <xdr:rowOff>153479</xdr:rowOff>
    </xdr:to>
    <xdr:sp macro="" textlink="">
      <xdr:nvSpPr>
        <xdr:cNvPr id="152" name="楕円 151">
          <a:extLst>
            <a:ext uri="{FF2B5EF4-FFF2-40B4-BE49-F238E27FC236}">
              <a16:creationId xmlns:a16="http://schemas.microsoft.com/office/drawing/2014/main" id="{F893EE91-9AC3-40CB-AF25-F87127E19446}"/>
            </a:ext>
          </a:extLst>
        </xdr:cNvPr>
        <xdr:cNvSpPr/>
      </xdr:nvSpPr>
      <xdr:spPr>
        <a:xfrm>
          <a:off x="10588625" y="42587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102679</xdr:rowOff>
    </xdr:from>
    <xdr:to>
      <xdr:col>64</xdr:col>
      <xdr:colOff>73025</xdr:colOff>
      <xdr:row>26</xdr:row>
      <xdr:rowOff>114674</xdr:rowOff>
    </xdr:to>
    <xdr:cxnSp macro="">
      <xdr:nvCxnSpPr>
        <xdr:cNvPr id="153" name="直線コネクタ 152">
          <a:extLst>
            <a:ext uri="{FF2B5EF4-FFF2-40B4-BE49-F238E27FC236}">
              <a16:creationId xmlns:a16="http://schemas.microsoft.com/office/drawing/2014/main" id="{E2B8FF44-F26B-4F3E-A53A-EA92B0CE2969}"/>
            </a:ext>
          </a:extLst>
        </xdr:cNvPr>
        <xdr:cNvCxnSpPr/>
      </xdr:nvCxnSpPr>
      <xdr:spPr>
        <a:xfrm>
          <a:off x="10636250" y="4315904"/>
          <a:ext cx="6858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119270</xdr:rowOff>
    </xdr:from>
    <xdr:ext cx="560923" cy="259045"/>
    <xdr:sp macro="" textlink="">
      <xdr:nvSpPr>
        <xdr:cNvPr id="154" name="n_1aveValue債務償還比率">
          <a:extLst>
            <a:ext uri="{FF2B5EF4-FFF2-40B4-BE49-F238E27FC236}">
              <a16:creationId xmlns:a16="http://schemas.microsoft.com/office/drawing/2014/main" id="{540E5E15-E70F-4056-AB7D-A8CF46762F0E}"/>
            </a:ext>
          </a:extLst>
        </xdr:cNvPr>
        <xdr:cNvSpPr txBox="1"/>
      </xdr:nvSpPr>
      <xdr:spPr>
        <a:xfrm>
          <a:off x="12441763"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136542</xdr:rowOff>
    </xdr:from>
    <xdr:ext cx="560923" cy="259045"/>
    <xdr:sp macro="" textlink="">
      <xdr:nvSpPr>
        <xdr:cNvPr id="155" name="n_2aveValue債務償還比率">
          <a:extLst>
            <a:ext uri="{FF2B5EF4-FFF2-40B4-BE49-F238E27FC236}">
              <a16:creationId xmlns:a16="http://schemas.microsoft.com/office/drawing/2014/main" id="{9A854D1E-B059-423C-9FE7-A3728E5EB6F2}"/>
            </a:ext>
          </a:extLst>
        </xdr:cNvPr>
        <xdr:cNvSpPr txBox="1"/>
      </xdr:nvSpPr>
      <xdr:spPr>
        <a:xfrm>
          <a:off x="117654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6" name="n_3aveValue債務償還比率">
          <a:extLst>
            <a:ext uri="{FF2B5EF4-FFF2-40B4-BE49-F238E27FC236}">
              <a16:creationId xmlns:a16="http://schemas.microsoft.com/office/drawing/2014/main" id="{48727B81-E16F-4F55-82BB-D87255EE9760}"/>
            </a:ext>
          </a:extLst>
        </xdr:cNvPr>
        <xdr:cNvSpPr txBox="1"/>
      </xdr:nvSpPr>
      <xdr:spPr>
        <a:xfrm>
          <a:off x="110796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7" name="n_4aveValue債務償還比率">
          <a:extLst>
            <a:ext uri="{FF2B5EF4-FFF2-40B4-BE49-F238E27FC236}">
              <a16:creationId xmlns:a16="http://schemas.microsoft.com/office/drawing/2014/main" id="{411413E4-8578-403C-B197-8DA11411C672}"/>
            </a:ext>
          </a:extLst>
        </xdr:cNvPr>
        <xdr:cNvSpPr txBox="1"/>
      </xdr:nvSpPr>
      <xdr:spPr>
        <a:xfrm>
          <a:off x="10417252" y="47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36939</xdr:rowOff>
    </xdr:from>
    <xdr:ext cx="469744" cy="259045"/>
    <xdr:sp macro="" textlink="">
      <xdr:nvSpPr>
        <xdr:cNvPr id="158" name="n_1mainValue債務償還比率">
          <a:extLst>
            <a:ext uri="{FF2B5EF4-FFF2-40B4-BE49-F238E27FC236}">
              <a16:creationId xmlns:a16="http://schemas.microsoft.com/office/drawing/2014/main" id="{A92BC529-351F-4618-BEAA-DD63FF50FC11}"/>
            </a:ext>
          </a:extLst>
        </xdr:cNvPr>
        <xdr:cNvSpPr txBox="1"/>
      </xdr:nvSpPr>
      <xdr:spPr>
        <a:xfrm>
          <a:off x="12465127" y="40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46055</xdr:rowOff>
    </xdr:from>
    <xdr:ext cx="469744" cy="259045"/>
    <xdr:sp macro="" textlink="">
      <xdr:nvSpPr>
        <xdr:cNvPr id="159" name="n_2mainValue債務償還比率">
          <a:extLst>
            <a:ext uri="{FF2B5EF4-FFF2-40B4-BE49-F238E27FC236}">
              <a16:creationId xmlns:a16="http://schemas.microsoft.com/office/drawing/2014/main" id="{6781D15F-1A2B-4CEE-96F0-1CAA6C770744}"/>
            </a:ext>
          </a:extLst>
        </xdr:cNvPr>
        <xdr:cNvSpPr txBox="1"/>
      </xdr:nvSpPr>
      <xdr:spPr>
        <a:xfrm>
          <a:off x="11788852" y="40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10551</xdr:rowOff>
    </xdr:from>
    <xdr:ext cx="469744" cy="259045"/>
    <xdr:sp macro="" textlink="">
      <xdr:nvSpPr>
        <xdr:cNvPr id="160" name="n_3mainValue債務償還比率">
          <a:extLst>
            <a:ext uri="{FF2B5EF4-FFF2-40B4-BE49-F238E27FC236}">
              <a16:creationId xmlns:a16="http://schemas.microsoft.com/office/drawing/2014/main" id="{A7A4AA8E-4341-4E23-A38F-C78D709D3AF1}"/>
            </a:ext>
          </a:extLst>
        </xdr:cNvPr>
        <xdr:cNvSpPr txBox="1"/>
      </xdr:nvSpPr>
      <xdr:spPr>
        <a:xfrm>
          <a:off x="11103052" y="40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170006</xdr:rowOff>
    </xdr:from>
    <xdr:ext cx="469744" cy="259045"/>
    <xdr:sp macro="" textlink="">
      <xdr:nvSpPr>
        <xdr:cNvPr id="161" name="n_4mainValue債務償還比率">
          <a:extLst>
            <a:ext uri="{FF2B5EF4-FFF2-40B4-BE49-F238E27FC236}">
              <a16:creationId xmlns:a16="http://schemas.microsoft.com/office/drawing/2014/main" id="{E33857E3-8E1A-4413-89FF-9F877EE8D748}"/>
            </a:ext>
          </a:extLst>
        </xdr:cNvPr>
        <xdr:cNvSpPr txBox="1"/>
      </xdr:nvSpPr>
      <xdr:spPr>
        <a:xfrm>
          <a:off x="10417252" y="40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EF8E63B3-E372-40E2-BBDE-66ADA1804CC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16655A2B-F8DC-4885-8326-FAFFA9B371A6}"/>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D2C8610B-8480-4AC0-8BF4-28B66E3FBE0D}"/>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EFF3804D-21C8-4801-8DF0-0DA5751D08E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111C7C57-07B8-4A26-B542-87768B3E6D1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6EC75405-157D-492C-A37C-205F02D12BAA}"/>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1772B8-4A75-410F-A01F-1794E22C628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E10AC7-51AB-4EB3-AE19-BC02A2CDC03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90D83C-8AE4-4E09-B5CE-A4803978156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85506B-D99C-4457-9BC8-1478D4F2C42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4DB9C0-C789-49E6-9B2E-A1BE99DEAF3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5CE094-9E29-4C05-A796-EE38CC4B584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706E62-5D63-46E4-AE3F-1EAD38A222D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8E40C1-792F-4EE4-BBD5-EB03C0D99A1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778C70-A874-447F-ADDE-A01561130B6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37C8BC-2E1F-4EAD-8FF1-8D3B7F90B3C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2C29D5-B345-4938-BCD6-64D796F5C4A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BB38E1-B7B3-4A2F-9C6D-16D458F662C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3124AC-CDB1-47D0-ABD4-DE2B45943D8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E207B4-904E-480A-AE81-96306FC7DD4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F54380-0078-4CFA-8C7A-27ADBACA21B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D14879-FBC1-49DD-A9F7-E2982DFBF95D}"/>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FF32E5-5E0F-4EC4-99EB-8A2DAD1E4E1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147046-5AB1-4348-A5D0-2A7972EF07D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AB4D7E-7858-45B1-A3FD-BCC076B7333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3A66E6-51FA-4678-AB84-907815818EB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2FFC23-EA72-4856-8445-4959A904BF9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469D21-089E-42C0-9C7A-A5BEBD0A929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A6EE8C-98D2-4558-8425-FD59D06F4DC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D91F92-D717-45C5-95E1-C93EF17EABC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967841-FFC6-4769-A979-9937B21A559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10BAE4-EAD6-4931-B6B3-A3E2186C53C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11B9EC-8801-4F56-8DE1-4A0A99338E1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59DA1C-9076-4686-9559-7B42D359CD8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C4A0A6-7658-462F-AA99-ADC25C69CBF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BD4D6F7-4764-4337-A0FA-285943E66BE3}"/>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AB03D5-2F1F-4ED2-88F3-1C4AC92785C3}"/>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153579-C5D9-45CB-BCD3-7130CBA8628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833243-2499-4C0B-ABD9-BCE0AE861C5C}"/>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3A2C7C-301B-4952-80F7-57F6E38665F2}"/>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3AD651-0C7D-4751-843B-9F63321D9D8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6DAAB0-DC10-4882-AA7C-922F4C0D46B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530C88-1B28-4189-810B-B110AF141EF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DCEC8D-8206-45B0-8C57-FB004EE0D171}"/>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9D0153-EC66-4515-B56B-D6F151B3EFA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52D4D3-B0DC-4085-A537-220FB1EA3B2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429FCB-006F-4746-B3F9-EF005C9BD21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DF7548-D47A-45D5-BB55-031BA3840ED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CCC0D7E-BAE6-4A20-B758-2B2FB141783C}"/>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B2169F5-AFB8-497D-8F74-AE59D418D4A9}"/>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8E051EF-F9F8-43D7-B34D-BC0E42EF5927}"/>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1690AA5-1C16-4B86-963E-1685F34B2E9A}"/>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928643C-04F4-4E78-913E-C92F0FBED41A}"/>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B248F5F-3A14-42C6-920F-72CBB32D77F9}"/>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40FC610-53C8-4FBE-A895-C89018406B4F}"/>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C051617-C357-4977-87B4-6A463CB99EC6}"/>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0532735-7114-49BF-9008-23E77374CDE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932B780A-F266-41B7-91ED-A626CC2A4CAC}"/>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1174494-3095-469D-8107-88B0787F7C5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73167D3C-8E28-408F-A49F-2FF02D27FEE9}"/>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68089F9B-D4C6-4985-93CE-76CDE2A6A735}"/>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1EDBAC05-4AAB-4243-A95B-DA5FE05E03FB}"/>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38B37856-CD69-476C-8D26-02276C398B33}"/>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190A6940-62EC-418C-8777-CDBBE1E643C1}"/>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CEA3367D-A8BB-4E10-8D26-6E3FD1BC903C}"/>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F9BEBF33-54BF-4AED-9858-66CEFA933B89}"/>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4F35E4B6-F6EA-4FFB-9E64-3F0029D75F08}"/>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FE603021-6B1D-4D2E-B04C-EE481D998324}"/>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00853433-12E0-40E2-8BCB-43AD1F664C23}"/>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BCE1F3DB-ADF5-452A-9049-ADEC70E7167A}"/>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D626DB0-8CF5-4A2F-A68E-3D0EBF7736E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3A89A1-A1EE-43F4-8E2E-36C0CD9363A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6EE1D31-E14F-4CB0-9462-66B0F49ADF4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AA9712-814C-4700-A65B-A21F30EA4D6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39153F-C7B3-4509-93A9-69411735E95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52832</xdr:rowOff>
    </xdr:from>
    <xdr:to>
      <xdr:col>24</xdr:col>
      <xdr:colOff>114300</xdr:colOff>
      <xdr:row>38</xdr:row>
      <xdr:rowOff>154432</xdr:rowOff>
    </xdr:to>
    <xdr:sp macro="" textlink="">
      <xdr:nvSpPr>
        <xdr:cNvPr id="71" name="楕円 70">
          <a:extLst>
            <a:ext uri="{FF2B5EF4-FFF2-40B4-BE49-F238E27FC236}">
              <a16:creationId xmlns:a16="http://schemas.microsoft.com/office/drawing/2014/main" id="{8A026CCF-A7E5-41A0-A627-5C9E10575E4B}"/>
            </a:ext>
          </a:extLst>
        </xdr:cNvPr>
        <xdr:cNvSpPr/>
      </xdr:nvSpPr>
      <xdr:spPr>
        <a:xfrm>
          <a:off x="4124325" y="6202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75709</xdr:rowOff>
    </xdr:from>
    <xdr:ext cx="405111" cy="259045"/>
    <xdr:sp macro="" textlink="">
      <xdr:nvSpPr>
        <xdr:cNvPr id="72" name="【道路】&#10;有形固定資産減価償却率該当値テキスト">
          <a:extLst>
            <a:ext uri="{FF2B5EF4-FFF2-40B4-BE49-F238E27FC236}">
              <a16:creationId xmlns:a16="http://schemas.microsoft.com/office/drawing/2014/main" id="{126C8C4E-EC0E-422C-A97D-0BD3F2B88178}"/>
            </a:ext>
          </a:extLst>
        </xdr:cNvPr>
        <xdr:cNvSpPr txBox="1"/>
      </xdr:nvSpPr>
      <xdr:spPr>
        <a:xfrm>
          <a:off x="4219575" y="606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50546</xdr:rowOff>
    </xdr:from>
    <xdr:to>
      <xdr:col>20</xdr:col>
      <xdr:colOff>38100</xdr:colOff>
      <xdr:row>38</xdr:row>
      <xdr:rowOff>152146</xdr:rowOff>
    </xdr:to>
    <xdr:sp macro="" textlink="">
      <xdr:nvSpPr>
        <xdr:cNvPr id="73" name="楕円 72">
          <a:extLst>
            <a:ext uri="{FF2B5EF4-FFF2-40B4-BE49-F238E27FC236}">
              <a16:creationId xmlns:a16="http://schemas.microsoft.com/office/drawing/2014/main" id="{64EE36D3-A144-4A57-A80E-AB0DC57566EF}"/>
            </a:ext>
          </a:extLst>
        </xdr:cNvPr>
        <xdr:cNvSpPr/>
      </xdr:nvSpPr>
      <xdr:spPr>
        <a:xfrm>
          <a:off x="3381375" y="62005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101346</xdr:rowOff>
    </xdr:from>
    <xdr:to>
      <xdr:col>24</xdr:col>
      <xdr:colOff>63500</xdr:colOff>
      <xdr:row>38</xdr:row>
      <xdr:rowOff>103632</xdr:rowOff>
    </xdr:to>
    <xdr:cxnSp macro="">
      <xdr:nvCxnSpPr>
        <xdr:cNvPr id="74" name="直線コネクタ 73">
          <a:extLst>
            <a:ext uri="{FF2B5EF4-FFF2-40B4-BE49-F238E27FC236}">
              <a16:creationId xmlns:a16="http://schemas.microsoft.com/office/drawing/2014/main" id="{1516426C-2FB4-4FB6-93C9-50CF47F9290C}"/>
            </a:ext>
          </a:extLst>
        </xdr:cNvPr>
        <xdr:cNvCxnSpPr/>
      </xdr:nvCxnSpPr>
      <xdr:spPr>
        <a:xfrm>
          <a:off x="3429000" y="6257671"/>
          <a:ext cx="7524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a:extLst>
            <a:ext uri="{FF2B5EF4-FFF2-40B4-BE49-F238E27FC236}">
              <a16:creationId xmlns:a16="http://schemas.microsoft.com/office/drawing/2014/main" id="{502E1E8B-87B0-47B5-BE02-1D51759632D7}"/>
            </a:ext>
          </a:extLst>
        </xdr:cNvPr>
        <xdr:cNvSpPr/>
      </xdr:nvSpPr>
      <xdr:spPr>
        <a:xfrm>
          <a:off x="257175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101346</xdr:rowOff>
    </xdr:to>
    <xdr:cxnSp macro="">
      <xdr:nvCxnSpPr>
        <xdr:cNvPr id="76" name="直線コネクタ 75">
          <a:extLst>
            <a:ext uri="{FF2B5EF4-FFF2-40B4-BE49-F238E27FC236}">
              <a16:creationId xmlns:a16="http://schemas.microsoft.com/office/drawing/2014/main" id="{EDA05AD3-12F3-44F2-80D7-D96826B9FD7D}"/>
            </a:ext>
          </a:extLst>
        </xdr:cNvPr>
        <xdr:cNvCxnSpPr/>
      </xdr:nvCxnSpPr>
      <xdr:spPr>
        <a:xfrm>
          <a:off x="2619375" y="6229350"/>
          <a:ext cx="80962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169418</xdr:rowOff>
    </xdr:from>
    <xdr:to>
      <xdr:col>10</xdr:col>
      <xdr:colOff>165100</xdr:colOff>
      <xdr:row>38</xdr:row>
      <xdr:rowOff>99568</xdr:rowOff>
    </xdr:to>
    <xdr:sp macro="" textlink="">
      <xdr:nvSpPr>
        <xdr:cNvPr id="77" name="楕円 76">
          <a:extLst>
            <a:ext uri="{FF2B5EF4-FFF2-40B4-BE49-F238E27FC236}">
              <a16:creationId xmlns:a16="http://schemas.microsoft.com/office/drawing/2014/main" id="{A7E38698-3619-4B41-851C-5CE89B7A2EAD}"/>
            </a:ext>
          </a:extLst>
        </xdr:cNvPr>
        <xdr:cNvSpPr/>
      </xdr:nvSpPr>
      <xdr:spPr>
        <a:xfrm>
          <a:off x="1781175" y="61511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48768</xdr:rowOff>
    </xdr:from>
    <xdr:to>
      <xdr:col>15</xdr:col>
      <xdr:colOff>50800</xdr:colOff>
      <xdr:row>38</xdr:row>
      <xdr:rowOff>76200</xdr:rowOff>
    </xdr:to>
    <xdr:cxnSp macro="">
      <xdr:nvCxnSpPr>
        <xdr:cNvPr id="78" name="直線コネクタ 77">
          <a:extLst>
            <a:ext uri="{FF2B5EF4-FFF2-40B4-BE49-F238E27FC236}">
              <a16:creationId xmlns:a16="http://schemas.microsoft.com/office/drawing/2014/main" id="{AF8FE6C9-8DF7-45C5-A80C-41F8392C1FEF}"/>
            </a:ext>
          </a:extLst>
        </xdr:cNvPr>
        <xdr:cNvCxnSpPr/>
      </xdr:nvCxnSpPr>
      <xdr:spPr>
        <a:xfrm>
          <a:off x="1828800" y="6198743"/>
          <a:ext cx="7905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144272</xdr:rowOff>
    </xdr:from>
    <xdr:to>
      <xdr:col>6</xdr:col>
      <xdr:colOff>38100</xdr:colOff>
      <xdr:row>38</xdr:row>
      <xdr:rowOff>74422</xdr:rowOff>
    </xdr:to>
    <xdr:sp macro="" textlink="">
      <xdr:nvSpPr>
        <xdr:cNvPr id="79" name="楕円 78">
          <a:extLst>
            <a:ext uri="{FF2B5EF4-FFF2-40B4-BE49-F238E27FC236}">
              <a16:creationId xmlns:a16="http://schemas.microsoft.com/office/drawing/2014/main" id="{9B8FE1DA-68FF-4417-94F4-31BDB0F6DF67}"/>
            </a:ext>
          </a:extLst>
        </xdr:cNvPr>
        <xdr:cNvSpPr/>
      </xdr:nvSpPr>
      <xdr:spPr>
        <a:xfrm>
          <a:off x="981075" y="61323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23622</xdr:rowOff>
    </xdr:from>
    <xdr:to>
      <xdr:col>10</xdr:col>
      <xdr:colOff>114300</xdr:colOff>
      <xdr:row>38</xdr:row>
      <xdr:rowOff>48768</xdr:rowOff>
    </xdr:to>
    <xdr:cxnSp macro="">
      <xdr:nvCxnSpPr>
        <xdr:cNvPr id="80" name="直線コネクタ 79">
          <a:extLst>
            <a:ext uri="{FF2B5EF4-FFF2-40B4-BE49-F238E27FC236}">
              <a16:creationId xmlns:a16="http://schemas.microsoft.com/office/drawing/2014/main" id="{A9FB4031-772C-4C96-8D9A-F9069077D25F}"/>
            </a:ext>
          </a:extLst>
        </xdr:cNvPr>
        <xdr:cNvCxnSpPr/>
      </xdr:nvCxnSpPr>
      <xdr:spPr>
        <a:xfrm>
          <a:off x="1028700" y="6179947"/>
          <a:ext cx="8001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595FBE96-D729-4F93-BAF1-F600CC181BF0}"/>
            </a:ext>
          </a:extLst>
        </xdr:cNvPr>
        <xdr:cNvSpPr txBox="1"/>
      </xdr:nvSpPr>
      <xdr:spPr>
        <a:xfrm>
          <a:off x="3239144" y="639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ECD41071-5EE1-4C17-972E-6BAE60679B63}"/>
            </a:ext>
          </a:extLst>
        </xdr:cNvPr>
        <xdr:cNvSpPr txBox="1"/>
      </xdr:nvSpPr>
      <xdr:spPr>
        <a:xfrm>
          <a:off x="2439044"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68837DA0-4347-4951-87F2-8E438EBB75D9}"/>
            </a:ext>
          </a:extLst>
        </xdr:cNvPr>
        <xdr:cNvSpPr txBox="1"/>
      </xdr:nvSpPr>
      <xdr:spPr>
        <a:xfrm>
          <a:off x="16484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4" name="n_4aveValue【道路】&#10;有形固定資産減価償却率">
          <a:extLst>
            <a:ext uri="{FF2B5EF4-FFF2-40B4-BE49-F238E27FC236}">
              <a16:creationId xmlns:a16="http://schemas.microsoft.com/office/drawing/2014/main" id="{67A63126-11BA-4BC0-A6CE-231F29BA93AC}"/>
            </a:ext>
          </a:extLst>
        </xdr:cNvPr>
        <xdr:cNvSpPr txBox="1"/>
      </xdr:nvSpPr>
      <xdr:spPr>
        <a:xfrm>
          <a:off x="848369"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168673</xdr:rowOff>
    </xdr:from>
    <xdr:ext cx="405111" cy="259045"/>
    <xdr:sp macro="" textlink="">
      <xdr:nvSpPr>
        <xdr:cNvPr id="85" name="n_1mainValue【道路】&#10;有形固定資産減価償却率">
          <a:extLst>
            <a:ext uri="{FF2B5EF4-FFF2-40B4-BE49-F238E27FC236}">
              <a16:creationId xmlns:a16="http://schemas.microsoft.com/office/drawing/2014/main" id="{1D13DAB9-1D85-419A-A464-4169A5206FCF}"/>
            </a:ext>
          </a:extLst>
        </xdr:cNvPr>
        <xdr:cNvSpPr txBox="1"/>
      </xdr:nvSpPr>
      <xdr:spPr>
        <a:xfrm>
          <a:off x="3239144" y="598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6" name="n_2mainValue【道路】&#10;有形固定資産減価償却率">
          <a:extLst>
            <a:ext uri="{FF2B5EF4-FFF2-40B4-BE49-F238E27FC236}">
              <a16:creationId xmlns:a16="http://schemas.microsoft.com/office/drawing/2014/main" id="{622A01EC-06BE-4F15-B428-4877BDA78EF8}"/>
            </a:ext>
          </a:extLst>
        </xdr:cNvPr>
        <xdr:cNvSpPr txBox="1"/>
      </xdr:nvSpPr>
      <xdr:spPr>
        <a:xfrm>
          <a:off x="2439044" y="596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116095</xdr:rowOff>
    </xdr:from>
    <xdr:ext cx="405111" cy="259045"/>
    <xdr:sp macro="" textlink="">
      <xdr:nvSpPr>
        <xdr:cNvPr id="87" name="n_3mainValue【道路】&#10;有形固定資産減価償却率">
          <a:extLst>
            <a:ext uri="{FF2B5EF4-FFF2-40B4-BE49-F238E27FC236}">
              <a16:creationId xmlns:a16="http://schemas.microsoft.com/office/drawing/2014/main" id="{95322D41-7521-4410-A728-B93710C337B1}"/>
            </a:ext>
          </a:extLst>
        </xdr:cNvPr>
        <xdr:cNvSpPr txBox="1"/>
      </xdr:nvSpPr>
      <xdr:spPr>
        <a:xfrm>
          <a:off x="1648469"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90949</xdr:rowOff>
    </xdr:from>
    <xdr:ext cx="405111" cy="259045"/>
    <xdr:sp macro="" textlink="">
      <xdr:nvSpPr>
        <xdr:cNvPr id="88" name="n_4mainValue【道路】&#10;有形固定資産減価償却率">
          <a:extLst>
            <a:ext uri="{FF2B5EF4-FFF2-40B4-BE49-F238E27FC236}">
              <a16:creationId xmlns:a16="http://schemas.microsoft.com/office/drawing/2014/main" id="{F3A760F9-9F9E-4E5A-B6DF-6E061ECA895F}"/>
            </a:ext>
          </a:extLst>
        </xdr:cNvPr>
        <xdr:cNvSpPr txBox="1"/>
      </xdr:nvSpPr>
      <xdr:spPr>
        <a:xfrm>
          <a:off x="848369" y="5917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8F7BD3D-6AFD-4205-99A6-750238B8245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816C35E-60C6-4997-AE13-595DF7EF5FBE}"/>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629BA61-711B-42AB-9820-7C43BB69982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2681E5E-5098-4DAA-A49A-4F250CDD4B1A}"/>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7F892C9-66C1-4D3B-A038-959D07641F38}"/>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DA81BFE-C8A4-4C88-BEC6-D5DA35E94DB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A0065FD-E216-4F45-AA68-4FBA6C7D5EE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760CEBE-46D6-419C-A7C2-97EB8EDD974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AA1B977-434E-4FB6-8949-8F5A62052CD1}"/>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F356312-2DF0-4E0C-BD21-CCDDDDBE892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1AC6AB7-16C9-4277-88BA-EAD9784B6E1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93185A7-621C-40D4-848B-0E6B89653F7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8143256-74ED-4CF1-A666-6506BA9DD58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7B0506A3-2ECB-46CB-8873-EB9223A8DBB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AC367F5-EC9B-4954-9A2E-424FBCF7784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F2D9253-6E89-480F-A93A-FAA8E7A16C7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9F46F49-28E6-42D7-A756-FB997ADEA54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289F7647-7F56-4924-9FD5-9C995F918DA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A69F43F-0D8C-46C4-B12E-82581F794B94}"/>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C04546A-37E9-4C26-9CE6-B53121D385E5}"/>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E87EA91-B1F5-4E92-B767-7001309BC3D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759D998-80A8-4C09-AAFC-77436A625404}"/>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1562DDD-C7ED-4896-B344-5AE098556D6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092814E3-9504-4253-AAB1-3CC551112501}"/>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47EC2B9B-8B02-4E0E-90D9-41431F090CF3}"/>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ACD899A0-2DEE-4625-8713-85B1723BFCA8}"/>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E608AE4B-64C4-4113-9666-C1A17BB9234C}"/>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8E957A24-3816-4B43-9125-C2CC26C574A7}"/>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68470</xdr:rowOff>
    </xdr:from>
    <xdr:ext cx="469744" cy="259045"/>
    <xdr:sp macro="" textlink="">
      <xdr:nvSpPr>
        <xdr:cNvPr id="117" name="【道路】&#10;一人当たり延長平均値テキスト">
          <a:extLst>
            <a:ext uri="{FF2B5EF4-FFF2-40B4-BE49-F238E27FC236}">
              <a16:creationId xmlns:a16="http://schemas.microsoft.com/office/drawing/2014/main" id="{296BDED6-4EAA-4E7A-A696-6051FA31F1FB}"/>
            </a:ext>
          </a:extLst>
        </xdr:cNvPr>
        <xdr:cNvSpPr txBox="1"/>
      </xdr:nvSpPr>
      <xdr:spPr>
        <a:xfrm>
          <a:off x="9467850" y="6380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47006690-C8F7-405A-B60C-FB3519CB59BE}"/>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1EE65299-74B7-4F2A-8B57-0C8F363DD2C0}"/>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E60C079F-2BE6-43CD-89F4-D18D533B9421}"/>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7BDBA0E4-566B-40B6-8B98-E56047B2829E}"/>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B6B76753-A0D0-446D-A39C-0BDFCE3F3156}"/>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4253C2F-88CB-48C3-BB36-8EB473781BC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531FFF7-7D93-4C62-A6C3-0D07ABE1192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7C2ABD-1291-4283-B4DE-2BEEEBFB6A7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C2E7DC7-FC1A-40B1-A02F-98CA3ACB2D8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AC43AE-B5AE-4CA0-A772-AF9E99F5C89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118618</xdr:rowOff>
    </xdr:from>
    <xdr:to>
      <xdr:col>55</xdr:col>
      <xdr:colOff>50800</xdr:colOff>
      <xdr:row>36</xdr:row>
      <xdr:rowOff>48768</xdr:rowOff>
    </xdr:to>
    <xdr:sp macro="" textlink="">
      <xdr:nvSpPr>
        <xdr:cNvPr id="128" name="楕円 127">
          <a:extLst>
            <a:ext uri="{FF2B5EF4-FFF2-40B4-BE49-F238E27FC236}">
              <a16:creationId xmlns:a16="http://schemas.microsoft.com/office/drawing/2014/main" id="{C1967B33-A9D2-4DCA-B333-D64A774AA566}"/>
            </a:ext>
          </a:extLst>
        </xdr:cNvPr>
        <xdr:cNvSpPr/>
      </xdr:nvSpPr>
      <xdr:spPr>
        <a:xfrm>
          <a:off x="9401175" y="578916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141495</xdr:rowOff>
    </xdr:from>
    <xdr:ext cx="469744" cy="259045"/>
    <xdr:sp macro="" textlink="">
      <xdr:nvSpPr>
        <xdr:cNvPr id="129" name="【道路】&#10;一人当たり延長該当値テキスト">
          <a:extLst>
            <a:ext uri="{FF2B5EF4-FFF2-40B4-BE49-F238E27FC236}">
              <a16:creationId xmlns:a16="http://schemas.microsoft.com/office/drawing/2014/main" id="{14BD7AFF-2D90-4469-936C-7EFC20D8337C}"/>
            </a:ext>
          </a:extLst>
        </xdr:cNvPr>
        <xdr:cNvSpPr txBox="1"/>
      </xdr:nvSpPr>
      <xdr:spPr>
        <a:xfrm>
          <a:off x="9467850" y="565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120142</xdr:rowOff>
    </xdr:from>
    <xdr:to>
      <xdr:col>50</xdr:col>
      <xdr:colOff>165100</xdr:colOff>
      <xdr:row>36</xdr:row>
      <xdr:rowOff>50292</xdr:rowOff>
    </xdr:to>
    <xdr:sp macro="" textlink="">
      <xdr:nvSpPr>
        <xdr:cNvPr id="130" name="楕円 129">
          <a:extLst>
            <a:ext uri="{FF2B5EF4-FFF2-40B4-BE49-F238E27FC236}">
              <a16:creationId xmlns:a16="http://schemas.microsoft.com/office/drawing/2014/main" id="{3810FAB9-A30D-44F3-8594-8BF11F8537FC}"/>
            </a:ext>
          </a:extLst>
        </xdr:cNvPr>
        <xdr:cNvSpPr/>
      </xdr:nvSpPr>
      <xdr:spPr>
        <a:xfrm>
          <a:off x="8639175" y="579069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169418</xdr:rowOff>
    </xdr:from>
    <xdr:to>
      <xdr:col>55</xdr:col>
      <xdr:colOff>0</xdr:colOff>
      <xdr:row>35</xdr:row>
      <xdr:rowOff>170942</xdr:rowOff>
    </xdr:to>
    <xdr:cxnSp macro="">
      <xdr:nvCxnSpPr>
        <xdr:cNvPr id="131" name="直線コネクタ 130">
          <a:extLst>
            <a:ext uri="{FF2B5EF4-FFF2-40B4-BE49-F238E27FC236}">
              <a16:creationId xmlns:a16="http://schemas.microsoft.com/office/drawing/2014/main" id="{094810B7-5A02-47A7-AB0C-DDF3DBD3689E}"/>
            </a:ext>
          </a:extLst>
        </xdr:cNvPr>
        <xdr:cNvCxnSpPr/>
      </xdr:nvCxnSpPr>
      <xdr:spPr>
        <a:xfrm flipV="1">
          <a:off x="8686800" y="5827268"/>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96393</xdr:rowOff>
    </xdr:from>
    <xdr:to>
      <xdr:col>46</xdr:col>
      <xdr:colOff>38100</xdr:colOff>
      <xdr:row>36</xdr:row>
      <xdr:rowOff>26543</xdr:rowOff>
    </xdr:to>
    <xdr:sp macro="" textlink="">
      <xdr:nvSpPr>
        <xdr:cNvPr id="132" name="楕円 131">
          <a:extLst>
            <a:ext uri="{FF2B5EF4-FFF2-40B4-BE49-F238E27FC236}">
              <a16:creationId xmlns:a16="http://schemas.microsoft.com/office/drawing/2014/main" id="{18178716-343F-476D-A3C2-BA43F406A4DB}"/>
            </a:ext>
          </a:extLst>
        </xdr:cNvPr>
        <xdr:cNvSpPr/>
      </xdr:nvSpPr>
      <xdr:spPr>
        <a:xfrm>
          <a:off x="7839075" y="5763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147193</xdr:rowOff>
    </xdr:from>
    <xdr:to>
      <xdr:col>50</xdr:col>
      <xdr:colOff>114300</xdr:colOff>
      <xdr:row>35</xdr:row>
      <xdr:rowOff>170942</xdr:rowOff>
    </xdr:to>
    <xdr:cxnSp macro="">
      <xdr:nvCxnSpPr>
        <xdr:cNvPr id="133" name="直線コネクタ 132">
          <a:extLst>
            <a:ext uri="{FF2B5EF4-FFF2-40B4-BE49-F238E27FC236}">
              <a16:creationId xmlns:a16="http://schemas.microsoft.com/office/drawing/2014/main" id="{A36726F3-1868-4869-8FF6-132279AA8EDF}"/>
            </a:ext>
          </a:extLst>
        </xdr:cNvPr>
        <xdr:cNvCxnSpPr/>
      </xdr:nvCxnSpPr>
      <xdr:spPr>
        <a:xfrm>
          <a:off x="7886700" y="5811393"/>
          <a:ext cx="8001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113030</xdr:rowOff>
    </xdr:from>
    <xdr:to>
      <xdr:col>41</xdr:col>
      <xdr:colOff>101600</xdr:colOff>
      <xdr:row>36</xdr:row>
      <xdr:rowOff>43180</xdr:rowOff>
    </xdr:to>
    <xdr:sp macro="" textlink="">
      <xdr:nvSpPr>
        <xdr:cNvPr id="134" name="楕円 133">
          <a:extLst>
            <a:ext uri="{FF2B5EF4-FFF2-40B4-BE49-F238E27FC236}">
              <a16:creationId xmlns:a16="http://schemas.microsoft.com/office/drawing/2014/main" id="{7BB3D9EE-143F-47C9-8089-C15C5A29D933}"/>
            </a:ext>
          </a:extLst>
        </xdr:cNvPr>
        <xdr:cNvSpPr/>
      </xdr:nvSpPr>
      <xdr:spPr>
        <a:xfrm>
          <a:off x="7029450" y="5780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147193</xdr:rowOff>
    </xdr:from>
    <xdr:to>
      <xdr:col>45</xdr:col>
      <xdr:colOff>177800</xdr:colOff>
      <xdr:row>35</xdr:row>
      <xdr:rowOff>163830</xdr:rowOff>
    </xdr:to>
    <xdr:cxnSp macro="">
      <xdr:nvCxnSpPr>
        <xdr:cNvPr id="135" name="直線コネクタ 134">
          <a:extLst>
            <a:ext uri="{FF2B5EF4-FFF2-40B4-BE49-F238E27FC236}">
              <a16:creationId xmlns:a16="http://schemas.microsoft.com/office/drawing/2014/main" id="{340DCDB8-8310-4751-98D6-17794187A15A}"/>
            </a:ext>
          </a:extLst>
        </xdr:cNvPr>
        <xdr:cNvCxnSpPr/>
      </xdr:nvCxnSpPr>
      <xdr:spPr>
        <a:xfrm flipV="1">
          <a:off x="7077075" y="5811393"/>
          <a:ext cx="809625"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112268</xdr:rowOff>
    </xdr:from>
    <xdr:to>
      <xdr:col>36</xdr:col>
      <xdr:colOff>165100</xdr:colOff>
      <xdr:row>36</xdr:row>
      <xdr:rowOff>42418</xdr:rowOff>
    </xdr:to>
    <xdr:sp macro="" textlink="">
      <xdr:nvSpPr>
        <xdr:cNvPr id="136" name="楕円 135">
          <a:extLst>
            <a:ext uri="{FF2B5EF4-FFF2-40B4-BE49-F238E27FC236}">
              <a16:creationId xmlns:a16="http://schemas.microsoft.com/office/drawing/2014/main" id="{0582CC97-CD7A-4098-A278-B6ED1E3E4A1C}"/>
            </a:ext>
          </a:extLst>
        </xdr:cNvPr>
        <xdr:cNvSpPr/>
      </xdr:nvSpPr>
      <xdr:spPr>
        <a:xfrm>
          <a:off x="6238875" y="57796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163068</xdr:rowOff>
    </xdr:from>
    <xdr:to>
      <xdr:col>41</xdr:col>
      <xdr:colOff>50800</xdr:colOff>
      <xdr:row>35</xdr:row>
      <xdr:rowOff>163830</xdr:rowOff>
    </xdr:to>
    <xdr:cxnSp macro="">
      <xdr:nvCxnSpPr>
        <xdr:cNvPr id="137" name="直線コネクタ 136">
          <a:extLst>
            <a:ext uri="{FF2B5EF4-FFF2-40B4-BE49-F238E27FC236}">
              <a16:creationId xmlns:a16="http://schemas.microsoft.com/office/drawing/2014/main" id="{9AA4378C-6C04-4734-B29C-87BC605FD572}"/>
            </a:ext>
          </a:extLst>
        </xdr:cNvPr>
        <xdr:cNvCxnSpPr/>
      </xdr:nvCxnSpPr>
      <xdr:spPr>
        <a:xfrm>
          <a:off x="6286500" y="5827268"/>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12209</xdr:rowOff>
    </xdr:from>
    <xdr:ext cx="469744" cy="259045"/>
    <xdr:sp macro="" textlink="">
      <xdr:nvSpPr>
        <xdr:cNvPr id="138" name="n_1aveValue【道路】&#10;一人当たり延長">
          <a:extLst>
            <a:ext uri="{FF2B5EF4-FFF2-40B4-BE49-F238E27FC236}">
              <a16:creationId xmlns:a16="http://schemas.microsoft.com/office/drawing/2014/main" id="{7BA87E17-417A-4476-AA57-0F51D7B8612A}"/>
            </a:ext>
          </a:extLst>
        </xdr:cNvPr>
        <xdr:cNvSpPr txBox="1"/>
      </xdr:nvSpPr>
      <xdr:spPr>
        <a:xfrm>
          <a:off x="845827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12082</xdr:rowOff>
    </xdr:from>
    <xdr:ext cx="469744" cy="259045"/>
    <xdr:sp macro="" textlink="">
      <xdr:nvSpPr>
        <xdr:cNvPr id="139" name="n_2aveValue【道路】&#10;一人当たり延長">
          <a:extLst>
            <a:ext uri="{FF2B5EF4-FFF2-40B4-BE49-F238E27FC236}">
              <a16:creationId xmlns:a16="http://schemas.microsoft.com/office/drawing/2014/main" id="{0821D301-C77C-4C3A-ABE4-854C0C905959}"/>
            </a:ext>
          </a:extLst>
        </xdr:cNvPr>
        <xdr:cNvSpPr txBox="1"/>
      </xdr:nvSpPr>
      <xdr:spPr>
        <a:xfrm>
          <a:off x="767722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170324</xdr:rowOff>
    </xdr:from>
    <xdr:ext cx="469744" cy="259045"/>
    <xdr:sp macro="" textlink="">
      <xdr:nvSpPr>
        <xdr:cNvPr id="140" name="n_3aveValue【道路】&#10;一人当たり延長">
          <a:extLst>
            <a:ext uri="{FF2B5EF4-FFF2-40B4-BE49-F238E27FC236}">
              <a16:creationId xmlns:a16="http://schemas.microsoft.com/office/drawing/2014/main" id="{3BDA7325-2CAC-4ABD-ADCE-646CF1CF09E1}"/>
            </a:ext>
          </a:extLst>
        </xdr:cNvPr>
        <xdr:cNvSpPr txBox="1"/>
      </xdr:nvSpPr>
      <xdr:spPr>
        <a:xfrm>
          <a:off x="68676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133748</xdr:rowOff>
    </xdr:from>
    <xdr:ext cx="469744" cy="259045"/>
    <xdr:sp macro="" textlink="">
      <xdr:nvSpPr>
        <xdr:cNvPr id="141" name="n_4aveValue【道路】&#10;一人当たり延長">
          <a:extLst>
            <a:ext uri="{FF2B5EF4-FFF2-40B4-BE49-F238E27FC236}">
              <a16:creationId xmlns:a16="http://schemas.microsoft.com/office/drawing/2014/main" id="{C3AEFD36-E843-4A81-B3B4-68622E2D3D9A}"/>
            </a:ext>
          </a:extLst>
        </xdr:cNvPr>
        <xdr:cNvSpPr txBox="1"/>
      </xdr:nvSpPr>
      <xdr:spPr>
        <a:xfrm>
          <a:off x="6067502" y="64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66819</xdr:rowOff>
    </xdr:from>
    <xdr:ext cx="469744" cy="259045"/>
    <xdr:sp macro="" textlink="">
      <xdr:nvSpPr>
        <xdr:cNvPr id="142" name="n_1mainValue【道路】&#10;一人当たり延長">
          <a:extLst>
            <a:ext uri="{FF2B5EF4-FFF2-40B4-BE49-F238E27FC236}">
              <a16:creationId xmlns:a16="http://schemas.microsoft.com/office/drawing/2014/main" id="{EAF5604A-E821-44BA-A3EB-36DAEA865DA6}"/>
            </a:ext>
          </a:extLst>
        </xdr:cNvPr>
        <xdr:cNvSpPr txBox="1"/>
      </xdr:nvSpPr>
      <xdr:spPr>
        <a:xfrm>
          <a:off x="8458277" y="556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43070</xdr:rowOff>
    </xdr:from>
    <xdr:ext cx="469744" cy="259045"/>
    <xdr:sp macro="" textlink="">
      <xdr:nvSpPr>
        <xdr:cNvPr id="143" name="n_2mainValue【道路】&#10;一人当たり延長">
          <a:extLst>
            <a:ext uri="{FF2B5EF4-FFF2-40B4-BE49-F238E27FC236}">
              <a16:creationId xmlns:a16="http://schemas.microsoft.com/office/drawing/2014/main" id="{CB71D1BA-E682-4D7A-A55A-2B269FE5EC8B}"/>
            </a:ext>
          </a:extLst>
        </xdr:cNvPr>
        <xdr:cNvSpPr txBox="1"/>
      </xdr:nvSpPr>
      <xdr:spPr>
        <a:xfrm>
          <a:off x="7677227"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59707</xdr:rowOff>
    </xdr:from>
    <xdr:ext cx="469744" cy="259045"/>
    <xdr:sp macro="" textlink="">
      <xdr:nvSpPr>
        <xdr:cNvPr id="144" name="n_3mainValue【道路】&#10;一人当たり延長">
          <a:extLst>
            <a:ext uri="{FF2B5EF4-FFF2-40B4-BE49-F238E27FC236}">
              <a16:creationId xmlns:a16="http://schemas.microsoft.com/office/drawing/2014/main" id="{D28784BB-20D6-4BDC-9801-F47FB104B9F6}"/>
            </a:ext>
          </a:extLst>
        </xdr:cNvPr>
        <xdr:cNvSpPr txBox="1"/>
      </xdr:nvSpPr>
      <xdr:spPr>
        <a:xfrm>
          <a:off x="6867602" y="55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58945</xdr:rowOff>
    </xdr:from>
    <xdr:ext cx="469744" cy="259045"/>
    <xdr:sp macro="" textlink="">
      <xdr:nvSpPr>
        <xdr:cNvPr id="145" name="n_4mainValue【道路】&#10;一人当たり延長">
          <a:extLst>
            <a:ext uri="{FF2B5EF4-FFF2-40B4-BE49-F238E27FC236}">
              <a16:creationId xmlns:a16="http://schemas.microsoft.com/office/drawing/2014/main" id="{56F730DA-2E9F-4213-9A51-946F6485BFBA}"/>
            </a:ext>
          </a:extLst>
        </xdr:cNvPr>
        <xdr:cNvSpPr txBox="1"/>
      </xdr:nvSpPr>
      <xdr:spPr>
        <a:xfrm>
          <a:off x="6067502" y="55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9EC7342-DFD7-4485-B5A7-49EE9FC51B7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AD28724-0EFD-4BE0-9F50-9F7810C946E6}"/>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7F13F61-8A97-4E76-8FC7-0C848CB0480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7045EDF-4609-494F-A98A-B57EC6D0AFB5}"/>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06679EA-B657-4639-A0CA-C3797654419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51047D6-9BA4-4823-81FB-2E702F2E488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37F9FFC-C4B2-4442-B125-FBC659173EE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FC4D782-D9B4-4060-9057-886CA2C335F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AD9BA43-28EC-4995-8D9D-57BBDDA5E72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C84D4CC-D737-4010-8A8D-4D1CBFF28E6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7999952-83D9-4C87-AEF1-C55AF14D393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792DA5B-FAD7-4B1C-B0E9-BCA9D08A7792}"/>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D1F4A823-4CE5-493F-B460-FCD76DF5F329}"/>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095C48E-821B-4DDE-8ED7-8A80DA50CA8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8756B5B-5715-438F-A9F3-F54B00D382B3}"/>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6123494-4643-42F1-B4A4-9BA801C79D8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2F777E3-E9B5-4EDE-97E1-D2208CD4EBD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76EF170-F0AE-4042-AE86-D8614F1693E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E74BF4A-6A89-494F-AD49-F67E05C495D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9B88B87-61D2-4DFB-B30F-F816778B226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F904FF26-E554-4925-8D22-6AE529D66137}"/>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A94BF94-D881-45F7-B4A5-74D8B5B3518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12C960ED-2A65-461C-A278-2DC2020896C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4766DCFD-BFC2-4F33-BF13-092B5421F3D7}"/>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87F7EE5-7511-40CC-847E-0F8EAC151739}"/>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34BFCBE6-A227-4A67-BDE5-EE7773C062DC}"/>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1E35897C-3F19-4696-B999-5D6411EA02D6}"/>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EC11F9F6-D838-4E19-A31A-CAC4B560FAC5}"/>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9AF7845E-7766-40D7-A02F-D9E7ACD80B8C}"/>
            </a:ext>
          </a:extLst>
        </xdr:cNvPr>
        <xdr:cNvSpPr txBox="1"/>
      </xdr:nvSpPr>
      <xdr:spPr>
        <a:xfrm>
          <a:off x="4219575" y="987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A4F4397F-E028-4BD7-93D0-F19742396773}"/>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4E1F8774-F82F-4BF1-99D4-63D8B49687EB}"/>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77E6678D-CB56-47A3-AD7A-B3D9EC18D072}"/>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6942F815-88A3-4D93-ACFF-53D82EB14EAD}"/>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551CBE1C-1E24-4E09-9F26-A8467CEE1DE5}"/>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52972B0-2C19-4296-9A0E-742657018AC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8BD2F6B-C428-47D7-820B-1FEC9989E38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643A41F-2947-4498-A207-FF0E0C59A74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70EBF4-CD9D-4D71-990A-6D87D1280A9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07ECEB8-2D05-4FA8-9AF4-11650468F16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85" name="楕円 184">
          <a:extLst>
            <a:ext uri="{FF2B5EF4-FFF2-40B4-BE49-F238E27FC236}">
              <a16:creationId xmlns:a16="http://schemas.microsoft.com/office/drawing/2014/main" id="{7ABBA165-FCDA-415A-9EBF-178FAB188C79}"/>
            </a:ext>
          </a:extLst>
        </xdr:cNvPr>
        <xdr:cNvSpPr/>
      </xdr:nvSpPr>
      <xdr:spPr>
        <a:xfrm>
          <a:off x="4124325" y="10126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5880152D-0604-46FE-90F8-3F70F3223592}"/>
            </a:ext>
          </a:extLst>
        </xdr:cNvPr>
        <xdr:cNvSpPr txBox="1"/>
      </xdr:nvSpPr>
      <xdr:spPr>
        <a:xfrm>
          <a:off x="4219575"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187" name="楕円 186">
          <a:extLst>
            <a:ext uri="{FF2B5EF4-FFF2-40B4-BE49-F238E27FC236}">
              <a16:creationId xmlns:a16="http://schemas.microsoft.com/office/drawing/2014/main" id="{D5C844B0-6005-4261-B21A-23D8D3957FAD}"/>
            </a:ext>
          </a:extLst>
        </xdr:cNvPr>
        <xdr:cNvSpPr/>
      </xdr:nvSpPr>
      <xdr:spPr>
        <a:xfrm>
          <a:off x="3381375" y="100990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110490</xdr:rowOff>
    </xdr:from>
    <xdr:to>
      <xdr:col>24</xdr:col>
      <xdr:colOff>63500</xdr:colOff>
      <xdr:row>62</xdr:row>
      <xdr:rowOff>140970</xdr:rowOff>
    </xdr:to>
    <xdr:cxnSp macro="">
      <xdr:nvCxnSpPr>
        <xdr:cNvPr id="188" name="直線コネクタ 187">
          <a:extLst>
            <a:ext uri="{FF2B5EF4-FFF2-40B4-BE49-F238E27FC236}">
              <a16:creationId xmlns:a16="http://schemas.microsoft.com/office/drawing/2014/main" id="{967471F6-D498-42F9-9B55-FD10818BF84D}"/>
            </a:ext>
          </a:extLst>
        </xdr:cNvPr>
        <xdr:cNvCxnSpPr/>
      </xdr:nvCxnSpPr>
      <xdr:spPr>
        <a:xfrm>
          <a:off x="3429000" y="10146665"/>
          <a:ext cx="7524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89" name="楕円 188">
          <a:extLst>
            <a:ext uri="{FF2B5EF4-FFF2-40B4-BE49-F238E27FC236}">
              <a16:creationId xmlns:a16="http://schemas.microsoft.com/office/drawing/2014/main" id="{6295F658-A5C3-4501-85AB-14031FBFDDF6}"/>
            </a:ext>
          </a:extLst>
        </xdr:cNvPr>
        <xdr:cNvSpPr/>
      </xdr:nvSpPr>
      <xdr:spPr>
        <a:xfrm>
          <a:off x="2571750" y="100653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110490</xdr:rowOff>
    </xdr:to>
    <xdr:cxnSp macro="">
      <xdr:nvCxnSpPr>
        <xdr:cNvPr id="190" name="直線コネクタ 189">
          <a:extLst>
            <a:ext uri="{FF2B5EF4-FFF2-40B4-BE49-F238E27FC236}">
              <a16:creationId xmlns:a16="http://schemas.microsoft.com/office/drawing/2014/main" id="{23F392DC-E315-472D-8787-DB7F1D813202}"/>
            </a:ext>
          </a:extLst>
        </xdr:cNvPr>
        <xdr:cNvCxnSpPr/>
      </xdr:nvCxnSpPr>
      <xdr:spPr>
        <a:xfrm>
          <a:off x="2619375" y="10122535"/>
          <a:ext cx="80962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1" name="楕円 190">
          <a:extLst>
            <a:ext uri="{FF2B5EF4-FFF2-40B4-BE49-F238E27FC236}">
              <a16:creationId xmlns:a16="http://schemas.microsoft.com/office/drawing/2014/main" id="{CF45FBF8-01AE-4F73-8D27-952C0B93A087}"/>
            </a:ext>
          </a:extLst>
        </xdr:cNvPr>
        <xdr:cNvSpPr/>
      </xdr:nvSpPr>
      <xdr:spPr>
        <a:xfrm>
          <a:off x="1781175" y="10036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80010</xdr:rowOff>
    </xdr:to>
    <xdr:cxnSp macro="">
      <xdr:nvCxnSpPr>
        <xdr:cNvPr id="192" name="直線コネクタ 191">
          <a:extLst>
            <a:ext uri="{FF2B5EF4-FFF2-40B4-BE49-F238E27FC236}">
              <a16:creationId xmlns:a16="http://schemas.microsoft.com/office/drawing/2014/main" id="{B8116304-FAE9-43CB-852A-0117D230A54E}"/>
            </a:ext>
          </a:extLst>
        </xdr:cNvPr>
        <xdr:cNvCxnSpPr/>
      </xdr:nvCxnSpPr>
      <xdr:spPr>
        <a:xfrm>
          <a:off x="1828800" y="10083800"/>
          <a:ext cx="7905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3" name="楕円 192">
          <a:extLst>
            <a:ext uri="{FF2B5EF4-FFF2-40B4-BE49-F238E27FC236}">
              <a16:creationId xmlns:a16="http://schemas.microsoft.com/office/drawing/2014/main" id="{BC437C89-11D6-4352-AFB4-AD98C6F05C13}"/>
            </a:ext>
          </a:extLst>
        </xdr:cNvPr>
        <xdr:cNvSpPr/>
      </xdr:nvSpPr>
      <xdr:spPr>
        <a:xfrm>
          <a:off x="981075" y="10011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47625</xdr:rowOff>
    </xdr:to>
    <xdr:cxnSp macro="">
      <xdr:nvCxnSpPr>
        <xdr:cNvPr id="194" name="直線コネクタ 193">
          <a:extLst>
            <a:ext uri="{FF2B5EF4-FFF2-40B4-BE49-F238E27FC236}">
              <a16:creationId xmlns:a16="http://schemas.microsoft.com/office/drawing/2014/main" id="{0DE63721-857D-4D23-9362-ECAED3F2D2AA}"/>
            </a:ext>
          </a:extLst>
        </xdr:cNvPr>
        <xdr:cNvCxnSpPr/>
      </xdr:nvCxnSpPr>
      <xdr:spPr>
        <a:xfrm>
          <a:off x="1028700" y="1004951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C4CDBCB1-C667-470B-B903-EFB1644AEC76}"/>
            </a:ext>
          </a:extLst>
        </xdr:cNvPr>
        <xdr:cNvSpPr txBox="1"/>
      </xdr:nvSpPr>
      <xdr:spPr>
        <a:xfrm>
          <a:off x="32391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49D45F85-BF26-4A72-99E3-C67F96F68575}"/>
            </a:ext>
          </a:extLst>
        </xdr:cNvPr>
        <xdr:cNvSpPr txBox="1"/>
      </xdr:nvSpPr>
      <xdr:spPr>
        <a:xfrm>
          <a:off x="2439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A193CB50-018B-4F1D-8D02-346B8E045FD2}"/>
            </a:ext>
          </a:extLst>
        </xdr:cNvPr>
        <xdr:cNvSpPr txBox="1"/>
      </xdr:nvSpPr>
      <xdr:spPr>
        <a:xfrm>
          <a:off x="16484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AC6EEFB3-DF06-4667-8AD7-EB3813CC4466}"/>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152417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6D7BBE36-55F3-43A3-AC82-E75BAD193692}"/>
            </a:ext>
          </a:extLst>
        </xdr:cNvPr>
        <xdr:cNvSpPr txBox="1"/>
      </xdr:nvSpPr>
      <xdr:spPr>
        <a:xfrm>
          <a:off x="32391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E1D69D50-C2B4-4C99-AC04-24821CEF5E24}"/>
            </a:ext>
          </a:extLst>
        </xdr:cNvPr>
        <xdr:cNvSpPr txBox="1"/>
      </xdr:nvSpPr>
      <xdr:spPr>
        <a:xfrm>
          <a:off x="2439044"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E2D0D7B4-1A04-4B8B-9BAC-569C70AE0B7F}"/>
            </a:ext>
          </a:extLst>
        </xdr:cNvPr>
        <xdr:cNvSpPr txBox="1"/>
      </xdr:nvSpPr>
      <xdr:spPr>
        <a:xfrm>
          <a:off x="1648469"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C38B926F-9B2F-4E67-A4A0-2BCA9978628C}"/>
            </a:ext>
          </a:extLst>
        </xdr:cNvPr>
        <xdr:cNvSpPr txBox="1"/>
      </xdr:nvSpPr>
      <xdr:spPr>
        <a:xfrm>
          <a:off x="848369"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1937D37-639D-4AA0-BEC3-6839A15C57B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B70700C-BE2B-4723-8545-A77841D0E1B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3B538FB-98B6-440E-B931-F2D222831E0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DC3A65F-622D-403B-A36D-9DC4F291C0C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35FB202-6FF5-45B4-8685-DDF118C5F0C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E3CB7C3-DF72-4481-AE5A-35E7A51FFCC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CC83F4B-657F-4D82-80B3-96FC846936B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F1B03973-687E-4308-9DC0-52E8BC9CA58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CF5FCDB-0ED4-459A-A3DB-EA0C9AEF658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ACDD447-45BA-4044-8FDA-17A225F4853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4B8EBAB9-FB6B-46C2-9F88-DC2C214E9D2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2CD14301-8085-4F06-887D-4D51D95736AA}"/>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409DFE6-B8A1-4F34-9C67-DEDF23D7C56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41B2EA7A-83B2-433F-9C8E-6B2E970137AB}"/>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1BD322E-6237-46D3-9737-5060EEBA19F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7D2568DD-ABCD-4A81-9294-4AFCC0259767}"/>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5EB11772-CBAD-42A5-8513-8BF697CADC69}"/>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E7F72687-BE5F-4183-AC0D-32EB872F058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91E89EB-29D8-4DE0-A568-00557D55128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15BA404E-FB09-4720-9AD2-1FC54347C40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1459869-7231-47C6-8087-0BA170BBF25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A5A80A6B-BECF-4D68-9913-88102DFFEBF1}"/>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E711D6A7-82F3-4DFC-A762-647CE5C6BBB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14B48A4D-6818-4376-9717-26AA8C8BE57B}"/>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BAF10D60-AD5A-4276-B009-DFE8A7199F7B}"/>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4F3C5718-614B-4CA2-A6F3-7CE3C6710BE2}"/>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D3225EC7-A5C9-489A-A56B-61F1CB301DAA}"/>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0B6CB6EA-FB9F-47ED-9CEF-FD78616CA533}"/>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65911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AF5D3C88-2DFF-42C8-B0F2-E6C6D2340E98}"/>
            </a:ext>
          </a:extLst>
        </xdr:cNvPr>
        <xdr:cNvSpPr txBox="1"/>
      </xdr:nvSpPr>
      <xdr:spPr>
        <a:xfrm>
          <a:off x="9467850" y="9946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4804A222-51CA-4E24-9BED-A6156FB958CD}"/>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EB770430-1020-4B43-B0CC-65C33BE08CFE}"/>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65E75426-7AFF-4111-8C99-2A2D1819C2F0}"/>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48E9DF54-5F0F-4F9F-A953-ADC2FBBF3DB2}"/>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CEE7921A-F40D-473D-BC1E-CC7CC9526C07}"/>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63CF65C-A028-4990-A888-1975CEED31B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CE77A77-91A8-4371-9ACA-9675A095F28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405321-4770-4255-ADD5-1D1C4D8D321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FB6D74F-F079-43F1-A497-628510CF87E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4C556C9-AFB8-489F-AE09-ADB9A69E9ED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63146</xdr:rowOff>
    </xdr:from>
    <xdr:to>
      <xdr:col>55</xdr:col>
      <xdr:colOff>50800</xdr:colOff>
      <xdr:row>56</xdr:row>
      <xdr:rowOff>164746</xdr:rowOff>
    </xdr:to>
    <xdr:sp macro="" textlink="">
      <xdr:nvSpPr>
        <xdr:cNvPr id="242" name="楕円 241">
          <a:extLst>
            <a:ext uri="{FF2B5EF4-FFF2-40B4-BE49-F238E27FC236}">
              <a16:creationId xmlns:a16="http://schemas.microsoft.com/office/drawing/2014/main" id="{A90043F8-3146-41D2-A258-09FC76AEA950}"/>
            </a:ext>
          </a:extLst>
        </xdr:cNvPr>
        <xdr:cNvSpPr/>
      </xdr:nvSpPr>
      <xdr:spPr>
        <a:xfrm>
          <a:off x="9401175" y="91341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16173</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C4853DA1-FA74-43EB-9489-C8CD32226BC9}"/>
            </a:ext>
          </a:extLst>
        </xdr:cNvPr>
        <xdr:cNvSpPr txBox="1"/>
      </xdr:nvSpPr>
      <xdr:spPr>
        <a:xfrm>
          <a:off x="9467850" y="90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64769</xdr:rowOff>
    </xdr:from>
    <xdr:to>
      <xdr:col>50</xdr:col>
      <xdr:colOff>165100</xdr:colOff>
      <xdr:row>56</xdr:row>
      <xdr:rowOff>166369</xdr:rowOff>
    </xdr:to>
    <xdr:sp macro="" textlink="">
      <xdr:nvSpPr>
        <xdr:cNvPr id="244" name="楕円 243">
          <a:extLst>
            <a:ext uri="{FF2B5EF4-FFF2-40B4-BE49-F238E27FC236}">
              <a16:creationId xmlns:a16="http://schemas.microsoft.com/office/drawing/2014/main" id="{49EB7038-B71E-4235-9510-7F88EF25430F}"/>
            </a:ext>
          </a:extLst>
        </xdr:cNvPr>
        <xdr:cNvSpPr/>
      </xdr:nvSpPr>
      <xdr:spPr>
        <a:xfrm>
          <a:off x="8639175" y="91357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113946</xdr:rowOff>
    </xdr:from>
    <xdr:to>
      <xdr:col>55</xdr:col>
      <xdr:colOff>0</xdr:colOff>
      <xdr:row>56</xdr:row>
      <xdr:rowOff>115569</xdr:rowOff>
    </xdr:to>
    <xdr:cxnSp macro="">
      <xdr:nvCxnSpPr>
        <xdr:cNvPr id="245" name="直線コネクタ 244">
          <a:extLst>
            <a:ext uri="{FF2B5EF4-FFF2-40B4-BE49-F238E27FC236}">
              <a16:creationId xmlns:a16="http://schemas.microsoft.com/office/drawing/2014/main" id="{0A0A2477-1A9C-4944-A78B-F23514879CFE}"/>
            </a:ext>
          </a:extLst>
        </xdr:cNvPr>
        <xdr:cNvCxnSpPr/>
      </xdr:nvCxnSpPr>
      <xdr:spPr>
        <a:xfrm flipV="1">
          <a:off x="8686800" y="9181746"/>
          <a:ext cx="74295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66232</xdr:rowOff>
    </xdr:from>
    <xdr:to>
      <xdr:col>46</xdr:col>
      <xdr:colOff>38100</xdr:colOff>
      <xdr:row>56</xdr:row>
      <xdr:rowOff>167832</xdr:rowOff>
    </xdr:to>
    <xdr:sp macro="" textlink="">
      <xdr:nvSpPr>
        <xdr:cNvPr id="246" name="楕円 245">
          <a:extLst>
            <a:ext uri="{FF2B5EF4-FFF2-40B4-BE49-F238E27FC236}">
              <a16:creationId xmlns:a16="http://schemas.microsoft.com/office/drawing/2014/main" id="{D62A1D23-2ADB-4CCB-8CE5-C33730700D9F}"/>
            </a:ext>
          </a:extLst>
        </xdr:cNvPr>
        <xdr:cNvSpPr/>
      </xdr:nvSpPr>
      <xdr:spPr>
        <a:xfrm>
          <a:off x="7839075" y="91372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115569</xdr:rowOff>
    </xdr:from>
    <xdr:to>
      <xdr:col>50</xdr:col>
      <xdr:colOff>114300</xdr:colOff>
      <xdr:row>56</xdr:row>
      <xdr:rowOff>117032</xdr:rowOff>
    </xdr:to>
    <xdr:cxnSp macro="">
      <xdr:nvCxnSpPr>
        <xdr:cNvPr id="247" name="直線コネクタ 246">
          <a:extLst>
            <a:ext uri="{FF2B5EF4-FFF2-40B4-BE49-F238E27FC236}">
              <a16:creationId xmlns:a16="http://schemas.microsoft.com/office/drawing/2014/main" id="{A9ACA7E2-0175-47A4-9F34-3D99D5A71910}"/>
            </a:ext>
          </a:extLst>
        </xdr:cNvPr>
        <xdr:cNvCxnSpPr/>
      </xdr:nvCxnSpPr>
      <xdr:spPr>
        <a:xfrm flipV="1">
          <a:off x="7886700" y="9183369"/>
          <a:ext cx="8001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94285</xdr:rowOff>
    </xdr:from>
    <xdr:to>
      <xdr:col>41</xdr:col>
      <xdr:colOff>101600</xdr:colOff>
      <xdr:row>57</xdr:row>
      <xdr:rowOff>24435</xdr:rowOff>
    </xdr:to>
    <xdr:sp macro="" textlink="">
      <xdr:nvSpPr>
        <xdr:cNvPr id="248" name="楕円 247">
          <a:extLst>
            <a:ext uri="{FF2B5EF4-FFF2-40B4-BE49-F238E27FC236}">
              <a16:creationId xmlns:a16="http://schemas.microsoft.com/office/drawing/2014/main" id="{EC70F7E9-F492-444F-8964-552495AD98B6}"/>
            </a:ext>
          </a:extLst>
        </xdr:cNvPr>
        <xdr:cNvSpPr/>
      </xdr:nvSpPr>
      <xdr:spPr>
        <a:xfrm>
          <a:off x="7029450" y="91620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117032</xdr:rowOff>
    </xdr:from>
    <xdr:to>
      <xdr:col>45</xdr:col>
      <xdr:colOff>177800</xdr:colOff>
      <xdr:row>56</xdr:row>
      <xdr:rowOff>145085</xdr:rowOff>
    </xdr:to>
    <xdr:cxnSp macro="">
      <xdr:nvCxnSpPr>
        <xdr:cNvPr id="249" name="直線コネクタ 248">
          <a:extLst>
            <a:ext uri="{FF2B5EF4-FFF2-40B4-BE49-F238E27FC236}">
              <a16:creationId xmlns:a16="http://schemas.microsoft.com/office/drawing/2014/main" id="{0F7098F3-5BEF-4132-A644-A4695281B578}"/>
            </a:ext>
          </a:extLst>
        </xdr:cNvPr>
        <xdr:cNvCxnSpPr/>
      </xdr:nvCxnSpPr>
      <xdr:spPr>
        <a:xfrm flipV="1">
          <a:off x="7077075" y="9184832"/>
          <a:ext cx="809625" cy="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104366</xdr:rowOff>
    </xdr:from>
    <xdr:to>
      <xdr:col>36</xdr:col>
      <xdr:colOff>165100</xdr:colOff>
      <xdr:row>57</xdr:row>
      <xdr:rowOff>34516</xdr:rowOff>
    </xdr:to>
    <xdr:sp macro="" textlink="">
      <xdr:nvSpPr>
        <xdr:cNvPr id="250" name="楕円 249">
          <a:extLst>
            <a:ext uri="{FF2B5EF4-FFF2-40B4-BE49-F238E27FC236}">
              <a16:creationId xmlns:a16="http://schemas.microsoft.com/office/drawing/2014/main" id="{D8F486A9-1BA6-4F00-83B6-905A501185DC}"/>
            </a:ext>
          </a:extLst>
        </xdr:cNvPr>
        <xdr:cNvSpPr/>
      </xdr:nvSpPr>
      <xdr:spPr>
        <a:xfrm>
          <a:off x="6238875" y="917534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145085</xdr:rowOff>
    </xdr:from>
    <xdr:to>
      <xdr:col>41</xdr:col>
      <xdr:colOff>50800</xdr:colOff>
      <xdr:row>56</xdr:row>
      <xdr:rowOff>155166</xdr:rowOff>
    </xdr:to>
    <xdr:cxnSp macro="">
      <xdr:nvCxnSpPr>
        <xdr:cNvPr id="251" name="直線コネクタ 250">
          <a:extLst>
            <a:ext uri="{FF2B5EF4-FFF2-40B4-BE49-F238E27FC236}">
              <a16:creationId xmlns:a16="http://schemas.microsoft.com/office/drawing/2014/main" id="{DAD2789A-8C6F-4D48-BD63-0714A7A59A79}"/>
            </a:ext>
          </a:extLst>
        </xdr:cNvPr>
        <xdr:cNvCxnSpPr/>
      </xdr:nvCxnSpPr>
      <xdr:spPr>
        <a:xfrm flipV="1">
          <a:off x="6286500" y="9209710"/>
          <a:ext cx="790575" cy="1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11577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AB9374F7-832A-4210-B3FA-A1178C355F0F}"/>
            </a:ext>
          </a:extLst>
        </xdr:cNvPr>
        <xdr:cNvSpPr txBox="1"/>
      </xdr:nvSpPr>
      <xdr:spPr>
        <a:xfrm>
          <a:off x="839999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168179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524BFBC7-350B-41E2-8F82-018292D24FB8}"/>
            </a:ext>
          </a:extLst>
        </xdr:cNvPr>
        <xdr:cNvSpPr txBox="1"/>
      </xdr:nvSpPr>
      <xdr:spPr>
        <a:xfrm>
          <a:off x="76094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158947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540A70CF-5C17-4853-B04B-981BD6A7A647}"/>
            </a:ext>
          </a:extLst>
        </xdr:cNvPr>
        <xdr:cNvSpPr txBox="1"/>
      </xdr:nvSpPr>
      <xdr:spPr>
        <a:xfrm>
          <a:off x="6818845"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9DDBC839-873E-4FA7-A91F-B1AF56D3EF1F}"/>
            </a:ext>
          </a:extLst>
        </xdr:cNvPr>
        <xdr:cNvSpPr txBox="1"/>
      </xdr:nvSpPr>
      <xdr:spPr>
        <a:xfrm>
          <a:off x="6009220" y="100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11446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FA74BC81-835A-4286-A1AD-54948D17FAF5}"/>
            </a:ext>
          </a:extLst>
        </xdr:cNvPr>
        <xdr:cNvSpPr txBox="1"/>
      </xdr:nvSpPr>
      <xdr:spPr>
        <a:xfrm>
          <a:off x="8399995" y="891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12909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54B57993-6D84-49A0-ABA0-3014BFF04663}"/>
            </a:ext>
          </a:extLst>
        </xdr:cNvPr>
        <xdr:cNvSpPr txBox="1"/>
      </xdr:nvSpPr>
      <xdr:spPr>
        <a:xfrm>
          <a:off x="7609420" y="891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40962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BDC59F83-770A-43BA-AA82-618D4DC56055}"/>
            </a:ext>
          </a:extLst>
        </xdr:cNvPr>
        <xdr:cNvSpPr txBox="1"/>
      </xdr:nvSpPr>
      <xdr:spPr>
        <a:xfrm>
          <a:off x="6818845" y="89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51043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9FFC3F42-5D20-45EE-A385-C8AC0984CE40}"/>
            </a:ext>
          </a:extLst>
        </xdr:cNvPr>
        <xdr:cNvSpPr txBox="1"/>
      </xdr:nvSpPr>
      <xdr:spPr>
        <a:xfrm>
          <a:off x="6009220" y="895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6BE3D674-C524-4F36-A07A-2F9A53F0EE9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E1EADB3-CADF-4ADC-89ED-384B4E783D7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FAD8680-029B-4BFF-8A68-7BE838FE4E2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366F3558-9DB5-44F3-970D-4924947A778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13E42FDB-60AB-4F9A-BA3E-245FAB8FCB86}"/>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EF5AC1F5-B858-4308-B22D-DCB622BF1072}"/>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627DFC9-3702-4CBE-B890-6FB783C25234}"/>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FCE28A3-04D3-41A9-A535-851B1214F32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B667642-9294-45D5-A816-B71C5C4EDB0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F464115-E89C-4630-9464-5F2745C6A18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07E4FC4-79C4-46AA-B733-A358FD9D184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41A9687E-0CB0-488C-ABA5-5735624C3140}"/>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32E512A7-D7A1-49E3-8DB1-A6216FE76D96}"/>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3BEC069-A3BF-4BB0-94B5-356AB5EC6DD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8C4164AE-A753-4E38-9BE6-1EDEC8FAB9D2}"/>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897AF626-479A-4D90-8888-68E8603E8013}"/>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1971E369-528E-420D-B46D-27A1D918ED45}"/>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C1922982-B19E-4951-9747-2906ACB62554}"/>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7E3ABA33-50E4-4B7F-9E9A-D3ED9E301018}"/>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18436FA1-6AF0-4B62-AE43-2B488EDAEEE4}"/>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7031DD1F-F362-4C53-851A-4F29B7D941B2}"/>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1E31DCC-2B2B-4756-9D61-A7420485051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8C5A6BD-E438-44B6-8A6B-AEE067214D3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C56C7AF4-A005-465B-B4CC-8B33218DC5D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987BF519-C930-40E9-BEA6-92C3331E2C16}"/>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B3284A30-7721-452A-A615-BD9DCFCD230A}"/>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5EC562E6-1E00-44F1-98AA-928AA9E1858C}"/>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7D0D5A7C-02E8-421A-B6A0-756E23CB0994}"/>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19236B6D-D156-432F-8283-D7960FAF578D}"/>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D779F9-ABAF-4723-8BF0-7A46401D5445}"/>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8D0D0D5F-C129-46A0-9BC9-F3BB535A67A3}"/>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A70F5C77-164A-4566-B8BF-03FD49DAF962}"/>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3328578E-EF46-4F41-BEFA-22909E27A2A0}"/>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375D7607-1112-49E2-887B-9C8410E4F81B}"/>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022674DE-5F9A-4572-8202-94D5F5624F30}"/>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1B736E9-747B-4DA5-9BD5-0889E4F6DEE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A0E9824-17A4-46DF-8DFF-30B91C95506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3C5A767-5CB6-401D-ABA9-552BA0806D2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2DA5753-55CC-49B7-ABFE-BD2189D1D4D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3A181B9-FE4A-481A-8E96-873B75B86A2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86361</xdr:rowOff>
    </xdr:from>
    <xdr:to>
      <xdr:col>24</xdr:col>
      <xdr:colOff>114300</xdr:colOff>
      <xdr:row>86</xdr:row>
      <xdr:rowOff>16511</xdr:rowOff>
    </xdr:to>
    <xdr:sp macro="" textlink="">
      <xdr:nvSpPr>
        <xdr:cNvPr id="300" name="楕円 299">
          <a:extLst>
            <a:ext uri="{FF2B5EF4-FFF2-40B4-BE49-F238E27FC236}">
              <a16:creationId xmlns:a16="http://schemas.microsoft.com/office/drawing/2014/main" id="{34134F00-EF3B-4F55-A929-175FC7CD562F}"/>
            </a:ext>
          </a:extLst>
        </xdr:cNvPr>
        <xdr:cNvSpPr/>
      </xdr:nvSpPr>
      <xdr:spPr>
        <a:xfrm>
          <a:off x="4124325" y="13846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6A5EF6FA-1CAB-441D-837F-E746B8C0EF59}"/>
            </a:ext>
          </a:extLst>
        </xdr:cNvPr>
        <xdr:cNvSpPr txBox="1"/>
      </xdr:nvSpPr>
      <xdr:spPr>
        <a:xfrm>
          <a:off x="4219575" y="1376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302" name="楕円 301">
          <a:extLst>
            <a:ext uri="{FF2B5EF4-FFF2-40B4-BE49-F238E27FC236}">
              <a16:creationId xmlns:a16="http://schemas.microsoft.com/office/drawing/2014/main" id="{5630FD8F-69BD-4780-BB0D-855FF51FE1BD}"/>
            </a:ext>
          </a:extLst>
        </xdr:cNvPr>
        <xdr:cNvSpPr/>
      </xdr:nvSpPr>
      <xdr:spPr>
        <a:xfrm>
          <a:off x="3381375" y="138087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137161</xdr:rowOff>
    </xdr:to>
    <xdr:cxnSp macro="">
      <xdr:nvCxnSpPr>
        <xdr:cNvPr id="303" name="直線コネクタ 302">
          <a:extLst>
            <a:ext uri="{FF2B5EF4-FFF2-40B4-BE49-F238E27FC236}">
              <a16:creationId xmlns:a16="http://schemas.microsoft.com/office/drawing/2014/main" id="{F0378D28-2BA3-431D-AC87-15A176D8A03D}"/>
            </a:ext>
          </a:extLst>
        </xdr:cNvPr>
        <xdr:cNvCxnSpPr/>
      </xdr:nvCxnSpPr>
      <xdr:spPr>
        <a:xfrm>
          <a:off x="3429000" y="13865861"/>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166370</xdr:rowOff>
    </xdr:from>
    <xdr:to>
      <xdr:col>15</xdr:col>
      <xdr:colOff>101600</xdr:colOff>
      <xdr:row>85</xdr:row>
      <xdr:rowOff>96520</xdr:rowOff>
    </xdr:to>
    <xdr:sp macro="" textlink="">
      <xdr:nvSpPr>
        <xdr:cNvPr id="304" name="楕円 303">
          <a:extLst>
            <a:ext uri="{FF2B5EF4-FFF2-40B4-BE49-F238E27FC236}">
              <a16:creationId xmlns:a16="http://schemas.microsoft.com/office/drawing/2014/main" id="{5D6C7EAE-7DFB-4ED6-BA6C-D87A58B59BC1}"/>
            </a:ext>
          </a:extLst>
        </xdr:cNvPr>
        <xdr:cNvSpPr/>
      </xdr:nvSpPr>
      <xdr:spPr>
        <a:xfrm>
          <a:off x="2571750" y="13764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45720</xdr:rowOff>
    </xdr:from>
    <xdr:to>
      <xdr:col>19</xdr:col>
      <xdr:colOff>177800</xdr:colOff>
      <xdr:row>85</xdr:row>
      <xdr:rowOff>99061</xdr:rowOff>
    </xdr:to>
    <xdr:cxnSp macro="">
      <xdr:nvCxnSpPr>
        <xdr:cNvPr id="305" name="直線コネクタ 304">
          <a:extLst>
            <a:ext uri="{FF2B5EF4-FFF2-40B4-BE49-F238E27FC236}">
              <a16:creationId xmlns:a16="http://schemas.microsoft.com/office/drawing/2014/main" id="{B8E83C73-713D-41C8-98A2-266009701BFC}"/>
            </a:ext>
          </a:extLst>
        </xdr:cNvPr>
        <xdr:cNvCxnSpPr/>
      </xdr:nvCxnSpPr>
      <xdr:spPr>
        <a:xfrm>
          <a:off x="2619375" y="13812520"/>
          <a:ext cx="80962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25400</xdr:rowOff>
    </xdr:from>
    <xdr:to>
      <xdr:col>10</xdr:col>
      <xdr:colOff>165100</xdr:colOff>
      <xdr:row>85</xdr:row>
      <xdr:rowOff>127000</xdr:rowOff>
    </xdr:to>
    <xdr:sp macro="" textlink="">
      <xdr:nvSpPr>
        <xdr:cNvPr id="306" name="楕円 305">
          <a:extLst>
            <a:ext uri="{FF2B5EF4-FFF2-40B4-BE49-F238E27FC236}">
              <a16:creationId xmlns:a16="http://schemas.microsoft.com/office/drawing/2014/main" id="{9D934D66-F82E-4677-8821-6ADC8CFFDF91}"/>
            </a:ext>
          </a:extLst>
        </xdr:cNvPr>
        <xdr:cNvSpPr/>
      </xdr:nvSpPr>
      <xdr:spPr>
        <a:xfrm>
          <a:off x="1781175" y="13792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45720</xdr:rowOff>
    </xdr:from>
    <xdr:to>
      <xdr:col>15</xdr:col>
      <xdr:colOff>50800</xdr:colOff>
      <xdr:row>85</xdr:row>
      <xdr:rowOff>76200</xdr:rowOff>
    </xdr:to>
    <xdr:cxnSp macro="">
      <xdr:nvCxnSpPr>
        <xdr:cNvPr id="307" name="直線コネクタ 306">
          <a:extLst>
            <a:ext uri="{FF2B5EF4-FFF2-40B4-BE49-F238E27FC236}">
              <a16:creationId xmlns:a16="http://schemas.microsoft.com/office/drawing/2014/main" id="{42FAAA7A-08EB-4E7F-952E-481FA9A8CA11}"/>
            </a:ext>
          </a:extLst>
        </xdr:cNvPr>
        <xdr:cNvCxnSpPr/>
      </xdr:nvCxnSpPr>
      <xdr:spPr>
        <a:xfrm flipV="1">
          <a:off x="1828800" y="1381252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143511</xdr:rowOff>
    </xdr:from>
    <xdr:to>
      <xdr:col>6</xdr:col>
      <xdr:colOff>38100</xdr:colOff>
      <xdr:row>85</xdr:row>
      <xdr:rowOff>73661</xdr:rowOff>
    </xdr:to>
    <xdr:sp macro="" textlink="">
      <xdr:nvSpPr>
        <xdr:cNvPr id="308" name="楕円 307">
          <a:extLst>
            <a:ext uri="{FF2B5EF4-FFF2-40B4-BE49-F238E27FC236}">
              <a16:creationId xmlns:a16="http://schemas.microsoft.com/office/drawing/2014/main" id="{E62EF945-46E2-4050-ABCA-316E019DB2B7}"/>
            </a:ext>
          </a:extLst>
        </xdr:cNvPr>
        <xdr:cNvSpPr/>
      </xdr:nvSpPr>
      <xdr:spPr>
        <a:xfrm>
          <a:off x="981075" y="137420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22861</xdr:rowOff>
    </xdr:from>
    <xdr:to>
      <xdr:col>10</xdr:col>
      <xdr:colOff>114300</xdr:colOff>
      <xdr:row>85</xdr:row>
      <xdr:rowOff>76200</xdr:rowOff>
    </xdr:to>
    <xdr:cxnSp macro="">
      <xdr:nvCxnSpPr>
        <xdr:cNvPr id="309" name="直線コネクタ 308">
          <a:extLst>
            <a:ext uri="{FF2B5EF4-FFF2-40B4-BE49-F238E27FC236}">
              <a16:creationId xmlns:a16="http://schemas.microsoft.com/office/drawing/2014/main" id="{70B17543-E849-4B8D-A4E5-A873F93908D9}"/>
            </a:ext>
          </a:extLst>
        </xdr:cNvPr>
        <xdr:cNvCxnSpPr/>
      </xdr:nvCxnSpPr>
      <xdr:spPr>
        <a:xfrm>
          <a:off x="1028700" y="13789661"/>
          <a:ext cx="800100"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480B0E0D-44FE-45B7-8F1A-D106B9633D49}"/>
            </a:ext>
          </a:extLst>
        </xdr:cNvPr>
        <xdr:cNvSpPr txBox="1"/>
      </xdr:nvSpPr>
      <xdr:spPr>
        <a:xfrm>
          <a:off x="32391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22FF4BAF-AC2F-4A68-B350-EB8D15FDD137}"/>
            </a:ext>
          </a:extLst>
        </xdr:cNvPr>
        <xdr:cNvSpPr txBox="1"/>
      </xdr:nvSpPr>
      <xdr:spPr>
        <a:xfrm>
          <a:off x="24390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0FE1E91F-73B6-4699-848F-F30ADB63943F}"/>
            </a:ext>
          </a:extLst>
        </xdr:cNvPr>
        <xdr:cNvSpPr txBox="1"/>
      </xdr:nvSpPr>
      <xdr:spPr>
        <a:xfrm>
          <a:off x="16484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CDD35691-ADE5-449F-90F7-67553ACE89C5}"/>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314" name="n_1mainValue【公営住宅】&#10;有形固定資産減価償却率">
          <a:extLst>
            <a:ext uri="{FF2B5EF4-FFF2-40B4-BE49-F238E27FC236}">
              <a16:creationId xmlns:a16="http://schemas.microsoft.com/office/drawing/2014/main" id="{F601C3AB-6140-414A-A662-46FFD12AEE79}"/>
            </a:ext>
          </a:extLst>
        </xdr:cNvPr>
        <xdr:cNvSpPr txBox="1"/>
      </xdr:nvSpPr>
      <xdr:spPr>
        <a:xfrm>
          <a:off x="32391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87647</xdr:rowOff>
    </xdr:from>
    <xdr:ext cx="405111" cy="259045"/>
    <xdr:sp macro="" textlink="">
      <xdr:nvSpPr>
        <xdr:cNvPr id="315" name="n_2mainValue【公営住宅】&#10;有形固定資産減価償却率">
          <a:extLst>
            <a:ext uri="{FF2B5EF4-FFF2-40B4-BE49-F238E27FC236}">
              <a16:creationId xmlns:a16="http://schemas.microsoft.com/office/drawing/2014/main" id="{728C7866-ADA9-4594-B4DB-A1B580A4FE07}"/>
            </a:ext>
          </a:extLst>
        </xdr:cNvPr>
        <xdr:cNvSpPr txBox="1"/>
      </xdr:nvSpPr>
      <xdr:spPr>
        <a:xfrm>
          <a:off x="2439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118127</xdr:rowOff>
    </xdr:from>
    <xdr:ext cx="405111" cy="259045"/>
    <xdr:sp macro="" textlink="">
      <xdr:nvSpPr>
        <xdr:cNvPr id="316" name="n_3mainValue【公営住宅】&#10;有形固定資産減価償却率">
          <a:extLst>
            <a:ext uri="{FF2B5EF4-FFF2-40B4-BE49-F238E27FC236}">
              <a16:creationId xmlns:a16="http://schemas.microsoft.com/office/drawing/2014/main" id="{1930F79E-D2FD-4C14-BB8A-917AA82CBD17}"/>
            </a:ext>
          </a:extLst>
        </xdr:cNvPr>
        <xdr:cNvSpPr txBox="1"/>
      </xdr:nvSpPr>
      <xdr:spPr>
        <a:xfrm>
          <a:off x="1648469" y="1388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64788</xdr:rowOff>
    </xdr:from>
    <xdr:ext cx="405111" cy="259045"/>
    <xdr:sp macro="" textlink="">
      <xdr:nvSpPr>
        <xdr:cNvPr id="317" name="n_4mainValue【公営住宅】&#10;有形固定資産減価償却率">
          <a:extLst>
            <a:ext uri="{FF2B5EF4-FFF2-40B4-BE49-F238E27FC236}">
              <a16:creationId xmlns:a16="http://schemas.microsoft.com/office/drawing/2014/main" id="{71C76438-922D-4FCA-A982-D03DE2A60861}"/>
            </a:ext>
          </a:extLst>
        </xdr:cNvPr>
        <xdr:cNvSpPr txBox="1"/>
      </xdr:nvSpPr>
      <xdr:spPr>
        <a:xfrm>
          <a:off x="848369"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9F1CABC-2AAE-4E8B-B68E-272C6113ADF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3007E5B0-A1BB-49F3-9CF6-554EED38D83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4F4BCF48-DE36-46FD-B301-61491BE3EE3E}"/>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1D9E6C2-512E-47B9-8216-18EC3CF1EBEA}"/>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4DC3D56-2367-4922-B2AB-A84C7A91F11A}"/>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D9AEDA45-5948-45E9-AB36-4C0B4967808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BC39AB2-CB78-4F01-BA14-7BAB73DC563C}"/>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B6A0040B-D5C2-410C-9A5E-EC62638FD1A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9DF4DEC-F36C-41E6-BB7B-216B45F70F1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17C215FC-4C6D-4565-9514-0BD6F290D93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476A170A-E211-4044-8991-382B9C6D7FD2}"/>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96F292BA-7BE7-4AD4-85B2-B4D3F760AF41}"/>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F5A12F96-837B-4015-BA34-30351433332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E27F8AE6-A0B6-426A-9AF2-16CDA1C93CD3}"/>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1EB23A7E-B30D-41AF-91DF-BADA6C586F6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A886D5B8-CF14-479D-9271-984F8792D2D3}"/>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21D5E352-E9D9-4A16-B014-FC5125661E97}"/>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74909D69-AD83-496C-8002-09C78E04367D}"/>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928E12B4-101A-4E09-9E48-1C6E29812D7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AB6D4E25-D341-4B30-9D44-82571D30189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6287973F-982D-4B2B-9CB5-FA40DCAE1DC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CD088277-AE49-456B-B850-96B9FAD5B2DF}"/>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C085BC49-6303-49B0-859F-142AB1A06F72}"/>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3C1E5D0C-2B56-435B-BB05-D0DA987A8899}"/>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0C44025C-34F7-4768-8A73-0E9106B2429D}"/>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34A1A9D9-E443-4F5C-B162-6AA0A87BFAEE}"/>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a:extLst>
            <a:ext uri="{FF2B5EF4-FFF2-40B4-BE49-F238E27FC236}">
              <a16:creationId xmlns:a16="http://schemas.microsoft.com/office/drawing/2014/main" id="{09C1D0B5-5665-4B2D-90F2-EB42AC118D51}"/>
            </a:ext>
          </a:extLst>
        </xdr:cNvPr>
        <xdr:cNvSpPr txBox="1"/>
      </xdr:nvSpPr>
      <xdr:spPr>
        <a:xfrm>
          <a:off x="9467850" y="132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80BD8DA1-67F1-4C82-AFBA-D0A7B34B36D7}"/>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EE3FA705-024A-48E8-A524-96A59B5CD5D5}"/>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06574055-87FD-46A2-BDCF-650A366F3451}"/>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15CDA6DE-B8A1-4BDF-AAB5-A5B176DA99BE}"/>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D838BD0C-DBED-49C9-9305-C2E07C44C15B}"/>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CD8E5E8-C60C-486F-8ABC-8C8C50172EE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9CB608D-D6DB-443C-880D-662BD05C133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EE5B0A1-7FE6-40D2-9716-861751B5140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D60CBFC-A564-4E5F-9CC4-6F6A864F353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60495A6-CFD9-425E-A17E-2F13D3AD239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355" name="楕円 354">
          <a:extLst>
            <a:ext uri="{FF2B5EF4-FFF2-40B4-BE49-F238E27FC236}">
              <a16:creationId xmlns:a16="http://schemas.microsoft.com/office/drawing/2014/main" id="{D91D8C68-43FF-4874-987D-24DF63FABDCE}"/>
            </a:ext>
          </a:extLst>
        </xdr:cNvPr>
        <xdr:cNvSpPr/>
      </xdr:nvSpPr>
      <xdr:spPr>
        <a:xfrm>
          <a:off x="9401175" y="137170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93742</xdr:rowOff>
    </xdr:from>
    <xdr:ext cx="469744" cy="259045"/>
    <xdr:sp macro="" textlink="">
      <xdr:nvSpPr>
        <xdr:cNvPr id="356" name="【公営住宅】&#10;一人当たり面積該当値テキスト">
          <a:extLst>
            <a:ext uri="{FF2B5EF4-FFF2-40B4-BE49-F238E27FC236}">
              <a16:creationId xmlns:a16="http://schemas.microsoft.com/office/drawing/2014/main" id="{0BEA3836-A848-4875-9C08-A99E8BDD4869}"/>
            </a:ext>
          </a:extLst>
        </xdr:cNvPr>
        <xdr:cNvSpPr txBox="1"/>
      </xdr:nvSpPr>
      <xdr:spPr>
        <a:xfrm>
          <a:off x="9467850" y="1369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113488</xdr:rowOff>
    </xdr:from>
    <xdr:to>
      <xdr:col>50</xdr:col>
      <xdr:colOff>165100</xdr:colOff>
      <xdr:row>85</xdr:row>
      <xdr:rowOff>43638</xdr:rowOff>
    </xdr:to>
    <xdr:sp macro="" textlink="">
      <xdr:nvSpPr>
        <xdr:cNvPr id="357" name="楕円 356">
          <a:extLst>
            <a:ext uri="{FF2B5EF4-FFF2-40B4-BE49-F238E27FC236}">
              <a16:creationId xmlns:a16="http://schemas.microsoft.com/office/drawing/2014/main" id="{C794572B-358F-4007-AFD7-B47A9995EC4B}"/>
            </a:ext>
          </a:extLst>
        </xdr:cNvPr>
        <xdr:cNvSpPr/>
      </xdr:nvSpPr>
      <xdr:spPr>
        <a:xfrm>
          <a:off x="8639175" y="137151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164288</xdr:rowOff>
    </xdr:from>
    <xdr:to>
      <xdr:col>55</xdr:col>
      <xdr:colOff>0</xdr:colOff>
      <xdr:row>84</xdr:row>
      <xdr:rowOff>166115</xdr:rowOff>
    </xdr:to>
    <xdr:cxnSp macro="">
      <xdr:nvCxnSpPr>
        <xdr:cNvPr id="358" name="直線コネクタ 357">
          <a:extLst>
            <a:ext uri="{FF2B5EF4-FFF2-40B4-BE49-F238E27FC236}">
              <a16:creationId xmlns:a16="http://schemas.microsoft.com/office/drawing/2014/main" id="{A354425E-1D18-4D19-B0A0-70EEBBA9288E}"/>
            </a:ext>
          </a:extLst>
        </xdr:cNvPr>
        <xdr:cNvCxnSpPr/>
      </xdr:nvCxnSpPr>
      <xdr:spPr>
        <a:xfrm>
          <a:off x="8686800" y="13762813"/>
          <a:ext cx="74295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112573</xdr:rowOff>
    </xdr:from>
    <xdr:to>
      <xdr:col>46</xdr:col>
      <xdr:colOff>38100</xdr:colOff>
      <xdr:row>85</xdr:row>
      <xdr:rowOff>42723</xdr:rowOff>
    </xdr:to>
    <xdr:sp macro="" textlink="">
      <xdr:nvSpPr>
        <xdr:cNvPr id="359" name="楕円 358">
          <a:extLst>
            <a:ext uri="{FF2B5EF4-FFF2-40B4-BE49-F238E27FC236}">
              <a16:creationId xmlns:a16="http://schemas.microsoft.com/office/drawing/2014/main" id="{12CE79E3-0F26-46B7-A079-A0B6074659FF}"/>
            </a:ext>
          </a:extLst>
        </xdr:cNvPr>
        <xdr:cNvSpPr/>
      </xdr:nvSpPr>
      <xdr:spPr>
        <a:xfrm>
          <a:off x="7839075" y="137142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163373</xdr:rowOff>
    </xdr:from>
    <xdr:to>
      <xdr:col>50</xdr:col>
      <xdr:colOff>114300</xdr:colOff>
      <xdr:row>84</xdr:row>
      <xdr:rowOff>164288</xdr:rowOff>
    </xdr:to>
    <xdr:cxnSp macro="">
      <xdr:nvCxnSpPr>
        <xdr:cNvPr id="360" name="直線コネクタ 359">
          <a:extLst>
            <a:ext uri="{FF2B5EF4-FFF2-40B4-BE49-F238E27FC236}">
              <a16:creationId xmlns:a16="http://schemas.microsoft.com/office/drawing/2014/main" id="{D74E1A75-3CEB-4CAF-9D1A-CA80C13E7832}"/>
            </a:ext>
          </a:extLst>
        </xdr:cNvPr>
        <xdr:cNvCxnSpPr/>
      </xdr:nvCxnSpPr>
      <xdr:spPr>
        <a:xfrm>
          <a:off x="7886700" y="13761898"/>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61" name="楕円 360">
          <a:extLst>
            <a:ext uri="{FF2B5EF4-FFF2-40B4-BE49-F238E27FC236}">
              <a16:creationId xmlns:a16="http://schemas.microsoft.com/office/drawing/2014/main" id="{6CBAB853-0A5B-4790-8C0F-847ED5FE78C6}"/>
            </a:ext>
          </a:extLst>
        </xdr:cNvPr>
        <xdr:cNvSpPr/>
      </xdr:nvSpPr>
      <xdr:spPr>
        <a:xfrm>
          <a:off x="7029450" y="137170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163373</xdr:rowOff>
    </xdr:from>
    <xdr:to>
      <xdr:col>45</xdr:col>
      <xdr:colOff>177800</xdr:colOff>
      <xdr:row>84</xdr:row>
      <xdr:rowOff>166115</xdr:rowOff>
    </xdr:to>
    <xdr:cxnSp macro="">
      <xdr:nvCxnSpPr>
        <xdr:cNvPr id="362" name="直線コネクタ 361">
          <a:extLst>
            <a:ext uri="{FF2B5EF4-FFF2-40B4-BE49-F238E27FC236}">
              <a16:creationId xmlns:a16="http://schemas.microsoft.com/office/drawing/2014/main" id="{630D624B-B36E-4665-92C0-696E278A08C8}"/>
            </a:ext>
          </a:extLst>
        </xdr:cNvPr>
        <xdr:cNvCxnSpPr/>
      </xdr:nvCxnSpPr>
      <xdr:spPr>
        <a:xfrm flipV="1">
          <a:off x="7077075" y="13761898"/>
          <a:ext cx="809625"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114858</xdr:rowOff>
    </xdr:from>
    <xdr:to>
      <xdr:col>36</xdr:col>
      <xdr:colOff>165100</xdr:colOff>
      <xdr:row>85</xdr:row>
      <xdr:rowOff>45008</xdr:rowOff>
    </xdr:to>
    <xdr:sp macro="" textlink="">
      <xdr:nvSpPr>
        <xdr:cNvPr id="363" name="楕円 362">
          <a:extLst>
            <a:ext uri="{FF2B5EF4-FFF2-40B4-BE49-F238E27FC236}">
              <a16:creationId xmlns:a16="http://schemas.microsoft.com/office/drawing/2014/main" id="{0803466F-9AC4-4D23-807A-E330628ECB86}"/>
            </a:ext>
          </a:extLst>
        </xdr:cNvPr>
        <xdr:cNvSpPr/>
      </xdr:nvSpPr>
      <xdr:spPr>
        <a:xfrm>
          <a:off x="6238875" y="137165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165658</xdr:rowOff>
    </xdr:from>
    <xdr:to>
      <xdr:col>41</xdr:col>
      <xdr:colOff>50800</xdr:colOff>
      <xdr:row>84</xdr:row>
      <xdr:rowOff>166115</xdr:rowOff>
    </xdr:to>
    <xdr:cxnSp macro="">
      <xdr:nvCxnSpPr>
        <xdr:cNvPr id="364" name="直線コネクタ 363">
          <a:extLst>
            <a:ext uri="{FF2B5EF4-FFF2-40B4-BE49-F238E27FC236}">
              <a16:creationId xmlns:a16="http://schemas.microsoft.com/office/drawing/2014/main" id="{F98CD983-7D9C-45CB-AF8D-32A237351518}"/>
            </a:ext>
          </a:extLst>
        </xdr:cNvPr>
        <xdr:cNvCxnSpPr/>
      </xdr:nvCxnSpPr>
      <xdr:spPr>
        <a:xfrm>
          <a:off x="6286500" y="13764183"/>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0C8CB549-9CEB-423E-987E-BF367FFA7873}"/>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F0047CDE-0554-4A9D-A490-379E57ECC6E8}"/>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0196863C-C628-436A-87AF-B4B664725660}"/>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a:extLst>
            <a:ext uri="{FF2B5EF4-FFF2-40B4-BE49-F238E27FC236}">
              <a16:creationId xmlns:a16="http://schemas.microsoft.com/office/drawing/2014/main" id="{2FB98404-43F6-4030-89A4-6D897024F9DC}"/>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34765</xdr:rowOff>
    </xdr:from>
    <xdr:ext cx="469744" cy="259045"/>
    <xdr:sp macro="" textlink="">
      <xdr:nvSpPr>
        <xdr:cNvPr id="369" name="n_1mainValue【公営住宅】&#10;一人当たり面積">
          <a:extLst>
            <a:ext uri="{FF2B5EF4-FFF2-40B4-BE49-F238E27FC236}">
              <a16:creationId xmlns:a16="http://schemas.microsoft.com/office/drawing/2014/main" id="{194F7546-6587-49AB-A276-1D37197A1284}"/>
            </a:ext>
          </a:extLst>
        </xdr:cNvPr>
        <xdr:cNvSpPr txBox="1"/>
      </xdr:nvSpPr>
      <xdr:spPr>
        <a:xfrm>
          <a:off x="8458277" y="137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33850</xdr:rowOff>
    </xdr:from>
    <xdr:ext cx="469744" cy="259045"/>
    <xdr:sp macro="" textlink="">
      <xdr:nvSpPr>
        <xdr:cNvPr id="370" name="n_2mainValue【公営住宅】&#10;一人当たり面積">
          <a:extLst>
            <a:ext uri="{FF2B5EF4-FFF2-40B4-BE49-F238E27FC236}">
              <a16:creationId xmlns:a16="http://schemas.microsoft.com/office/drawing/2014/main" id="{6510806C-7C91-4352-B58F-0F0803AF64D2}"/>
            </a:ext>
          </a:extLst>
        </xdr:cNvPr>
        <xdr:cNvSpPr txBox="1"/>
      </xdr:nvSpPr>
      <xdr:spPr>
        <a:xfrm>
          <a:off x="7677227" y="137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71" name="n_3mainValue【公営住宅】&#10;一人当たり面積">
          <a:extLst>
            <a:ext uri="{FF2B5EF4-FFF2-40B4-BE49-F238E27FC236}">
              <a16:creationId xmlns:a16="http://schemas.microsoft.com/office/drawing/2014/main" id="{76F3F033-8516-4FCF-B001-41FC1682E9CF}"/>
            </a:ext>
          </a:extLst>
        </xdr:cNvPr>
        <xdr:cNvSpPr txBox="1"/>
      </xdr:nvSpPr>
      <xdr:spPr>
        <a:xfrm>
          <a:off x="6867602" y="1380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36135</xdr:rowOff>
    </xdr:from>
    <xdr:ext cx="469744" cy="259045"/>
    <xdr:sp macro="" textlink="">
      <xdr:nvSpPr>
        <xdr:cNvPr id="372" name="n_4mainValue【公営住宅】&#10;一人当たり面積">
          <a:extLst>
            <a:ext uri="{FF2B5EF4-FFF2-40B4-BE49-F238E27FC236}">
              <a16:creationId xmlns:a16="http://schemas.microsoft.com/office/drawing/2014/main" id="{7B5BCEA6-7510-45E5-BD6E-9BEE5A6049C7}"/>
            </a:ext>
          </a:extLst>
        </xdr:cNvPr>
        <xdr:cNvSpPr txBox="1"/>
      </xdr:nvSpPr>
      <xdr:spPr>
        <a:xfrm>
          <a:off x="6067502" y="137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9DEDFA02-4201-4349-A680-0DE7A040EB4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5BC79C44-3237-4233-918A-F222510F84C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CDD9F4EB-D88C-4CAC-926A-E89C1F15812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DAD31171-C477-472E-9736-510F7CB30EA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DAEBBB90-18AD-4746-BAC1-DA4869F7572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E66DCD62-D4D6-4E3A-BD4E-6C1CB35D7B0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D24BA929-1649-4463-9CB6-2850055BAFBF}"/>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59894641-D24D-4E24-B3E2-74A31AC3211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C483AB68-8BA6-4E96-880D-22FA466208F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63AB2961-C395-47BE-8174-3ADA26187B9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D30161CE-F305-4BEB-9FBD-D304EDBC4C7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B37E8B35-BB45-488F-B8E9-A54F60CB5D9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333F1C9C-E947-4A1E-B93E-1BAB12A4D587}"/>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E8E23C9-F372-4B68-B133-63625325E986}"/>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7BC2F21-621A-4DE5-97F8-367AE16B651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40784550-FB5D-46F5-8868-C1191E55EB6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CBB27E9D-BAA5-45EC-AC61-BA27B50891C2}"/>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5B5A011D-86D5-4C85-BA24-875D1EEB9AF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C1FFFDEC-6C86-4601-A42B-6D168B22E5B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4C55766-FEC7-4689-B510-8E5973FC48B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928A0076-9F40-4F84-A915-1FFBC28939F4}"/>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37D92580-7068-4D2D-868C-75C10572E55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C320F0A2-6BF4-469B-9D00-83DDBF44046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53EDA824-68C2-4C4E-BBA0-8415460DA0DE}"/>
            </a:ext>
          </a:extLst>
        </xdr:cNvPr>
        <xdr:cNvCxnSpPr/>
      </xdr:nvCxnSpPr>
      <xdr:spPr>
        <a:xfrm flipV="1">
          <a:off x="4180840" y="16297911"/>
          <a:ext cx="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37935AE5-2816-46AB-BEA6-AC616C1BA626}"/>
            </a:ext>
          </a:extLst>
        </xdr:cNvPr>
        <xdr:cNvSpPr txBox="1"/>
      </xdr:nvSpPr>
      <xdr:spPr>
        <a:xfrm>
          <a:off x="4219575"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BDE44AB2-E179-49E5-83BA-3F0C7A308899}"/>
            </a:ext>
          </a:extLst>
        </xdr:cNvPr>
        <xdr:cNvCxnSpPr/>
      </xdr:nvCxnSpPr>
      <xdr:spPr>
        <a:xfrm>
          <a:off x="41052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9519DB86-2F54-4B43-9E7D-776CDF90AAB7}"/>
            </a:ext>
          </a:extLst>
        </xdr:cNvPr>
        <xdr:cNvSpPr txBox="1"/>
      </xdr:nvSpPr>
      <xdr:spPr>
        <a:xfrm>
          <a:off x="4219575" y="1608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3CC2B7D7-B393-46D3-B08E-015661EAA00D}"/>
            </a:ext>
          </a:extLst>
        </xdr:cNvPr>
        <xdr:cNvCxnSpPr/>
      </xdr:nvCxnSpPr>
      <xdr:spPr>
        <a:xfrm>
          <a:off x="4105275" y="1629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3000E255-8515-42B3-9D06-CB93197177F5}"/>
            </a:ext>
          </a:extLst>
        </xdr:cNvPr>
        <xdr:cNvSpPr txBox="1"/>
      </xdr:nvSpPr>
      <xdr:spPr>
        <a:xfrm>
          <a:off x="4219575" y="17308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7422B090-EB02-48ED-B80F-752EE744659C}"/>
            </a:ext>
          </a:extLst>
        </xdr:cNvPr>
        <xdr:cNvSpPr/>
      </xdr:nvSpPr>
      <xdr:spPr>
        <a:xfrm>
          <a:off x="4124325"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2A5F5487-9130-4C2A-9347-3F339FD45BD6}"/>
            </a:ext>
          </a:extLst>
        </xdr:cNvPr>
        <xdr:cNvSpPr/>
      </xdr:nvSpPr>
      <xdr:spPr>
        <a:xfrm>
          <a:off x="3381375" y="17285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B0410CC3-8E13-444C-81B4-BE2D8B40F352}"/>
            </a:ext>
          </a:extLst>
        </xdr:cNvPr>
        <xdr:cNvSpPr/>
      </xdr:nvSpPr>
      <xdr:spPr>
        <a:xfrm>
          <a:off x="2571750" y="1726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970F0963-4E26-4E36-8B3A-A7D9BBAC407F}"/>
            </a:ext>
          </a:extLst>
        </xdr:cNvPr>
        <xdr:cNvSpPr/>
      </xdr:nvSpPr>
      <xdr:spPr>
        <a:xfrm>
          <a:off x="1781175" y="17228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491489DF-56B6-4B33-AE70-C39A70609EE1}"/>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750E903-C8BE-420B-B8EC-44E77BB9AE9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1FC2482-7933-41EF-8D0B-012E3682C3B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77902D8-15B9-4596-AB13-52723B70B1E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C5CC0A6-050F-49E0-8131-4C1AC8DEF0B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5AEFA43-5B13-4BB9-8BC6-D4CD4466605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57786</xdr:rowOff>
    </xdr:from>
    <xdr:to>
      <xdr:col>24</xdr:col>
      <xdr:colOff>114300</xdr:colOff>
      <xdr:row>100</xdr:row>
      <xdr:rowOff>159386</xdr:rowOff>
    </xdr:to>
    <xdr:sp macro="" textlink="">
      <xdr:nvSpPr>
        <xdr:cNvPr id="412" name="楕円 411">
          <a:extLst>
            <a:ext uri="{FF2B5EF4-FFF2-40B4-BE49-F238E27FC236}">
              <a16:creationId xmlns:a16="http://schemas.microsoft.com/office/drawing/2014/main" id="{6E3C6C13-0D93-47E6-9DDF-560520742A61}"/>
            </a:ext>
          </a:extLst>
        </xdr:cNvPr>
        <xdr:cNvSpPr/>
      </xdr:nvSpPr>
      <xdr:spPr>
        <a:xfrm>
          <a:off x="4124325" y="16250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10813</xdr:rowOff>
    </xdr:from>
    <xdr:ext cx="340478" cy="259045"/>
    <xdr:sp macro="" textlink="">
      <xdr:nvSpPr>
        <xdr:cNvPr id="413" name="【港湾・漁港】&#10;有形固定資産減価償却率該当値テキスト">
          <a:extLst>
            <a:ext uri="{FF2B5EF4-FFF2-40B4-BE49-F238E27FC236}">
              <a16:creationId xmlns:a16="http://schemas.microsoft.com/office/drawing/2014/main" id="{2EFE1B3C-204C-4D17-977C-9C798B31C25F}"/>
            </a:ext>
          </a:extLst>
        </xdr:cNvPr>
        <xdr:cNvSpPr txBox="1"/>
      </xdr:nvSpPr>
      <xdr:spPr>
        <a:xfrm>
          <a:off x="4219575" y="16200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17780</xdr:rowOff>
    </xdr:from>
    <xdr:to>
      <xdr:col>20</xdr:col>
      <xdr:colOff>38100</xdr:colOff>
      <xdr:row>100</xdr:row>
      <xdr:rowOff>119380</xdr:rowOff>
    </xdr:to>
    <xdr:sp macro="" textlink="">
      <xdr:nvSpPr>
        <xdr:cNvPr id="414" name="楕円 413">
          <a:extLst>
            <a:ext uri="{FF2B5EF4-FFF2-40B4-BE49-F238E27FC236}">
              <a16:creationId xmlns:a16="http://schemas.microsoft.com/office/drawing/2014/main" id="{FC915624-9398-4478-8094-56D3E38D8836}"/>
            </a:ext>
          </a:extLst>
        </xdr:cNvPr>
        <xdr:cNvSpPr/>
      </xdr:nvSpPr>
      <xdr:spPr>
        <a:xfrm>
          <a:off x="3381375" y="16210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68580</xdr:rowOff>
    </xdr:from>
    <xdr:to>
      <xdr:col>24</xdr:col>
      <xdr:colOff>63500</xdr:colOff>
      <xdr:row>100</xdr:row>
      <xdr:rowOff>108586</xdr:rowOff>
    </xdr:to>
    <xdr:cxnSp macro="">
      <xdr:nvCxnSpPr>
        <xdr:cNvPr id="415" name="直線コネクタ 414">
          <a:extLst>
            <a:ext uri="{FF2B5EF4-FFF2-40B4-BE49-F238E27FC236}">
              <a16:creationId xmlns:a16="http://schemas.microsoft.com/office/drawing/2014/main" id="{886A5A7F-6B7C-4BD0-8B45-9B150163F079}"/>
            </a:ext>
          </a:extLst>
        </xdr:cNvPr>
        <xdr:cNvCxnSpPr/>
      </xdr:nvCxnSpPr>
      <xdr:spPr>
        <a:xfrm>
          <a:off x="3429000" y="16257905"/>
          <a:ext cx="7524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149225</xdr:rowOff>
    </xdr:from>
    <xdr:to>
      <xdr:col>15</xdr:col>
      <xdr:colOff>101600</xdr:colOff>
      <xdr:row>100</xdr:row>
      <xdr:rowOff>79375</xdr:rowOff>
    </xdr:to>
    <xdr:sp macro="" textlink="">
      <xdr:nvSpPr>
        <xdr:cNvPr id="416" name="楕円 415">
          <a:extLst>
            <a:ext uri="{FF2B5EF4-FFF2-40B4-BE49-F238E27FC236}">
              <a16:creationId xmlns:a16="http://schemas.microsoft.com/office/drawing/2014/main" id="{A86FE64B-2432-4D8E-931C-5D40BC1A3B24}"/>
            </a:ext>
          </a:extLst>
        </xdr:cNvPr>
        <xdr:cNvSpPr/>
      </xdr:nvSpPr>
      <xdr:spPr>
        <a:xfrm>
          <a:off x="2571750" y="16179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28575</xdr:rowOff>
    </xdr:from>
    <xdr:to>
      <xdr:col>19</xdr:col>
      <xdr:colOff>177800</xdr:colOff>
      <xdr:row>100</xdr:row>
      <xdr:rowOff>68580</xdr:rowOff>
    </xdr:to>
    <xdr:cxnSp macro="">
      <xdr:nvCxnSpPr>
        <xdr:cNvPr id="417" name="直線コネクタ 416">
          <a:extLst>
            <a:ext uri="{FF2B5EF4-FFF2-40B4-BE49-F238E27FC236}">
              <a16:creationId xmlns:a16="http://schemas.microsoft.com/office/drawing/2014/main" id="{8A5B154E-BE41-4851-864F-6DCF5A32FA49}"/>
            </a:ext>
          </a:extLst>
        </xdr:cNvPr>
        <xdr:cNvCxnSpPr/>
      </xdr:nvCxnSpPr>
      <xdr:spPr>
        <a:xfrm>
          <a:off x="2619375" y="16217900"/>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130175</xdr:rowOff>
    </xdr:from>
    <xdr:to>
      <xdr:col>10</xdr:col>
      <xdr:colOff>165100</xdr:colOff>
      <xdr:row>100</xdr:row>
      <xdr:rowOff>60325</xdr:rowOff>
    </xdr:to>
    <xdr:sp macro="" textlink="">
      <xdr:nvSpPr>
        <xdr:cNvPr id="418" name="楕円 417">
          <a:extLst>
            <a:ext uri="{FF2B5EF4-FFF2-40B4-BE49-F238E27FC236}">
              <a16:creationId xmlns:a16="http://schemas.microsoft.com/office/drawing/2014/main" id="{C6C64AB6-A231-41D1-A662-45F860439780}"/>
            </a:ext>
          </a:extLst>
        </xdr:cNvPr>
        <xdr:cNvSpPr/>
      </xdr:nvSpPr>
      <xdr:spPr>
        <a:xfrm>
          <a:off x="1781175" y="1616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9525</xdr:rowOff>
    </xdr:from>
    <xdr:to>
      <xdr:col>15</xdr:col>
      <xdr:colOff>50800</xdr:colOff>
      <xdr:row>100</xdr:row>
      <xdr:rowOff>28575</xdr:rowOff>
    </xdr:to>
    <xdr:cxnSp macro="">
      <xdr:nvCxnSpPr>
        <xdr:cNvPr id="419" name="直線コネクタ 418">
          <a:extLst>
            <a:ext uri="{FF2B5EF4-FFF2-40B4-BE49-F238E27FC236}">
              <a16:creationId xmlns:a16="http://schemas.microsoft.com/office/drawing/2014/main" id="{EBDAA184-EBE9-424D-926D-5C88E2661BF1}"/>
            </a:ext>
          </a:extLst>
        </xdr:cNvPr>
        <xdr:cNvCxnSpPr/>
      </xdr:nvCxnSpPr>
      <xdr:spPr>
        <a:xfrm>
          <a:off x="1828800" y="161988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0" name="楕円 419">
          <a:extLst>
            <a:ext uri="{FF2B5EF4-FFF2-40B4-BE49-F238E27FC236}">
              <a16:creationId xmlns:a16="http://schemas.microsoft.com/office/drawing/2014/main" id="{456515DF-69B5-436C-848D-0EF93A3DA76A}"/>
            </a:ext>
          </a:extLst>
        </xdr:cNvPr>
        <xdr:cNvSpPr/>
      </xdr:nvSpPr>
      <xdr:spPr>
        <a:xfrm>
          <a:off x="981075" y="16154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9525</xdr:rowOff>
    </xdr:to>
    <xdr:cxnSp macro="">
      <xdr:nvCxnSpPr>
        <xdr:cNvPr id="421" name="直線コネクタ 420">
          <a:extLst>
            <a:ext uri="{FF2B5EF4-FFF2-40B4-BE49-F238E27FC236}">
              <a16:creationId xmlns:a16="http://schemas.microsoft.com/office/drawing/2014/main" id="{AD53FDE8-B745-44EE-8CEF-5709841A588C}"/>
            </a:ext>
          </a:extLst>
        </xdr:cNvPr>
        <xdr:cNvCxnSpPr/>
      </xdr:nvCxnSpPr>
      <xdr:spPr>
        <a:xfrm>
          <a:off x="1028700" y="16192500"/>
          <a:ext cx="8001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22" name="n_1aveValue【港湾・漁港】&#10;有形固定資産減価償却率">
          <a:extLst>
            <a:ext uri="{FF2B5EF4-FFF2-40B4-BE49-F238E27FC236}">
              <a16:creationId xmlns:a16="http://schemas.microsoft.com/office/drawing/2014/main" id="{1222A561-18A8-4F58-BFE6-8B242FCA05BC}"/>
            </a:ext>
          </a:extLst>
        </xdr:cNvPr>
        <xdr:cNvSpPr txBox="1"/>
      </xdr:nvSpPr>
      <xdr:spPr>
        <a:xfrm>
          <a:off x="32391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3" name="n_2aveValue【港湾・漁港】&#10;有形固定資産減価償却率">
          <a:extLst>
            <a:ext uri="{FF2B5EF4-FFF2-40B4-BE49-F238E27FC236}">
              <a16:creationId xmlns:a16="http://schemas.microsoft.com/office/drawing/2014/main" id="{C1DD5AF4-26AD-4448-AFA3-298049C544C7}"/>
            </a:ext>
          </a:extLst>
        </xdr:cNvPr>
        <xdr:cNvSpPr txBox="1"/>
      </xdr:nvSpPr>
      <xdr:spPr>
        <a:xfrm>
          <a:off x="24390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24" name="n_3aveValue【港湾・漁港】&#10;有形固定資産減価償却率">
          <a:extLst>
            <a:ext uri="{FF2B5EF4-FFF2-40B4-BE49-F238E27FC236}">
              <a16:creationId xmlns:a16="http://schemas.microsoft.com/office/drawing/2014/main" id="{9CC3CAEE-9D48-45F0-9240-463C8A224A64}"/>
            </a:ext>
          </a:extLst>
        </xdr:cNvPr>
        <xdr:cNvSpPr txBox="1"/>
      </xdr:nvSpPr>
      <xdr:spPr>
        <a:xfrm>
          <a:off x="16484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5" name="n_4aveValue【港湾・漁港】&#10;有形固定資産減価償却率">
          <a:extLst>
            <a:ext uri="{FF2B5EF4-FFF2-40B4-BE49-F238E27FC236}">
              <a16:creationId xmlns:a16="http://schemas.microsoft.com/office/drawing/2014/main" id="{EE4F3379-A6B9-40F4-8C9E-263BC0B7C266}"/>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135907</xdr:rowOff>
    </xdr:from>
    <xdr:ext cx="340478" cy="259045"/>
    <xdr:sp macro="" textlink="">
      <xdr:nvSpPr>
        <xdr:cNvPr id="426" name="n_1mainValue【港湾・漁港】&#10;有形固定資産減価償却率">
          <a:extLst>
            <a:ext uri="{FF2B5EF4-FFF2-40B4-BE49-F238E27FC236}">
              <a16:creationId xmlns:a16="http://schemas.microsoft.com/office/drawing/2014/main" id="{0132D411-B7D9-4D8B-BA6C-B2B9A1B5D00D}"/>
            </a:ext>
          </a:extLst>
        </xdr:cNvPr>
        <xdr:cNvSpPr txBox="1"/>
      </xdr:nvSpPr>
      <xdr:spPr>
        <a:xfrm>
          <a:off x="3258761" y="16004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95902</xdr:rowOff>
    </xdr:from>
    <xdr:ext cx="340478" cy="259045"/>
    <xdr:sp macro="" textlink="">
      <xdr:nvSpPr>
        <xdr:cNvPr id="427" name="n_2mainValue【港湾・漁港】&#10;有形固定資産減価償却率">
          <a:extLst>
            <a:ext uri="{FF2B5EF4-FFF2-40B4-BE49-F238E27FC236}">
              <a16:creationId xmlns:a16="http://schemas.microsoft.com/office/drawing/2014/main" id="{3B7AC57A-DCCA-4EE2-89BE-792FFA2AFD5D}"/>
            </a:ext>
          </a:extLst>
        </xdr:cNvPr>
        <xdr:cNvSpPr txBox="1"/>
      </xdr:nvSpPr>
      <xdr:spPr>
        <a:xfrm>
          <a:off x="2468186" y="15964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76852</xdr:rowOff>
    </xdr:from>
    <xdr:ext cx="340478" cy="259045"/>
    <xdr:sp macro="" textlink="">
      <xdr:nvSpPr>
        <xdr:cNvPr id="428" name="n_3mainValue【港湾・漁港】&#10;有形固定資産減価償却率">
          <a:extLst>
            <a:ext uri="{FF2B5EF4-FFF2-40B4-BE49-F238E27FC236}">
              <a16:creationId xmlns:a16="http://schemas.microsoft.com/office/drawing/2014/main" id="{54F9BC03-B0F8-47AE-88A1-0010BB6959CD}"/>
            </a:ext>
          </a:extLst>
        </xdr:cNvPr>
        <xdr:cNvSpPr txBox="1"/>
      </xdr:nvSpPr>
      <xdr:spPr>
        <a:xfrm>
          <a:off x="1677611" y="15945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29" name="n_4mainValue【港湾・漁港】&#10;有形固定資産減価償却率">
          <a:extLst>
            <a:ext uri="{FF2B5EF4-FFF2-40B4-BE49-F238E27FC236}">
              <a16:creationId xmlns:a16="http://schemas.microsoft.com/office/drawing/2014/main" id="{07EE4EC7-422A-41AE-911C-6635A62B27D4}"/>
            </a:ext>
          </a:extLst>
        </xdr:cNvPr>
        <xdr:cNvSpPr txBox="1"/>
      </xdr:nvSpPr>
      <xdr:spPr>
        <a:xfrm>
          <a:off x="867986" y="159328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8A54B218-1660-4545-A975-E5319B19055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4621E984-712E-4CC4-9D46-03B6B69D35E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79E9E1F7-C380-469C-ABD7-DDEA8640EC65}"/>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AAFFC706-BB42-454A-A9AB-120BFDF05CB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FD24C175-5F3A-4A58-86B3-97162C91D8C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154D5D0E-8ACC-4543-BD80-BB75D08D005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1A10E67-BACD-4806-B6CB-C90174AE2B6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3B0216EB-CEE6-4563-808B-8CA5470CA0D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53BBFB16-B6F6-4313-A9C5-3198A4C10C7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350E9E7D-B3F6-4C01-AD02-2BCEBE2203B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5ADD1D32-9306-47E4-8E81-EAB344B94B13}"/>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A2D4FF71-8CF0-4483-98AD-8C63E9D0E75D}"/>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34D51BEA-1F85-42EA-A3E8-31AF2DD1DF42}"/>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8AB3ACB4-CE61-4DE9-A1EF-6552258BD0C3}"/>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5FFD1DB8-EF7C-40BB-B910-5C8BADDF0E53}"/>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CB838E83-FDE2-472A-9A50-13C5CF9B3E75}"/>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8E0998C5-2222-4126-AFF8-0A479E217147}"/>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26E70FA6-FADF-41C4-9412-BD78EA2A14DD}"/>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DAA5EF7B-2EE4-4733-AEFF-A44838EB70B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37B953F0-C069-4219-AC57-873BB0C044F4}"/>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63ECDEE9-44E7-457F-A1F6-88CB1D5E884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a:extLst>
            <a:ext uri="{FF2B5EF4-FFF2-40B4-BE49-F238E27FC236}">
              <a16:creationId xmlns:a16="http://schemas.microsoft.com/office/drawing/2014/main" id="{D070F368-D39D-47D8-A285-95DC250A25A0}"/>
            </a:ext>
          </a:extLst>
        </xdr:cNvPr>
        <xdr:cNvCxnSpPr/>
      </xdr:nvCxnSpPr>
      <xdr:spPr>
        <a:xfrm flipV="1">
          <a:off x="9429115" y="16200780"/>
          <a:ext cx="0" cy="136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C4625998-D105-4AF3-BF25-50910E33058D}"/>
            </a:ext>
          </a:extLst>
        </xdr:cNvPr>
        <xdr:cNvSpPr txBox="1"/>
      </xdr:nvSpPr>
      <xdr:spPr>
        <a:xfrm>
          <a:off x="9467850" y="175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a:extLst>
            <a:ext uri="{FF2B5EF4-FFF2-40B4-BE49-F238E27FC236}">
              <a16:creationId xmlns:a16="http://schemas.microsoft.com/office/drawing/2014/main" id="{AE0D8471-0626-4C9F-A17A-7EAB84BAAF57}"/>
            </a:ext>
          </a:extLst>
        </xdr:cNvPr>
        <xdr:cNvCxnSpPr/>
      </xdr:nvCxnSpPr>
      <xdr:spPr>
        <a:xfrm>
          <a:off x="9363075" y="17562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642B8887-38CF-48CA-B64D-4F31EE36FE7C}"/>
            </a:ext>
          </a:extLst>
        </xdr:cNvPr>
        <xdr:cNvSpPr txBox="1"/>
      </xdr:nvSpPr>
      <xdr:spPr>
        <a:xfrm>
          <a:off x="9467850"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a:extLst>
            <a:ext uri="{FF2B5EF4-FFF2-40B4-BE49-F238E27FC236}">
              <a16:creationId xmlns:a16="http://schemas.microsoft.com/office/drawing/2014/main" id="{9A20870A-F233-4488-A1BD-E4AB25EEDF14}"/>
            </a:ext>
          </a:extLst>
        </xdr:cNvPr>
        <xdr:cNvCxnSpPr/>
      </xdr:nvCxnSpPr>
      <xdr:spPr>
        <a:xfrm>
          <a:off x="9363075" y="162007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E45C760D-6015-40B4-9157-04D6084B008C}"/>
            </a:ext>
          </a:extLst>
        </xdr:cNvPr>
        <xdr:cNvSpPr txBox="1"/>
      </xdr:nvSpPr>
      <xdr:spPr>
        <a:xfrm>
          <a:off x="9467850" y="1676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a:extLst>
            <a:ext uri="{FF2B5EF4-FFF2-40B4-BE49-F238E27FC236}">
              <a16:creationId xmlns:a16="http://schemas.microsoft.com/office/drawing/2014/main" id="{C2E05601-75C4-4930-A269-E6E31B6DBAC3}"/>
            </a:ext>
          </a:extLst>
        </xdr:cNvPr>
        <xdr:cNvSpPr/>
      </xdr:nvSpPr>
      <xdr:spPr>
        <a:xfrm>
          <a:off x="9401175" y="1689977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a:extLst>
            <a:ext uri="{FF2B5EF4-FFF2-40B4-BE49-F238E27FC236}">
              <a16:creationId xmlns:a16="http://schemas.microsoft.com/office/drawing/2014/main" id="{9A1D26F3-B5E3-47A5-9344-CD6DA083EC8E}"/>
            </a:ext>
          </a:extLst>
        </xdr:cNvPr>
        <xdr:cNvSpPr/>
      </xdr:nvSpPr>
      <xdr:spPr>
        <a:xfrm>
          <a:off x="8639175" y="16906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a:extLst>
            <a:ext uri="{FF2B5EF4-FFF2-40B4-BE49-F238E27FC236}">
              <a16:creationId xmlns:a16="http://schemas.microsoft.com/office/drawing/2014/main" id="{E14E0D2C-4A69-4DF7-B87B-1B1550B3245A}"/>
            </a:ext>
          </a:extLst>
        </xdr:cNvPr>
        <xdr:cNvSpPr/>
      </xdr:nvSpPr>
      <xdr:spPr>
        <a:xfrm>
          <a:off x="7839075" y="1690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a:extLst>
            <a:ext uri="{FF2B5EF4-FFF2-40B4-BE49-F238E27FC236}">
              <a16:creationId xmlns:a16="http://schemas.microsoft.com/office/drawing/2014/main" id="{A265BCAD-4195-43EB-99D6-C2E37E6F7088}"/>
            </a:ext>
          </a:extLst>
        </xdr:cNvPr>
        <xdr:cNvSpPr/>
      </xdr:nvSpPr>
      <xdr:spPr>
        <a:xfrm>
          <a:off x="7029450" y="169187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a:extLst>
            <a:ext uri="{FF2B5EF4-FFF2-40B4-BE49-F238E27FC236}">
              <a16:creationId xmlns:a16="http://schemas.microsoft.com/office/drawing/2014/main" id="{54DAB13F-B6DF-4ECE-9779-A4E31BB1FC20}"/>
            </a:ext>
          </a:extLst>
        </xdr:cNvPr>
        <xdr:cNvSpPr/>
      </xdr:nvSpPr>
      <xdr:spPr>
        <a:xfrm>
          <a:off x="6238875" y="1698523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AE3BBE1C-B6C3-4BC0-85AA-5F24F3B94B5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4464C2D-8F0B-4323-A8B8-0BCAEF3A16A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A22BBF8-7B78-4964-AA37-4E147FC06C4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BCA1A2E-1110-444A-8EA0-D1FFCA81461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FCAE912-E23B-436E-A306-16DCCBC0422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23333</xdr:rowOff>
    </xdr:from>
    <xdr:to>
      <xdr:col>55</xdr:col>
      <xdr:colOff>50800</xdr:colOff>
      <xdr:row>108</xdr:row>
      <xdr:rowOff>124933</xdr:rowOff>
    </xdr:to>
    <xdr:sp macro="" textlink="">
      <xdr:nvSpPr>
        <xdr:cNvPr id="467" name="楕円 466">
          <a:extLst>
            <a:ext uri="{FF2B5EF4-FFF2-40B4-BE49-F238E27FC236}">
              <a16:creationId xmlns:a16="http://schemas.microsoft.com/office/drawing/2014/main" id="{5EA1602E-FD81-402A-A52D-99811B20503B}"/>
            </a:ext>
          </a:extLst>
        </xdr:cNvPr>
        <xdr:cNvSpPr/>
      </xdr:nvSpPr>
      <xdr:spPr>
        <a:xfrm>
          <a:off x="9401175" y="1751440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109710</xdr:rowOff>
    </xdr:from>
    <xdr:ext cx="378565" cy="259045"/>
    <xdr:sp macro="" textlink="">
      <xdr:nvSpPr>
        <xdr:cNvPr id="468" name="【港湾・漁港】&#10;一人当たり有形固定資産（償却資産）額該当値テキスト">
          <a:extLst>
            <a:ext uri="{FF2B5EF4-FFF2-40B4-BE49-F238E27FC236}">
              <a16:creationId xmlns:a16="http://schemas.microsoft.com/office/drawing/2014/main" id="{54A8D725-DF84-4B4D-86FE-32E3CF7A5C53}"/>
            </a:ext>
          </a:extLst>
        </xdr:cNvPr>
        <xdr:cNvSpPr txBox="1"/>
      </xdr:nvSpPr>
      <xdr:spPr>
        <a:xfrm>
          <a:off x="9467850" y="17432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23434</xdr:rowOff>
    </xdr:from>
    <xdr:to>
      <xdr:col>50</xdr:col>
      <xdr:colOff>165100</xdr:colOff>
      <xdr:row>108</xdr:row>
      <xdr:rowOff>125034</xdr:rowOff>
    </xdr:to>
    <xdr:sp macro="" textlink="">
      <xdr:nvSpPr>
        <xdr:cNvPr id="469" name="楕円 468">
          <a:extLst>
            <a:ext uri="{FF2B5EF4-FFF2-40B4-BE49-F238E27FC236}">
              <a16:creationId xmlns:a16="http://schemas.microsoft.com/office/drawing/2014/main" id="{5D2A1854-1D62-48E3-A5F6-ADD9D315342D}"/>
            </a:ext>
          </a:extLst>
        </xdr:cNvPr>
        <xdr:cNvSpPr/>
      </xdr:nvSpPr>
      <xdr:spPr>
        <a:xfrm>
          <a:off x="8639175" y="175145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74133</xdr:rowOff>
    </xdr:from>
    <xdr:to>
      <xdr:col>55</xdr:col>
      <xdr:colOff>0</xdr:colOff>
      <xdr:row>108</xdr:row>
      <xdr:rowOff>74234</xdr:rowOff>
    </xdr:to>
    <xdr:cxnSp macro="">
      <xdr:nvCxnSpPr>
        <xdr:cNvPr id="470" name="直線コネクタ 469">
          <a:extLst>
            <a:ext uri="{FF2B5EF4-FFF2-40B4-BE49-F238E27FC236}">
              <a16:creationId xmlns:a16="http://schemas.microsoft.com/office/drawing/2014/main" id="{A56D3407-9FCC-4D11-A202-32D9E8F70487}"/>
            </a:ext>
          </a:extLst>
        </xdr:cNvPr>
        <xdr:cNvCxnSpPr/>
      </xdr:nvCxnSpPr>
      <xdr:spPr>
        <a:xfrm flipV="1">
          <a:off x="8686800" y="17562033"/>
          <a:ext cx="74295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23526</xdr:rowOff>
    </xdr:from>
    <xdr:to>
      <xdr:col>46</xdr:col>
      <xdr:colOff>38100</xdr:colOff>
      <xdr:row>108</xdr:row>
      <xdr:rowOff>125126</xdr:rowOff>
    </xdr:to>
    <xdr:sp macro="" textlink="">
      <xdr:nvSpPr>
        <xdr:cNvPr id="471" name="楕円 470">
          <a:extLst>
            <a:ext uri="{FF2B5EF4-FFF2-40B4-BE49-F238E27FC236}">
              <a16:creationId xmlns:a16="http://schemas.microsoft.com/office/drawing/2014/main" id="{EA6193F4-20A8-41A8-9ACC-DFA4FD311648}"/>
            </a:ext>
          </a:extLst>
        </xdr:cNvPr>
        <xdr:cNvSpPr/>
      </xdr:nvSpPr>
      <xdr:spPr>
        <a:xfrm>
          <a:off x="7839075" y="175146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74234</xdr:rowOff>
    </xdr:from>
    <xdr:to>
      <xdr:col>50</xdr:col>
      <xdr:colOff>114300</xdr:colOff>
      <xdr:row>108</xdr:row>
      <xdr:rowOff>74326</xdr:rowOff>
    </xdr:to>
    <xdr:cxnSp macro="">
      <xdr:nvCxnSpPr>
        <xdr:cNvPr id="472" name="直線コネクタ 471">
          <a:extLst>
            <a:ext uri="{FF2B5EF4-FFF2-40B4-BE49-F238E27FC236}">
              <a16:creationId xmlns:a16="http://schemas.microsoft.com/office/drawing/2014/main" id="{FB4517CB-7B40-42D3-B1D0-60FA9BD3ED83}"/>
            </a:ext>
          </a:extLst>
        </xdr:cNvPr>
        <xdr:cNvCxnSpPr/>
      </xdr:nvCxnSpPr>
      <xdr:spPr>
        <a:xfrm flipV="1">
          <a:off x="7886700" y="17562134"/>
          <a:ext cx="8001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24513</xdr:rowOff>
    </xdr:from>
    <xdr:to>
      <xdr:col>41</xdr:col>
      <xdr:colOff>101600</xdr:colOff>
      <xdr:row>108</xdr:row>
      <xdr:rowOff>126113</xdr:rowOff>
    </xdr:to>
    <xdr:sp macro="" textlink="">
      <xdr:nvSpPr>
        <xdr:cNvPr id="473" name="楕円 472">
          <a:extLst>
            <a:ext uri="{FF2B5EF4-FFF2-40B4-BE49-F238E27FC236}">
              <a16:creationId xmlns:a16="http://schemas.microsoft.com/office/drawing/2014/main" id="{9DDE6F48-19A9-43E7-B2B2-FC5FEFAAD453}"/>
            </a:ext>
          </a:extLst>
        </xdr:cNvPr>
        <xdr:cNvSpPr/>
      </xdr:nvSpPr>
      <xdr:spPr>
        <a:xfrm>
          <a:off x="7029450" y="175155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74326</xdr:rowOff>
    </xdr:from>
    <xdr:to>
      <xdr:col>45</xdr:col>
      <xdr:colOff>177800</xdr:colOff>
      <xdr:row>108</xdr:row>
      <xdr:rowOff>75313</xdr:rowOff>
    </xdr:to>
    <xdr:cxnSp macro="">
      <xdr:nvCxnSpPr>
        <xdr:cNvPr id="474" name="直線コネクタ 473">
          <a:extLst>
            <a:ext uri="{FF2B5EF4-FFF2-40B4-BE49-F238E27FC236}">
              <a16:creationId xmlns:a16="http://schemas.microsoft.com/office/drawing/2014/main" id="{6AA3A709-173D-4235-8575-D1E4F83CE298}"/>
            </a:ext>
          </a:extLst>
        </xdr:cNvPr>
        <xdr:cNvCxnSpPr/>
      </xdr:nvCxnSpPr>
      <xdr:spPr>
        <a:xfrm flipV="1">
          <a:off x="7077075" y="17562226"/>
          <a:ext cx="809625"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25355</xdr:rowOff>
    </xdr:from>
    <xdr:to>
      <xdr:col>36</xdr:col>
      <xdr:colOff>165100</xdr:colOff>
      <xdr:row>108</xdr:row>
      <xdr:rowOff>126955</xdr:rowOff>
    </xdr:to>
    <xdr:sp macro="" textlink="">
      <xdr:nvSpPr>
        <xdr:cNvPr id="475" name="楕円 474">
          <a:extLst>
            <a:ext uri="{FF2B5EF4-FFF2-40B4-BE49-F238E27FC236}">
              <a16:creationId xmlns:a16="http://schemas.microsoft.com/office/drawing/2014/main" id="{ED8A1D75-8905-4877-ACD4-0785C0223F11}"/>
            </a:ext>
          </a:extLst>
        </xdr:cNvPr>
        <xdr:cNvSpPr/>
      </xdr:nvSpPr>
      <xdr:spPr>
        <a:xfrm>
          <a:off x="6238875" y="17516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75313</xdr:rowOff>
    </xdr:from>
    <xdr:to>
      <xdr:col>41</xdr:col>
      <xdr:colOff>50800</xdr:colOff>
      <xdr:row>108</xdr:row>
      <xdr:rowOff>76155</xdr:rowOff>
    </xdr:to>
    <xdr:cxnSp macro="">
      <xdr:nvCxnSpPr>
        <xdr:cNvPr id="476" name="直線コネクタ 475">
          <a:extLst>
            <a:ext uri="{FF2B5EF4-FFF2-40B4-BE49-F238E27FC236}">
              <a16:creationId xmlns:a16="http://schemas.microsoft.com/office/drawing/2014/main" id="{17CD3714-E273-4687-88D5-3CDC98A3BA08}"/>
            </a:ext>
          </a:extLst>
        </xdr:cNvPr>
        <xdr:cNvCxnSpPr/>
      </xdr:nvCxnSpPr>
      <xdr:spPr>
        <a:xfrm flipV="1">
          <a:off x="6286500" y="17563213"/>
          <a:ext cx="790575"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275F22BD-1C8B-4ECB-BDFE-88A2A9F68DE9}"/>
            </a:ext>
          </a:extLst>
        </xdr:cNvPr>
        <xdr:cNvSpPr txBox="1"/>
      </xdr:nvSpPr>
      <xdr:spPr>
        <a:xfrm>
          <a:off x="842913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7CACB685-273C-448F-8DDD-8FEDE756C2ED}"/>
            </a:ext>
          </a:extLst>
        </xdr:cNvPr>
        <xdr:cNvSpPr txBox="1"/>
      </xdr:nvSpPr>
      <xdr:spPr>
        <a:xfrm>
          <a:off x="7648086"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E02EDDA3-C44F-4766-A522-53CB918C4697}"/>
            </a:ext>
          </a:extLst>
        </xdr:cNvPr>
        <xdr:cNvSpPr txBox="1"/>
      </xdr:nvSpPr>
      <xdr:spPr>
        <a:xfrm>
          <a:off x="6847986" y="167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C1A208B2-E3C6-4A82-999E-4EFE9EA5DF24}"/>
            </a:ext>
          </a:extLst>
        </xdr:cNvPr>
        <xdr:cNvSpPr txBox="1"/>
      </xdr:nvSpPr>
      <xdr:spPr>
        <a:xfrm>
          <a:off x="6038361" y="167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116161</xdr:rowOff>
    </xdr:from>
    <xdr:ext cx="378565" cy="259045"/>
    <xdr:sp macro="" textlink="">
      <xdr:nvSpPr>
        <xdr:cNvPr id="481" name="n_1mainValue【港湾・漁港】&#10;一人当たり有形固定資産（償却資産）額">
          <a:extLst>
            <a:ext uri="{FF2B5EF4-FFF2-40B4-BE49-F238E27FC236}">
              <a16:creationId xmlns:a16="http://schemas.microsoft.com/office/drawing/2014/main" id="{DAF2D963-BFB4-422C-8A40-4F59F3F2D4A8}"/>
            </a:ext>
          </a:extLst>
        </xdr:cNvPr>
        <xdr:cNvSpPr txBox="1"/>
      </xdr:nvSpPr>
      <xdr:spPr>
        <a:xfrm>
          <a:off x="8507042" y="1760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116253</xdr:rowOff>
    </xdr:from>
    <xdr:ext cx="378565" cy="259045"/>
    <xdr:sp macro="" textlink="">
      <xdr:nvSpPr>
        <xdr:cNvPr id="482" name="n_2mainValue【港湾・漁港】&#10;一人当たり有形固定資産（償却資産）額">
          <a:extLst>
            <a:ext uri="{FF2B5EF4-FFF2-40B4-BE49-F238E27FC236}">
              <a16:creationId xmlns:a16="http://schemas.microsoft.com/office/drawing/2014/main" id="{B52A6AA5-3739-4C00-8F3B-BEBFA76876A3}"/>
            </a:ext>
          </a:extLst>
        </xdr:cNvPr>
        <xdr:cNvSpPr txBox="1"/>
      </xdr:nvSpPr>
      <xdr:spPr>
        <a:xfrm>
          <a:off x="7716467" y="1760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117240</xdr:rowOff>
    </xdr:from>
    <xdr:ext cx="313932" cy="259045"/>
    <xdr:sp macro="" textlink="">
      <xdr:nvSpPr>
        <xdr:cNvPr id="483" name="n_3mainValue【港湾・漁港】&#10;一人当たり有形固定資産（償却資産）額">
          <a:extLst>
            <a:ext uri="{FF2B5EF4-FFF2-40B4-BE49-F238E27FC236}">
              <a16:creationId xmlns:a16="http://schemas.microsoft.com/office/drawing/2014/main" id="{430BC238-24BB-496E-9506-3CF362ED5C1B}"/>
            </a:ext>
          </a:extLst>
        </xdr:cNvPr>
        <xdr:cNvSpPr txBox="1"/>
      </xdr:nvSpPr>
      <xdr:spPr>
        <a:xfrm>
          <a:off x="6945508" y="17605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180150</xdr:colOff>
      <xdr:row>108</xdr:row>
      <xdr:rowOff>118082</xdr:rowOff>
    </xdr:from>
    <xdr:ext cx="249299" cy="259045"/>
    <xdr:sp macro="" textlink="">
      <xdr:nvSpPr>
        <xdr:cNvPr id="484" name="n_4mainValue【港湾・漁港】&#10;一人当たり有形固定資産（償却資産）額">
          <a:extLst>
            <a:ext uri="{FF2B5EF4-FFF2-40B4-BE49-F238E27FC236}">
              <a16:creationId xmlns:a16="http://schemas.microsoft.com/office/drawing/2014/main" id="{6F8444DA-EDAA-4062-A948-F2E599275B2B}"/>
            </a:ext>
          </a:extLst>
        </xdr:cNvPr>
        <xdr:cNvSpPr txBox="1"/>
      </xdr:nvSpPr>
      <xdr:spPr>
        <a:xfrm>
          <a:off x="6174550" y="176091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10590BE0-7D59-42F7-BCE9-9D32259281D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793C070F-285F-4A89-A30B-9E4D3B5C16D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18C58BE7-4E76-46F0-AB3E-871E623C2AF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D4E59A5A-0572-4384-A9A3-842EEB417D52}"/>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680A191E-2BD7-439A-9080-A124E305D848}"/>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80AA1925-2EA3-4C62-AB50-0B6C78C1F76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993B1CA4-CDD5-4014-B086-5E35161A4E8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E97ADD7C-36A4-4FE3-B67F-4A6210BBC8B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5856E680-5089-434A-BE4B-8E7C0659536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1F923FAF-0C7F-4184-9391-91181237B2C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903FC6A4-D39C-48A8-B3E7-1D00BED734D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BC0F5046-2ADB-428B-A235-C25850A12BF2}"/>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8DD93739-573A-4453-A3F8-C480A2596142}"/>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20BA2477-C4AD-43CF-84F7-DE5F82AFC22A}"/>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4E7E59B3-5D1A-437B-A95D-EE1EEB7FB2EF}"/>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E68945CE-23DE-4934-B926-E403DCC84552}"/>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D7D8D3FE-8AF7-401B-BEA7-3CD0A111AB34}"/>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1244DA46-FB27-464B-82DE-8AF8B73A2CE4}"/>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D7CA8D61-4B54-4B0D-A557-6721036327C9}"/>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DEB1289F-2712-4579-A49D-5E57FE570A4F}"/>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22116004-53FE-401E-908B-7AF39C64F90A}"/>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04F6CC72-57DA-4180-B831-674932D471D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C421842D-EC28-4288-9EDF-FCA27995A1A7}"/>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9A58189B-E501-4496-9289-13A4B220557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71FA8B07-9177-42A8-8FB2-EEDC4091EDAF}"/>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F3F26384-ECB8-46C9-BBE1-CA0CA153A32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a:extLst>
            <a:ext uri="{FF2B5EF4-FFF2-40B4-BE49-F238E27FC236}">
              <a16:creationId xmlns:a16="http://schemas.microsoft.com/office/drawing/2014/main" id="{A79B726B-D579-4AAE-8D46-8C3A754BA650}"/>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BA2AEF1E-152C-4529-99E8-F78C13F42208}"/>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a:extLst>
            <a:ext uri="{FF2B5EF4-FFF2-40B4-BE49-F238E27FC236}">
              <a16:creationId xmlns:a16="http://schemas.microsoft.com/office/drawing/2014/main" id="{B361F582-1953-4138-846D-BAAC621F659F}"/>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AFCB99C-37A7-48F6-8FD9-CFA04D09692B}"/>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a:extLst>
            <a:ext uri="{FF2B5EF4-FFF2-40B4-BE49-F238E27FC236}">
              <a16:creationId xmlns:a16="http://schemas.microsoft.com/office/drawing/2014/main" id="{0C7D7482-9570-44A1-AF78-DC472930FFCE}"/>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8E764CBF-C6AD-4850-A454-D7716AC9D65A}"/>
            </a:ext>
          </a:extLst>
        </xdr:cNvPr>
        <xdr:cNvSpPr txBox="1"/>
      </xdr:nvSpPr>
      <xdr:spPr>
        <a:xfrm>
          <a:off x="14735175"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a:extLst>
            <a:ext uri="{FF2B5EF4-FFF2-40B4-BE49-F238E27FC236}">
              <a16:creationId xmlns:a16="http://schemas.microsoft.com/office/drawing/2014/main" id="{44E05B16-4962-4810-91A1-C3801D72D45C}"/>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a:extLst>
            <a:ext uri="{FF2B5EF4-FFF2-40B4-BE49-F238E27FC236}">
              <a16:creationId xmlns:a16="http://schemas.microsoft.com/office/drawing/2014/main" id="{640CC18D-79A5-43A2-AA30-4C8D62B34E7D}"/>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a:extLst>
            <a:ext uri="{FF2B5EF4-FFF2-40B4-BE49-F238E27FC236}">
              <a16:creationId xmlns:a16="http://schemas.microsoft.com/office/drawing/2014/main" id="{5129CC44-28B4-449A-8221-EC6CB97481B3}"/>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a:extLst>
            <a:ext uri="{FF2B5EF4-FFF2-40B4-BE49-F238E27FC236}">
              <a16:creationId xmlns:a16="http://schemas.microsoft.com/office/drawing/2014/main" id="{FA093448-77A0-47C7-9119-FC6D00BD054D}"/>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a:extLst>
            <a:ext uri="{FF2B5EF4-FFF2-40B4-BE49-F238E27FC236}">
              <a16:creationId xmlns:a16="http://schemas.microsoft.com/office/drawing/2014/main" id="{E5B4BDDE-FA12-41CE-A221-7519F263B21E}"/>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34D23FE-2890-414F-91B9-9FB3B725771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E4B5C4E-11FF-49AD-977C-22F52C03FDE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6F3AED1-6C8E-4B72-8342-47B70485FB0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3A07D52-88D6-4101-9F5A-727CD62ADC1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9CBADF2-7783-4CAC-97AE-596B2799618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527" name="楕円 526">
          <a:extLst>
            <a:ext uri="{FF2B5EF4-FFF2-40B4-BE49-F238E27FC236}">
              <a16:creationId xmlns:a16="http://schemas.microsoft.com/office/drawing/2014/main" id="{4D708AC3-9B6B-47CF-B208-64E1527C357E}"/>
            </a:ext>
          </a:extLst>
        </xdr:cNvPr>
        <xdr:cNvSpPr/>
      </xdr:nvSpPr>
      <xdr:spPr>
        <a:xfrm>
          <a:off x="14649450" y="64106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74040</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2695E515-4203-47BF-A0DA-6BD61C785E21}"/>
            </a:ext>
          </a:extLst>
        </xdr:cNvPr>
        <xdr:cNvSpPr txBox="1"/>
      </xdr:nvSpPr>
      <xdr:spPr>
        <a:xfrm>
          <a:off x="14735175" y="63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529" name="楕円 528">
          <a:extLst>
            <a:ext uri="{FF2B5EF4-FFF2-40B4-BE49-F238E27FC236}">
              <a16:creationId xmlns:a16="http://schemas.microsoft.com/office/drawing/2014/main" id="{3A7F8306-3774-463B-A79D-744D19439641}"/>
            </a:ext>
          </a:extLst>
        </xdr:cNvPr>
        <xdr:cNvSpPr/>
      </xdr:nvSpPr>
      <xdr:spPr>
        <a:xfrm>
          <a:off x="13887450" y="63421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146413</xdr:rowOff>
    </xdr:to>
    <xdr:cxnSp macro="">
      <xdr:nvCxnSpPr>
        <xdr:cNvPr id="530" name="直線コネクタ 529">
          <a:extLst>
            <a:ext uri="{FF2B5EF4-FFF2-40B4-BE49-F238E27FC236}">
              <a16:creationId xmlns:a16="http://schemas.microsoft.com/office/drawing/2014/main" id="{6EB28502-8DDB-4DC3-B950-358229AB5515}"/>
            </a:ext>
          </a:extLst>
        </xdr:cNvPr>
        <xdr:cNvCxnSpPr/>
      </xdr:nvCxnSpPr>
      <xdr:spPr>
        <a:xfrm>
          <a:off x="13935075" y="6399349"/>
          <a:ext cx="762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楕円 530">
          <a:extLst>
            <a:ext uri="{FF2B5EF4-FFF2-40B4-BE49-F238E27FC236}">
              <a16:creationId xmlns:a16="http://schemas.microsoft.com/office/drawing/2014/main" id="{F96C4282-4504-46DE-9807-87591AF859AC}"/>
            </a:ext>
          </a:extLst>
        </xdr:cNvPr>
        <xdr:cNvSpPr/>
      </xdr:nvSpPr>
      <xdr:spPr>
        <a:xfrm>
          <a:off x="13096875" y="61655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39</xdr:row>
      <xdr:rowOff>81099</xdr:rowOff>
    </xdr:to>
    <xdr:cxnSp macro="">
      <xdr:nvCxnSpPr>
        <xdr:cNvPr id="532" name="直線コネクタ 531">
          <a:extLst>
            <a:ext uri="{FF2B5EF4-FFF2-40B4-BE49-F238E27FC236}">
              <a16:creationId xmlns:a16="http://schemas.microsoft.com/office/drawing/2014/main" id="{89C88811-9E1A-4072-9CB7-39B5DF54B8E8}"/>
            </a:ext>
          </a:extLst>
        </xdr:cNvPr>
        <xdr:cNvCxnSpPr/>
      </xdr:nvCxnSpPr>
      <xdr:spPr>
        <a:xfrm>
          <a:off x="13144500" y="6222728"/>
          <a:ext cx="790575" cy="17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533" name="楕円 532">
          <a:extLst>
            <a:ext uri="{FF2B5EF4-FFF2-40B4-BE49-F238E27FC236}">
              <a16:creationId xmlns:a16="http://schemas.microsoft.com/office/drawing/2014/main" id="{14E2A25E-85D6-48D6-B572-D7350BD7E460}"/>
            </a:ext>
          </a:extLst>
        </xdr:cNvPr>
        <xdr:cNvSpPr/>
      </xdr:nvSpPr>
      <xdr:spPr>
        <a:xfrm>
          <a:off x="12296775" y="6227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66403</xdr:rowOff>
    </xdr:from>
    <xdr:to>
      <xdr:col>76</xdr:col>
      <xdr:colOff>114300</xdr:colOff>
      <xdr:row>38</xdr:row>
      <xdr:rowOff>125185</xdr:rowOff>
    </xdr:to>
    <xdr:cxnSp macro="">
      <xdr:nvCxnSpPr>
        <xdr:cNvPr id="534" name="直線コネクタ 533">
          <a:extLst>
            <a:ext uri="{FF2B5EF4-FFF2-40B4-BE49-F238E27FC236}">
              <a16:creationId xmlns:a16="http://schemas.microsoft.com/office/drawing/2014/main" id="{E4B194B6-DD1F-4946-A913-201FEC9E1B43}"/>
            </a:ext>
          </a:extLst>
        </xdr:cNvPr>
        <xdr:cNvCxnSpPr/>
      </xdr:nvCxnSpPr>
      <xdr:spPr>
        <a:xfrm flipV="1">
          <a:off x="12344400" y="6222728"/>
          <a:ext cx="8001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41728</xdr:rowOff>
    </xdr:from>
    <xdr:to>
      <xdr:col>67</xdr:col>
      <xdr:colOff>101600</xdr:colOff>
      <xdr:row>38</xdr:row>
      <xdr:rowOff>143328</xdr:rowOff>
    </xdr:to>
    <xdr:sp macro="" textlink="">
      <xdr:nvSpPr>
        <xdr:cNvPr id="535" name="楕円 534">
          <a:extLst>
            <a:ext uri="{FF2B5EF4-FFF2-40B4-BE49-F238E27FC236}">
              <a16:creationId xmlns:a16="http://schemas.microsoft.com/office/drawing/2014/main" id="{484C8E67-7C56-4F0D-93C4-01DDDAC7AE7A}"/>
            </a:ext>
          </a:extLst>
        </xdr:cNvPr>
        <xdr:cNvSpPr/>
      </xdr:nvSpPr>
      <xdr:spPr>
        <a:xfrm>
          <a:off x="11487150" y="61980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92528</xdr:rowOff>
    </xdr:from>
    <xdr:to>
      <xdr:col>71</xdr:col>
      <xdr:colOff>177800</xdr:colOff>
      <xdr:row>38</xdr:row>
      <xdr:rowOff>125185</xdr:rowOff>
    </xdr:to>
    <xdr:cxnSp macro="">
      <xdr:nvCxnSpPr>
        <xdr:cNvPr id="536" name="直線コネクタ 535">
          <a:extLst>
            <a:ext uri="{FF2B5EF4-FFF2-40B4-BE49-F238E27FC236}">
              <a16:creationId xmlns:a16="http://schemas.microsoft.com/office/drawing/2014/main" id="{D9C42F41-948D-4C4F-99C6-3300DC3F987C}"/>
            </a:ext>
          </a:extLst>
        </xdr:cNvPr>
        <xdr:cNvCxnSpPr/>
      </xdr:nvCxnSpPr>
      <xdr:spPr>
        <a:xfrm>
          <a:off x="11534775" y="6245678"/>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4B6CB93D-D6B0-43E8-992C-654ED79D4A2F}"/>
            </a:ext>
          </a:extLst>
        </xdr:cNvPr>
        <xdr:cNvSpPr txBox="1"/>
      </xdr:nvSpPr>
      <xdr:spPr>
        <a:xfrm>
          <a:off x="13745219" y="60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CF48C1A7-91DB-48F4-BF5B-68BE70833AD0}"/>
            </a:ext>
          </a:extLst>
        </xdr:cNvPr>
        <xdr:cNvSpPr txBox="1"/>
      </xdr:nvSpPr>
      <xdr:spPr>
        <a:xfrm>
          <a:off x="129641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13C979AA-F7F2-4703-A498-CB0CAA00E4A9}"/>
            </a:ext>
          </a:extLst>
        </xdr:cNvPr>
        <xdr:cNvSpPr txBox="1"/>
      </xdr:nvSpPr>
      <xdr:spPr>
        <a:xfrm>
          <a:off x="12164069"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CCCE6A87-2D2C-4F5A-B8E9-27AA588B4D14}"/>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A39A99B7-A941-4765-ACD0-55D3FE270320}"/>
            </a:ext>
          </a:extLst>
        </xdr:cNvPr>
        <xdr:cNvSpPr txBox="1"/>
      </xdr:nvSpPr>
      <xdr:spPr>
        <a:xfrm>
          <a:off x="13745219" y="6441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BAD90733-F52D-491D-9A26-57FB2BEC3291}"/>
            </a:ext>
          </a:extLst>
        </xdr:cNvPr>
        <xdr:cNvSpPr txBox="1"/>
      </xdr:nvSpPr>
      <xdr:spPr>
        <a:xfrm>
          <a:off x="12964169"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70CED338-E667-43F1-9BC9-897B76594488}"/>
            </a:ext>
          </a:extLst>
        </xdr:cNvPr>
        <xdr:cNvSpPr txBox="1"/>
      </xdr:nvSpPr>
      <xdr:spPr>
        <a:xfrm>
          <a:off x="12164069" y="631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159855</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772C9E9A-26FC-4195-81CD-DF49DBD615D6}"/>
            </a:ext>
          </a:extLst>
        </xdr:cNvPr>
        <xdr:cNvSpPr txBox="1"/>
      </xdr:nvSpPr>
      <xdr:spPr>
        <a:xfrm>
          <a:off x="11354444" y="599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46FF8E9B-FDF2-40AB-ADCE-199DEDB0234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55DEE395-A3EE-44AB-BE9F-0CE69F3D6CAB}"/>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66A9B963-5A66-4AA9-B917-8FD60019668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B1660546-68A2-48B7-8B7D-D424028D631E}"/>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53A4F3F3-A21A-41D8-B841-3964CCA5282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C92E594A-E56C-4119-8DF5-01E39850C90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DA06714F-4E9F-436A-B5CD-5E01AB7A4D8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45EB614C-ACEF-4723-AA1D-C714FBD7B12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8D485657-8E60-40E2-95B2-2C731ACA853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31A7F2B2-79C1-42A4-BAEF-EC7A63C90A4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a:extLst>
            <a:ext uri="{FF2B5EF4-FFF2-40B4-BE49-F238E27FC236}">
              <a16:creationId xmlns:a16="http://schemas.microsoft.com/office/drawing/2014/main" id="{B1A30080-6FCF-408E-B7F4-FCF381D0DA60}"/>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a:extLst>
            <a:ext uri="{FF2B5EF4-FFF2-40B4-BE49-F238E27FC236}">
              <a16:creationId xmlns:a16="http://schemas.microsoft.com/office/drawing/2014/main" id="{A642001C-F010-41FB-A327-58F44B8C0095}"/>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a:extLst>
            <a:ext uri="{FF2B5EF4-FFF2-40B4-BE49-F238E27FC236}">
              <a16:creationId xmlns:a16="http://schemas.microsoft.com/office/drawing/2014/main" id="{C5952AD4-A9FF-4407-8B79-6838E494678B}"/>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a:extLst>
            <a:ext uri="{FF2B5EF4-FFF2-40B4-BE49-F238E27FC236}">
              <a16:creationId xmlns:a16="http://schemas.microsoft.com/office/drawing/2014/main" id="{718B2347-28D4-45C7-B5AC-CDAA5BD0A8D5}"/>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a:extLst>
            <a:ext uri="{FF2B5EF4-FFF2-40B4-BE49-F238E27FC236}">
              <a16:creationId xmlns:a16="http://schemas.microsoft.com/office/drawing/2014/main" id="{44835B89-5087-4519-BA9C-811E70CF4809}"/>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a:extLst>
            <a:ext uri="{FF2B5EF4-FFF2-40B4-BE49-F238E27FC236}">
              <a16:creationId xmlns:a16="http://schemas.microsoft.com/office/drawing/2014/main" id="{62E1708B-175C-4C7A-9D4D-ACBE1AA38D3B}"/>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a:extLst>
            <a:ext uri="{FF2B5EF4-FFF2-40B4-BE49-F238E27FC236}">
              <a16:creationId xmlns:a16="http://schemas.microsoft.com/office/drawing/2014/main" id="{F631C40D-1925-4C85-AEA3-CB5E67799EDC}"/>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a:extLst>
            <a:ext uri="{FF2B5EF4-FFF2-40B4-BE49-F238E27FC236}">
              <a16:creationId xmlns:a16="http://schemas.microsoft.com/office/drawing/2014/main" id="{AA9EC85A-861A-4921-A34D-A7D79DA20E90}"/>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D8B54C0D-7599-4FAB-B7A7-89B6EDCD25D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BB1A7D66-3E13-4D26-973C-7CB60307EF7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B8557088-9302-47E1-9309-20F1493FCB6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69342</xdr:rowOff>
    </xdr:to>
    <xdr:cxnSp macro="">
      <xdr:nvCxnSpPr>
        <xdr:cNvPr id="566" name="直線コネクタ 565">
          <a:extLst>
            <a:ext uri="{FF2B5EF4-FFF2-40B4-BE49-F238E27FC236}">
              <a16:creationId xmlns:a16="http://schemas.microsoft.com/office/drawing/2014/main" id="{813E5974-E554-4CA5-B9C2-6E29DBD91BBA}"/>
            </a:ext>
          </a:extLst>
        </xdr:cNvPr>
        <xdr:cNvCxnSpPr/>
      </xdr:nvCxnSpPr>
      <xdr:spPr>
        <a:xfrm flipV="1">
          <a:off x="19954239" y="5489194"/>
          <a:ext cx="0" cy="121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4EF539ED-C00E-41A9-8549-28F438BEDA99}"/>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8" name="直線コネクタ 567">
          <a:extLst>
            <a:ext uri="{FF2B5EF4-FFF2-40B4-BE49-F238E27FC236}">
              <a16:creationId xmlns:a16="http://schemas.microsoft.com/office/drawing/2014/main" id="{8EEAD2A7-2229-4272-B09E-CFA88CA7020D}"/>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66D25D90-367E-4FFC-97A1-6697D8E578B6}"/>
            </a:ext>
          </a:extLst>
        </xdr:cNvPr>
        <xdr:cNvSpPr txBox="1"/>
      </xdr:nvSpPr>
      <xdr:spPr>
        <a:xfrm>
          <a:off x="19992975"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570" name="直線コネクタ 569">
          <a:extLst>
            <a:ext uri="{FF2B5EF4-FFF2-40B4-BE49-F238E27FC236}">
              <a16:creationId xmlns:a16="http://schemas.microsoft.com/office/drawing/2014/main" id="{61DDE508-0933-49B2-8B36-3ECBCDFE2065}"/>
            </a:ext>
          </a:extLst>
        </xdr:cNvPr>
        <xdr:cNvCxnSpPr/>
      </xdr:nvCxnSpPr>
      <xdr:spPr>
        <a:xfrm>
          <a:off x="19878675" y="54891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36B14555-A70D-4C9B-B955-DDA5CBEB2ED6}"/>
            </a:ext>
          </a:extLst>
        </xdr:cNvPr>
        <xdr:cNvSpPr txBox="1"/>
      </xdr:nvSpPr>
      <xdr:spPr>
        <a:xfrm>
          <a:off x="19992975" y="6389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572" name="フローチャート: 判断 571">
          <a:extLst>
            <a:ext uri="{FF2B5EF4-FFF2-40B4-BE49-F238E27FC236}">
              <a16:creationId xmlns:a16="http://schemas.microsoft.com/office/drawing/2014/main" id="{1C575A91-2235-4B5B-AFDC-DFB678B84D95}"/>
            </a:ext>
          </a:extLst>
        </xdr:cNvPr>
        <xdr:cNvSpPr/>
      </xdr:nvSpPr>
      <xdr:spPr>
        <a:xfrm>
          <a:off x="19897725"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87122</xdr:rowOff>
    </xdr:from>
    <xdr:to>
      <xdr:col>112</xdr:col>
      <xdr:colOff>38100</xdr:colOff>
      <xdr:row>40</xdr:row>
      <xdr:rowOff>17272</xdr:rowOff>
    </xdr:to>
    <xdr:sp macro="" textlink="">
      <xdr:nvSpPr>
        <xdr:cNvPr id="573" name="フローチャート: 判断 572">
          <a:extLst>
            <a:ext uri="{FF2B5EF4-FFF2-40B4-BE49-F238E27FC236}">
              <a16:creationId xmlns:a16="http://schemas.microsoft.com/office/drawing/2014/main" id="{A7E7B58B-7DD7-4153-97A7-D8BEB405E4B4}"/>
            </a:ext>
          </a:extLst>
        </xdr:cNvPr>
        <xdr:cNvSpPr/>
      </xdr:nvSpPr>
      <xdr:spPr>
        <a:xfrm>
          <a:off x="191547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87122</xdr:rowOff>
    </xdr:from>
    <xdr:to>
      <xdr:col>107</xdr:col>
      <xdr:colOff>101600</xdr:colOff>
      <xdr:row>40</xdr:row>
      <xdr:rowOff>17272</xdr:rowOff>
    </xdr:to>
    <xdr:sp macro="" textlink="">
      <xdr:nvSpPr>
        <xdr:cNvPr id="574" name="フローチャート: 判断 573">
          <a:extLst>
            <a:ext uri="{FF2B5EF4-FFF2-40B4-BE49-F238E27FC236}">
              <a16:creationId xmlns:a16="http://schemas.microsoft.com/office/drawing/2014/main" id="{ECDF517C-6D11-452B-8C2D-F71A77AC5F1F}"/>
            </a:ext>
          </a:extLst>
        </xdr:cNvPr>
        <xdr:cNvSpPr/>
      </xdr:nvSpPr>
      <xdr:spPr>
        <a:xfrm>
          <a:off x="18345150" y="63990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575" name="フローチャート: 判断 574">
          <a:extLst>
            <a:ext uri="{FF2B5EF4-FFF2-40B4-BE49-F238E27FC236}">
              <a16:creationId xmlns:a16="http://schemas.microsoft.com/office/drawing/2014/main" id="{B90E56B9-E96E-4585-BA3F-50BAEBC0B1E2}"/>
            </a:ext>
          </a:extLst>
        </xdr:cNvPr>
        <xdr:cNvSpPr/>
      </xdr:nvSpPr>
      <xdr:spPr>
        <a:xfrm>
          <a:off x="17554575" y="6380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167132</xdr:rowOff>
    </xdr:from>
    <xdr:to>
      <xdr:col>98</xdr:col>
      <xdr:colOff>38100</xdr:colOff>
      <xdr:row>39</xdr:row>
      <xdr:rowOff>97282</xdr:rowOff>
    </xdr:to>
    <xdr:sp macro="" textlink="">
      <xdr:nvSpPr>
        <xdr:cNvPr id="576" name="フローチャート: 判断 575">
          <a:extLst>
            <a:ext uri="{FF2B5EF4-FFF2-40B4-BE49-F238E27FC236}">
              <a16:creationId xmlns:a16="http://schemas.microsoft.com/office/drawing/2014/main" id="{D9E98F91-CDAA-42C3-AF77-4649BC2FB8E8}"/>
            </a:ext>
          </a:extLst>
        </xdr:cNvPr>
        <xdr:cNvSpPr/>
      </xdr:nvSpPr>
      <xdr:spPr>
        <a:xfrm>
          <a:off x="16754475" y="6317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7D5A898C-E07A-4071-AF61-43D1FEB83D3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C443E7C1-9E6C-4D33-8CA3-EA5EB8F9333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6C380C0-1B62-4AA3-95FC-2A542F67226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3B807E5B-F7E0-45F0-A0E5-AC6DA8228CD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A8AC699-20B5-4044-AEAF-3DFC1E348B3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91694</xdr:rowOff>
    </xdr:from>
    <xdr:to>
      <xdr:col>116</xdr:col>
      <xdr:colOff>114300</xdr:colOff>
      <xdr:row>34</xdr:row>
      <xdr:rowOff>21844</xdr:rowOff>
    </xdr:to>
    <xdr:sp macro="" textlink="">
      <xdr:nvSpPr>
        <xdr:cNvPr id="582" name="楕円 581">
          <a:extLst>
            <a:ext uri="{FF2B5EF4-FFF2-40B4-BE49-F238E27FC236}">
              <a16:creationId xmlns:a16="http://schemas.microsoft.com/office/drawing/2014/main" id="{6E4DFE84-2307-482C-BD02-BB6A5060BD6D}"/>
            </a:ext>
          </a:extLst>
        </xdr:cNvPr>
        <xdr:cNvSpPr/>
      </xdr:nvSpPr>
      <xdr:spPr>
        <a:xfrm>
          <a:off x="19897725" y="54320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44721</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D5950732-FE23-44C0-B9F6-54933872F804}"/>
            </a:ext>
          </a:extLst>
        </xdr:cNvPr>
        <xdr:cNvSpPr txBox="1"/>
      </xdr:nvSpPr>
      <xdr:spPr>
        <a:xfrm>
          <a:off x="19992975" y="53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36830</xdr:rowOff>
    </xdr:from>
    <xdr:to>
      <xdr:col>112</xdr:col>
      <xdr:colOff>38100</xdr:colOff>
      <xdr:row>33</xdr:row>
      <xdr:rowOff>138430</xdr:rowOff>
    </xdr:to>
    <xdr:sp macro="" textlink="">
      <xdr:nvSpPr>
        <xdr:cNvPr id="584" name="楕円 583">
          <a:extLst>
            <a:ext uri="{FF2B5EF4-FFF2-40B4-BE49-F238E27FC236}">
              <a16:creationId xmlns:a16="http://schemas.microsoft.com/office/drawing/2014/main" id="{8DB3FAC0-2AED-45B8-852D-E2B933EA5BB7}"/>
            </a:ext>
          </a:extLst>
        </xdr:cNvPr>
        <xdr:cNvSpPr/>
      </xdr:nvSpPr>
      <xdr:spPr>
        <a:xfrm>
          <a:off x="19154775" y="53803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87630</xdr:rowOff>
    </xdr:from>
    <xdr:to>
      <xdr:col>116</xdr:col>
      <xdr:colOff>63500</xdr:colOff>
      <xdr:row>33</xdr:row>
      <xdr:rowOff>142494</xdr:rowOff>
    </xdr:to>
    <xdr:cxnSp macro="">
      <xdr:nvCxnSpPr>
        <xdr:cNvPr id="585" name="直線コネクタ 584">
          <a:extLst>
            <a:ext uri="{FF2B5EF4-FFF2-40B4-BE49-F238E27FC236}">
              <a16:creationId xmlns:a16="http://schemas.microsoft.com/office/drawing/2014/main" id="{561D2044-13AF-495C-A9A0-CDBDA1B39D60}"/>
            </a:ext>
          </a:extLst>
        </xdr:cNvPr>
        <xdr:cNvCxnSpPr/>
      </xdr:nvCxnSpPr>
      <xdr:spPr>
        <a:xfrm>
          <a:off x="19202400" y="5427980"/>
          <a:ext cx="752475"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254</xdr:rowOff>
    </xdr:from>
    <xdr:to>
      <xdr:col>107</xdr:col>
      <xdr:colOff>101600</xdr:colOff>
      <xdr:row>33</xdr:row>
      <xdr:rowOff>101854</xdr:rowOff>
    </xdr:to>
    <xdr:sp macro="" textlink="">
      <xdr:nvSpPr>
        <xdr:cNvPr id="586" name="楕円 585">
          <a:extLst>
            <a:ext uri="{FF2B5EF4-FFF2-40B4-BE49-F238E27FC236}">
              <a16:creationId xmlns:a16="http://schemas.microsoft.com/office/drawing/2014/main" id="{84ECC822-3E08-4501-A2E4-23FA0F64CEDF}"/>
            </a:ext>
          </a:extLst>
        </xdr:cNvPr>
        <xdr:cNvSpPr/>
      </xdr:nvSpPr>
      <xdr:spPr>
        <a:xfrm>
          <a:off x="18345150" y="53437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51054</xdr:rowOff>
    </xdr:from>
    <xdr:to>
      <xdr:col>111</xdr:col>
      <xdr:colOff>177800</xdr:colOff>
      <xdr:row>33</xdr:row>
      <xdr:rowOff>87630</xdr:rowOff>
    </xdr:to>
    <xdr:cxnSp macro="">
      <xdr:nvCxnSpPr>
        <xdr:cNvPr id="587" name="直線コネクタ 586">
          <a:extLst>
            <a:ext uri="{FF2B5EF4-FFF2-40B4-BE49-F238E27FC236}">
              <a16:creationId xmlns:a16="http://schemas.microsoft.com/office/drawing/2014/main" id="{5A3D01EE-5710-4E9A-8B56-F4A5A52A8CDC}"/>
            </a:ext>
          </a:extLst>
        </xdr:cNvPr>
        <xdr:cNvCxnSpPr/>
      </xdr:nvCxnSpPr>
      <xdr:spPr>
        <a:xfrm>
          <a:off x="18392775" y="5391404"/>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135128</xdr:rowOff>
    </xdr:from>
    <xdr:to>
      <xdr:col>102</xdr:col>
      <xdr:colOff>165100</xdr:colOff>
      <xdr:row>33</xdr:row>
      <xdr:rowOff>65278</xdr:rowOff>
    </xdr:to>
    <xdr:sp macro="" textlink="">
      <xdr:nvSpPr>
        <xdr:cNvPr id="588" name="楕円 587">
          <a:extLst>
            <a:ext uri="{FF2B5EF4-FFF2-40B4-BE49-F238E27FC236}">
              <a16:creationId xmlns:a16="http://schemas.microsoft.com/office/drawing/2014/main" id="{5B1D0A20-CFC1-403B-BFD0-5045C51E7EA7}"/>
            </a:ext>
          </a:extLst>
        </xdr:cNvPr>
        <xdr:cNvSpPr/>
      </xdr:nvSpPr>
      <xdr:spPr>
        <a:xfrm>
          <a:off x="17554575" y="53167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14478</xdr:rowOff>
    </xdr:from>
    <xdr:to>
      <xdr:col>107</xdr:col>
      <xdr:colOff>50800</xdr:colOff>
      <xdr:row>33</xdr:row>
      <xdr:rowOff>51054</xdr:rowOff>
    </xdr:to>
    <xdr:cxnSp macro="">
      <xdr:nvCxnSpPr>
        <xdr:cNvPr id="589" name="直線コネクタ 588">
          <a:extLst>
            <a:ext uri="{FF2B5EF4-FFF2-40B4-BE49-F238E27FC236}">
              <a16:creationId xmlns:a16="http://schemas.microsoft.com/office/drawing/2014/main" id="{59E617C8-3D6F-4470-95E3-5125A6F50F74}"/>
            </a:ext>
          </a:extLst>
        </xdr:cNvPr>
        <xdr:cNvCxnSpPr/>
      </xdr:nvCxnSpPr>
      <xdr:spPr>
        <a:xfrm>
          <a:off x="17602200" y="5354828"/>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135128</xdr:rowOff>
    </xdr:from>
    <xdr:to>
      <xdr:col>98</xdr:col>
      <xdr:colOff>38100</xdr:colOff>
      <xdr:row>33</xdr:row>
      <xdr:rowOff>65278</xdr:rowOff>
    </xdr:to>
    <xdr:sp macro="" textlink="">
      <xdr:nvSpPr>
        <xdr:cNvPr id="590" name="楕円 589">
          <a:extLst>
            <a:ext uri="{FF2B5EF4-FFF2-40B4-BE49-F238E27FC236}">
              <a16:creationId xmlns:a16="http://schemas.microsoft.com/office/drawing/2014/main" id="{6B8F6768-29E6-4188-A5EC-A800E1E9CDEB}"/>
            </a:ext>
          </a:extLst>
        </xdr:cNvPr>
        <xdr:cNvSpPr/>
      </xdr:nvSpPr>
      <xdr:spPr>
        <a:xfrm>
          <a:off x="16754475" y="53167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14478</xdr:rowOff>
    </xdr:from>
    <xdr:to>
      <xdr:col>102</xdr:col>
      <xdr:colOff>114300</xdr:colOff>
      <xdr:row>33</xdr:row>
      <xdr:rowOff>14478</xdr:rowOff>
    </xdr:to>
    <xdr:cxnSp macro="">
      <xdr:nvCxnSpPr>
        <xdr:cNvPr id="591" name="直線コネクタ 590">
          <a:extLst>
            <a:ext uri="{FF2B5EF4-FFF2-40B4-BE49-F238E27FC236}">
              <a16:creationId xmlns:a16="http://schemas.microsoft.com/office/drawing/2014/main" id="{C3CC0590-51AE-4B23-8851-6DDEF9CD74B5}"/>
            </a:ext>
          </a:extLst>
        </xdr:cNvPr>
        <xdr:cNvCxnSpPr/>
      </xdr:nvCxnSpPr>
      <xdr:spPr>
        <a:xfrm>
          <a:off x="16802100" y="53548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8399</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ADB6F021-A3FF-4240-8F2F-E570188D8D03}"/>
            </a:ext>
          </a:extLst>
        </xdr:cNvPr>
        <xdr:cNvSpPr txBox="1"/>
      </xdr:nvSpPr>
      <xdr:spPr>
        <a:xfrm>
          <a:off x="18983402"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6954F8DA-3325-48FB-8052-427D773B17BF}"/>
            </a:ext>
          </a:extLst>
        </xdr:cNvPr>
        <xdr:cNvSpPr txBox="1"/>
      </xdr:nvSpPr>
      <xdr:spPr>
        <a:xfrm>
          <a:off x="18183302"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0AA3DC2E-E7EB-48DE-8604-5765C94A3F0F}"/>
            </a:ext>
          </a:extLst>
        </xdr:cNvPr>
        <xdr:cNvSpPr txBox="1"/>
      </xdr:nvSpPr>
      <xdr:spPr>
        <a:xfrm>
          <a:off x="17383202" y="64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88409</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1F4D992B-C915-4A08-B888-6D1D81361452}"/>
            </a:ext>
          </a:extLst>
        </xdr:cNvPr>
        <xdr:cNvSpPr txBox="1"/>
      </xdr:nvSpPr>
      <xdr:spPr>
        <a:xfrm>
          <a:off x="165926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154957</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9BD9A3A3-58D2-4D44-8F62-7B3C649C45F4}"/>
            </a:ext>
          </a:extLst>
        </xdr:cNvPr>
        <xdr:cNvSpPr txBox="1"/>
      </xdr:nvSpPr>
      <xdr:spPr>
        <a:xfrm>
          <a:off x="18983402"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118381</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624955AD-A9B5-48CB-BEE3-603123D5F98C}"/>
            </a:ext>
          </a:extLst>
        </xdr:cNvPr>
        <xdr:cNvSpPr txBox="1"/>
      </xdr:nvSpPr>
      <xdr:spPr>
        <a:xfrm>
          <a:off x="18183302" y="514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81805</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1D6AA6FC-D1A2-46D3-AE86-D478E2BA6142}"/>
            </a:ext>
          </a:extLst>
        </xdr:cNvPr>
        <xdr:cNvSpPr txBox="1"/>
      </xdr:nvSpPr>
      <xdr:spPr>
        <a:xfrm>
          <a:off x="17383202" y="510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81805</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9BC3558F-B9BB-40F8-A2A0-C7E63BC612BB}"/>
            </a:ext>
          </a:extLst>
        </xdr:cNvPr>
        <xdr:cNvSpPr txBox="1"/>
      </xdr:nvSpPr>
      <xdr:spPr>
        <a:xfrm>
          <a:off x="16592627" y="510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F0556407-530A-4487-BBD1-A42B88434FC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8388F725-5BBC-44AC-B839-259EBFB232B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4A5C12A4-9772-45FA-9F32-F9CAC8D111A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2888B69E-0BEC-4FFF-9C09-4973F826A47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DF4C27E9-BDE8-44F1-ACA6-93358A27CE2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23AFAEC0-049C-46EB-BD24-0B5BDDD56766}"/>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29C53FC9-1A52-4604-A721-AE4F178D71F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2A1407CA-F6A8-4B14-BA20-011F831FACD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1202C87A-E145-421E-8685-8C13B8A363E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5D9C409-2866-46C5-90AC-B7E5CBE2B9B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0" name="テキスト ボックス 609">
          <a:extLst>
            <a:ext uri="{FF2B5EF4-FFF2-40B4-BE49-F238E27FC236}">
              <a16:creationId xmlns:a16="http://schemas.microsoft.com/office/drawing/2014/main" id="{D9618425-A343-4318-9947-57E422DE32B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105ACE85-54B2-4FAA-A7A8-1D41FB062D3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853192D8-C28E-4D69-9326-B6C1E9EB45E4}"/>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B4881EFB-8DF6-4FAD-99F8-6EE3B15CE46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89E6CFD9-70D6-4EF0-9876-A9023CE7CDB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128F9833-F228-4C50-B558-CF78012A8AF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7BA23EDF-4844-46BB-8858-D895501284D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3F6EEBDA-C195-4348-AC9E-373C1EA6FAD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0D3D1CC5-D47C-442F-B832-7B4FD0F8728B}"/>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5D6CEF29-BDD1-4338-BFD4-59D7F2D4F87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2AB72AF5-0F14-4B1D-8CDF-09B5ED4E5B5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a:extLst>
            <a:ext uri="{FF2B5EF4-FFF2-40B4-BE49-F238E27FC236}">
              <a16:creationId xmlns:a16="http://schemas.microsoft.com/office/drawing/2014/main" id="{9AFC220E-B9D4-4197-9695-E57025ED3D2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2" name="直線コネクタ 621">
          <a:extLst>
            <a:ext uri="{FF2B5EF4-FFF2-40B4-BE49-F238E27FC236}">
              <a16:creationId xmlns:a16="http://schemas.microsoft.com/office/drawing/2014/main" id="{9251F9B0-3583-4059-9B28-F166A9EDE09E}"/>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3" name="【学校施設】&#10;有形固定資産減価償却率最小値テキスト">
          <a:extLst>
            <a:ext uri="{FF2B5EF4-FFF2-40B4-BE49-F238E27FC236}">
              <a16:creationId xmlns:a16="http://schemas.microsoft.com/office/drawing/2014/main" id="{4EA143AB-5DFE-4C52-9D97-C062113D9590}"/>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4" name="直線コネクタ 623">
          <a:extLst>
            <a:ext uri="{FF2B5EF4-FFF2-40B4-BE49-F238E27FC236}">
              <a16:creationId xmlns:a16="http://schemas.microsoft.com/office/drawing/2014/main" id="{7D7AEA0F-30A3-410D-A049-4143D4812FAE}"/>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5" name="【学校施設】&#10;有形固定資産減価償却率最大値テキスト">
          <a:extLst>
            <a:ext uri="{FF2B5EF4-FFF2-40B4-BE49-F238E27FC236}">
              <a16:creationId xmlns:a16="http://schemas.microsoft.com/office/drawing/2014/main" id="{D177D073-CB30-48AF-9039-08B5D6785830}"/>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26" name="直線コネクタ 625">
          <a:extLst>
            <a:ext uri="{FF2B5EF4-FFF2-40B4-BE49-F238E27FC236}">
              <a16:creationId xmlns:a16="http://schemas.microsoft.com/office/drawing/2014/main" id="{47E8829A-C8D2-4351-8F3C-0403FE6377D9}"/>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627" name="【学校施設】&#10;有形固定資産減価償却率平均値テキスト">
          <a:extLst>
            <a:ext uri="{FF2B5EF4-FFF2-40B4-BE49-F238E27FC236}">
              <a16:creationId xmlns:a16="http://schemas.microsoft.com/office/drawing/2014/main" id="{536A58D7-CFD1-41E7-8513-8DB8D912D870}"/>
            </a:ext>
          </a:extLst>
        </xdr:cNvPr>
        <xdr:cNvSpPr txBox="1"/>
      </xdr:nvSpPr>
      <xdr:spPr>
        <a:xfrm>
          <a:off x="14735175" y="968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28" name="フローチャート: 判断 627">
          <a:extLst>
            <a:ext uri="{FF2B5EF4-FFF2-40B4-BE49-F238E27FC236}">
              <a16:creationId xmlns:a16="http://schemas.microsoft.com/office/drawing/2014/main" id="{89C32D64-ADEB-405D-A19F-E28A599F4617}"/>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29" name="フローチャート: 判断 628">
          <a:extLst>
            <a:ext uri="{FF2B5EF4-FFF2-40B4-BE49-F238E27FC236}">
              <a16:creationId xmlns:a16="http://schemas.microsoft.com/office/drawing/2014/main" id="{9CBD2844-676F-40D7-8DB4-0F3698E580DF}"/>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0" name="フローチャート: 判断 629">
          <a:extLst>
            <a:ext uri="{FF2B5EF4-FFF2-40B4-BE49-F238E27FC236}">
              <a16:creationId xmlns:a16="http://schemas.microsoft.com/office/drawing/2014/main" id="{A2F40BAC-4F77-4730-A16B-D69C57DD78C9}"/>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1" name="フローチャート: 判断 630">
          <a:extLst>
            <a:ext uri="{FF2B5EF4-FFF2-40B4-BE49-F238E27FC236}">
              <a16:creationId xmlns:a16="http://schemas.microsoft.com/office/drawing/2014/main" id="{DC9FF63B-A748-47E0-8761-85C1A68CF58A}"/>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2" name="フローチャート: 判断 631">
          <a:extLst>
            <a:ext uri="{FF2B5EF4-FFF2-40B4-BE49-F238E27FC236}">
              <a16:creationId xmlns:a16="http://schemas.microsoft.com/office/drawing/2014/main" id="{E3A2D13C-161E-4A06-A965-1D8C8EC5F9B3}"/>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32A8837A-518E-4917-944D-DC228F7F5EB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B4F9D89-A397-470A-8B54-BB9F0D928E2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50DDFC0-8EB4-4A96-9BE4-9D8399442E1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8AEAD35-8A90-416E-A0E3-FE67B34C420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C94A041-BBA2-4455-BF03-80AC3D5BB57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127508</xdr:rowOff>
    </xdr:from>
    <xdr:to>
      <xdr:col>85</xdr:col>
      <xdr:colOff>177800</xdr:colOff>
      <xdr:row>59</xdr:row>
      <xdr:rowOff>57658</xdr:rowOff>
    </xdr:to>
    <xdr:sp macro="" textlink="">
      <xdr:nvSpPr>
        <xdr:cNvPr id="638" name="楕円 637">
          <a:extLst>
            <a:ext uri="{FF2B5EF4-FFF2-40B4-BE49-F238E27FC236}">
              <a16:creationId xmlns:a16="http://schemas.microsoft.com/office/drawing/2014/main" id="{A7F36144-2299-4105-B003-437BF229BCE8}"/>
            </a:ext>
          </a:extLst>
        </xdr:cNvPr>
        <xdr:cNvSpPr/>
      </xdr:nvSpPr>
      <xdr:spPr>
        <a:xfrm>
          <a:off x="14649450" y="95159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150385</xdr:rowOff>
    </xdr:from>
    <xdr:ext cx="405111" cy="259045"/>
    <xdr:sp macro="" textlink="">
      <xdr:nvSpPr>
        <xdr:cNvPr id="639" name="【学校施設】&#10;有形固定資産減価償却率該当値テキスト">
          <a:extLst>
            <a:ext uri="{FF2B5EF4-FFF2-40B4-BE49-F238E27FC236}">
              <a16:creationId xmlns:a16="http://schemas.microsoft.com/office/drawing/2014/main" id="{DBCF029F-824B-430A-A6C3-72299C84D2A4}"/>
            </a:ext>
          </a:extLst>
        </xdr:cNvPr>
        <xdr:cNvSpPr txBox="1"/>
      </xdr:nvSpPr>
      <xdr:spPr>
        <a:xfrm>
          <a:off x="14735175" y="93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118364</xdr:rowOff>
    </xdr:from>
    <xdr:to>
      <xdr:col>81</xdr:col>
      <xdr:colOff>101600</xdr:colOff>
      <xdr:row>59</xdr:row>
      <xdr:rowOff>48514</xdr:rowOff>
    </xdr:to>
    <xdr:sp macro="" textlink="">
      <xdr:nvSpPr>
        <xdr:cNvPr id="640" name="楕円 639">
          <a:extLst>
            <a:ext uri="{FF2B5EF4-FFF2-40B4-BE49-F238E27FC236}">
              <a16:creationId xmlns:a16="http://schemas.microsoft.com/office/drawing/2014/main" id="{9BD11AFD-1BA7-45FD-8691-31FF96EBB061}"/>
            </a:ext>
          </a:extLst>
        </xdr:cNvPr>
        <xdr:cNvSpPr/>
      </xdr:nvSpPr>
      <xdr:spPr>
        <a:xfrm>
          <a:off x="13887450" y="95131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169164</xdr:rowOff>
    </xdr:from>
    <xdr:to>
      <xdr:col>85</xdr:col>
      <xdr:colOff>127000</xdr:colOff>
      <xdr:row>59</xdr:row>
      <xdr:rowOff>6858</xdr:rowOff>
    </xdr:to>
    <xdr:cxnSp macro="">
      <xdr:nvCxnSpPr>
        <xdr:cNvPr id="641" name="直線コネクタ 640">
          <a:extLst>
            <a:ext uri="{FF2B5EF4-FFF2-40B4-BE49-F238E27FC236}">
              <a16:creationId xmlns:a16="http://schemas.microsoft.com/office/drawing/2014/main" id="{B0121095-51E3-40D6-9D1E-6B362E832093}"/>
            </a:ext>
          </a:extLst>
        </xdr:cNvPr>
        <xdr:cNvCxnSpPr/>
      </xdr:nvCxnSpPr>
      <xdr:spPr>
        <a:xfrm>
          <a:off x="13935075" y="9551289"/>
          <a:ext cx="762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49784</xdr:rowOff>
    </xdr:from>
    <xdr:to>
      <xdr:col>76</xdr:col>
      <xdr:colOff>165100</xdr:colOff>
      <xdr:row>58</xdr:row>
      <xdr:rowOff>151384</xdr:rowOff>
    </xdr:to>
    <xdr:sp macro="" textlink="">
      <xdr:nvSpPr>
        <xdr:cNvPr id="642" name="楕円 641">
          <a:extLst>
            <a:ext uri="{FF2B5EF4-FFF2-40B4-BE49-F238E27FC236}">
              <a16:creationId xmlns:a16="http://schemas.microsoft.com/office/drawing/2014/main" id="{0264DF27-76A2-4D16-9B80-79114DAEA993}"/>
            </a:ext>
          </a:extLst>
        </xdr:cNvPr>
        <xdr:cNvSpPr/>
      </xdr:nvSpPr>
      <xdr:spPr>
        <a:xfrm>
          <a:off x="13096875" y="94382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58</xdr:row>
      <xdr:rowOff>169164</xdr:rowOff>
    </xdr:to>
    <xdr:cxnSp macro="">
      <xdr:nvCxnSpPr>
        <xdr:cNvPr id="643" name="直線コネクタ 642">
          <a:extLst>
            <a:ext uri="{FF2B5EF4-FFF2-40B4-BE49-F238E27FC236}">
              <a16:creationId xmlns:a16="http://schemas.microsoft.com/office/drawing/2014/main" id="{BCE95A80-C1BA-42DC-8E1F-2BDE30B89C43}"/>
            </a:ext>
          </a:extLst>
        </xdr:cNvPr>
        <xdr:cNvCxnSpPr/>
      </xdr:nvCxnSpPr>
      <xdr:spPr>
        <a:xfrm>
          <a:off x="13144500" y="9495409"/>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118364</xdr:rowOff>
    </xdr:from>
    <xdr:to>
      <xdr:col>72</xdr:col>
      <xdr:colOff>38100</xdr:colOff>
      <xdr:row>59</xdr:row>
      <xdr:rowOff>48514</xdr:rowOff>
    </xdr:to>
    <xdr:sp macro="" textlink="">
      <xdr:nvSpPr>
        <xdr:cNvPr id="644" name="楕円 643">
          <a:extLst>
            <a:ext uri="{FF2B5EF4-FFF2-40B4-BE49-F238E27FC236}">
              <a16:creationId xmlns:a16="http://schemas.microsoft.com/office/drawing/2014/main" id="{050C3458-5A28-4E15-9686-C3FB427CE7F4}"/>
            </a:ext>
          </a:extLst>
        </xdr:cNvPr>
        <xdr:cNvSpPr/>
      </xdr:nvSpPr>
      <xdr:spPr>
        <a:xfrm>
          <a:off x="12296775" y="951318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58</xdr:row>
      <xdr:rowOff>169164</xdr:rowOff>
    </xdr:to>
    <xdr:cxnSp macro="">
      <xdr:nvCxnSpPr>
        <xdr:cNvPr id="645" name="直線コネクタ 644">
          <a:extLst>
            <a:ext uri="{FF2B5EF4-FFF2-40B4-BE49-F238E27FC236}">
              <a16:creationId xmlns:a16="http://schemas.microsoft.com/office/drawing/2014/main" id="{97F14712-BC52-444F-9AED-7047BDB3D34F}"/>
            </a:ext>
          </a:extLst>
        </xdr:cNvPr>
        <xdr:cNvCxnSpPr/>
      </xdr:nvCxnSpPr>
      <xdr:spPr>
        <a:xfrm flipV="1">
          <a:off x="12344400" y="9495409"/>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24638</xdr:rowOff>
    </xdr:from>
    <xdr:to>
      <xdr:col>67</xdr:col>
      <xdr:colOff>101600</xdr:colOff>
      <xdr:row>59</xdr:row>
      <xdr:rowOff>126238</xdr:rowOff>
    </xdr:to>
    <xdr:sp macro="" textlink="">
      <xdr:nvSpPr>
        <xdr:cNvPr id="646" name="楕円 645">
          <a:extLst>
            <a:ext uri="{FF2B5EF4-FFF2-40B4-BE49-F238E27FC236}">
              <a16:creationId xmlns:a16="http://schemas.microsoft.com/office/drawing/2014/main" id="{0E268542-821C-42B5-A072-AC09BEA1017B}"/>
            </a:ext>
          </a:extLst>
        </xdr:cNvPr>
        <xdr:cNvSpPr/>
      </xdr:nvSpPr>
      <xdr:spPr>
        <a:xfrm>
          <a:off x="11487150" y="95813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169164</xdr:rowOff>
    </xdr:from>
    <xdr:to>
      <xdr:col>71</xdr:col>
      <xdr:colOff>177800</xdr:colOff>
      <xdr:row>59</xdr:row>
      <xdr:rowOff>75438</xdr:rowOff>
    </xdr:to>
    <xdr:cxnSp macro="">
      <xdr:nvCxnSpPr>
        <xdr:cNvPr id="647" name="直線コネクタ 646">
          <a:extLst>
            <a:ext uri="{FF2B5EF4-FFF2-40B4-BE49-F238E27FC236}">
              <a16:creationId xmlns:a16="http://schemas.microsoft.com/office/drawing/2014/main" id="{0DD628E7-F211-4A07-83A5-9CAA453917DE}"/>
            </a:ext>
          </a:extLst>
        </xdr:cNvPr>
        <xdr:cNvCxnSpPr/>
      </xdr:nvCxnSpPr>
      <xdr:spPr>
        <a:xfrm flipV="1">
          <a:off x="11534775" y="9551289"/>
          <a:ext cx="80962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48" name="n_1aveValue【学校施設】&#10;有形固定資産減価償却率">
          <a:extLst>
            <a:ext uri="{FF2B5EF4-FFF2-40B4-BE49-F238E27FC236}">
              <a16:creationId xmlns:a16="http://schemas.microsoft.com/office/drawing/2014/main" id="{4AD17912-6308-49D4-B38D-14734AA00B31}"/>
            </a:ext>
          </a:extLst>
        </xdr:cNvPr>
        <xdr:cNvSpPr txBox="1"/>
      </xdr:nvSpPr>
      <xdr:spPr>
        <a:xfrm>
          <a:off x="13745219" y="97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649" name="n_2aveValue【学校施設】&#10;有形固定資産減価償却率">
          <a:extLst>
            <a:ext uri="{FF2B5EF4-FFF2-40B4-BE49-F238E27FC236}">
              <a16:creationId xmlns:a16="http://schemas.microsoft.com/office/drawing/2014/main" id="{6EBC94CB-005C-410E-953F-92CE1067AC08}"/>
            </a:ext>
          </a:extLst>
        </xdr:cNvPr>
        <xdr:cNvSpPr txBox="1"/>
      </xdr:nvSpPr>
      <xdr:spPr>
        <a:xfrm>
          <a:off x="12964169"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50" name="n_3aveValue【学校施設】&#10;有形固定資産減価償却率">
          <a:extLst>
            <a:ext uri="{FF2B5EF4-FFF2-40B4-BE49-F238E27FC236}">
              <a16:creationId xmlns:a16="http://schemas.microsoft.com/office/drawing/2014/main" id="{B2A1B140-001E-47C0-A4A3-598404B14331}"/>
            </a:ext>
          </a:extLst>
        </xdr:cNvPr>
        <xdr:cNvSpPr txBox="1"/>
      </xdr:nvSpPr>
      <xdr:spPr>
        <a:xfrm>
          <a:off x="12164069"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51" name="n_4aveValue【学校施設】&#10;有形固定資産減価償却率">
          <a:extLst>
            <a:ext uri="{FF2B5EF4-FFF2-40B4-BE49-F238E27FC236}">
              <a16:creationId xmlns:a16="http://schemas.microsoft.com/office/drawing/2014/main" id="{AB5D6D5C-6593-48FD-841C-58800AE6F322}"/>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65041</xdr:rowOff>
    </xdr:from>
    <xdr:ext cx="405111" cy="259045"/>
    <xdr:sp macro="" textlink="">
      <xdr:nvSpPr>
        <xdr:cNvPr id="652" name="n_1mainValue【学校施設】&#10;有形固定資産減価償却率">
          <a:extLst>
            <a:ext uri="{FF2B5EF4-FFF2-40B4-BE49-F238E27FC236}">
              <a16:creationId xmlns:a16="http://schemas.microsoft.com/office/drawing/2014/main" id="{057EA954-05BA-4FBD-9CA8-6D74F2922F6B}"/>
            </a:ext>
          </a:extLst>
        </xdr:cNvPr>
        <xdr:cNvSpPr txBox="1"/>
      </xdr:nvSpPr>
      <xdr:spPr>
        <a:xfrm>
          <a:off x="13745219" y="929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653" name="n_2mainValue【学校施設】&#10;有形固定資産減価償却率">
          <a:extLst>
            <a:ext uri="{FF2B5EF4-FFF2-40B4-BE49-F238E27FC236}">
              <a16:creationId xmlns:a16="http://schemas.microsoft.com/office/drawing/2014/main" id="{07249F36-D156-4DFF-BA6A-9BE2CED64260}"/>
            </a:ext>
          </a:extLst>
        </xdr:cNvPr>
        <xdr:cNvSpPr txBox="1"/>
      </xdr:nvSpPr>
      <xdr:spPr>
        <a:xfrm>
          <a:off x="12964169"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654" name="n_3mainValue【学校施設】&#10;有形固定資産減価償却率">
          <a:extLst>
            <a:ext uri="{FF2B5EF4-FFF2-40B4-BE49-F238E27FC236}">
              <a16:creationId xmlns:a16="http://schemas.microsoft.com/office/drawing/2014/main" id="{34A72EC1-E614-4FA8-A6AE-BFF16331D6F9}"/>
            </a:ext>
          </a:extLst>
        </xdr:cNvPr>
        <xdr:cNvSpPr txBox="1"/>
      </xdr:nvSpPr>
      <xdr:spPr>
        <a:xfrm>
          <a:off x="12164069" y="929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117365</xdr:rowOff>
    </xdr:from>
    <xdr:ext cx="405111" cy="259045"/>
    <xdr:sp macro="" textlink="">
      <xdr:nvSpPr>
        <xdr:cNvPr id="655" name="n_4mainValue【学校施設】&#10;有形固定資産減価償却率">
          <a:extLst>
            <a:ext uri="{FF2B5EF4-FFF2-40B4-BE49-F238E27FC236}">
              <a16:creationId xmlns:a16="http://schemas.microsoft.com/office/drawing/2014/main" id="{3B2D92CD-243E-4D54-B6C1-6EECEC0E8552}"/>
            </a:ext>
          </a:extLst>
        </xdr:cNvPr>
        <xdr:cNvSpPr txBox="1"/>
      </xdr:nvSpPr>
      <xdr:spPr>
        <a:xfrm>
          <a:off x="11354444" y="967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F424A169-9AFC-4E63-8D20-6C9296AFD0F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74DF2BC9-6662-4E8F-9283-73EDE0E603A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19711BF-D823-406C-B340-772F705B91D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89973D13-8079-42FE-8D03-7EB07740F9F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814C7527-ED3D-4ECC-8F46-1A1900495FE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22CD4B68-500E-4560-ABFD-976A24404D08}"/>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BFE67512-C22D-45D9-AC11-E095B2EFC93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84FBEEA2-46B4-48F4-B7C3-90046CB105D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F158430D-3FC3-4133-B6CC-6784EC0AEB7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5C0DF32-48C8-4413-BD82-4FF60E21D49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a:extLst>
            <a:ext uri="{FF2B5EF4-FFF2-40B4-BE49-F238E27FC236}">
              <a16:creationId xmlns:a16="http://schemas.microsoft.com/office/drawing/2014/main" id="{80D63AE4-A8F8-4247-943C-76550BE8BBC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E1FEE78A-639C-4AA6-9091-B39B29B4DB07}"/>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574FCCE7-1C5B-4C83-A189-D6C0B436AE2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C9117608-1EE0-4491-B0B6-FF6184383F23}"/>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1A9CAF04-56F9-4286-9470-C06ACD36C3C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F4ACAF9B-FFA2-4694-8CB2-C3AFB3919EF1}"/>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99312F5F-23FB-4D4C-B249-48D0111552CF}"/>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D6A2C075-EA14-47BF-BF39-15CA838368FC}"/>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4D151918-6066-4A88-9383-9EBFF3A5F109}"/>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DBF52FA9-91F4-4BAF-B295-6C5C66FDA73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a:extLst>
            <a:ext uri="{FF2B5EF4-FFF2-40B4-BE49-F238E27FC236}">
              <a16:creationId xmlns:a16="http://schemas.microsoft.com/office/drawing/2014/main" id="{632EB972-26CE-44DC-8818-A8B6376B86D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81535756-AFC1-427B-A50D-F6FC9C534F26}"/>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a:extLst>
            <a:ext uri="{FF2B5EF4-FFF2-40B4-BE49-F238E27FC236}">
              <a16:creationId xmlns:a16="http://schemas.microsoft.com/office/drawing/2014/main" id="{F61DAE05-9C1E-407D-827A-E9895A9B24C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B4AD7E99-D5A5-40F0-9958-7F4E1DD8F0E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C6E38DC8-190D-42FC-B540-867EAA390D2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C45808DA-888F-4A19-BDE6-A37FC02955F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2" name="直線コネクタ 681">
          <a:extLst>
            <a:ext uri="{FF2B5EF4-FFF2-40B4-BE49-F238E27FC236}">
              <a16:creationId xmlns:a16="http://schemas.microsoft.com/office/drawing/2014/main" id="{4A7A0F48-E272-4555-9BDC-CA8FD25FDC31}"/>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3" name="【学校施設】&#10;一人当たり面積最小値テキスト">
          <a:extLst>
            <a:ext uri="{FF2B5EF4-FFF2-40B4-BE49-F238E27FC236}">
              <a16:creationId xmlns:a16="http://schemas.microsoft.com/office/drawing/2014/main" id="{D98F8B6C-836D-4058-B952-896E2ACC00F4}"/>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4" name="直線コネクタ 683">
          <a:extLst>
            <a:ext uri="{FF2B5EF4-FFF2-40B4-BE49-F238E27FC236}">
              <a16:creationId xmlns:a16="http://schemas.microsoft.com/office/drawing/2014/main" id="{93BF9D7D-664E-45C2-9A7B-6EC9568B0FAF}"/>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5" name="【学校施設】&#10;一人当たり面積最大値テキスト">
          <a:extLst>
            <a:ext uri="{FF2B5EF4-FFF2-40B4-BE49-F238E27FC236}">
              <a16:creationId xmlns:a16="http://schemas.microsoft.com/office/drawing/2014/main" id="{164D3CA6-AFEF-4D59-8923-61B237C67F8F}"/>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86" name="直線コネクタ 685">
          <a:extLst>
            <a:ext uri="{FF2B5EF4-FFF2-40B4-BE49-F238E27FC236}">
              <a16:creationId xmlns:a16="http://schemas.microsoft.com/office/drawing/2014/main" id="{302BDACB-EFEF-4173-87CA-550BCF3C2D6F}"/>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687" name="【学校施設】&#10;一人当たり面積平均値テキスト">
          <a:extLst>
            <a:ext uri="{FF2B5EF4-FFF2-40B4-BE49-F238E27FC236}">
              <a16:creationId xmlns:a16="http://schemas.microsoft.com/office/drawing/2014/main" id="{28F6DF3B-2505-468F-8014-39A41D113F5F}"/>
            </a:ext>
          </a:extLst>
        </xdr:cNvPr>
        <xdr:cNvSpPr txBox="1"/>
      </xdr:nvSpPr>
      <xdr:spPr>
        <a:xfrm>
          <a:off x="19992975" y="1010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88" name="フローチャート: 判断 687">
          <a:extLst>
            <a:ext uri="{FF2B5EF4-FFF2-40B4-BE49-F238E27FC236}">
              <a16:creationId xmlns:a16="http://schemas.microsoft.com/office/drawing/2014/main" id="{7F427F7B-8CA0-46DD-B887-419A29C70913}"/>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89" name="フローチャート: 判断 688">
          <a:extLst>
            <a:ext uri="{FF2B5EF4-FFF2-40B4-BE49-F238E27FC236}">
              <a16:creationId xmlns:a16="http://schemas.microsoft.com/office/drawing/2014/main" id="{9649165F-B1DD-4A55-992F-2FCA0F806327}"/>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0" name="フローチャート: 判断 689">
          <a:extLst>
            <a:ext uri="{FF2B5EF4-FFF2-40B4-BE49-F238E27FC236}">
              <a16:creationId xmlns:a16="http://schemas.microsoft.com/office/drawing/2014/main" id="{C827DEB5-A167-45DF-9983-8914F50B1C69}"/>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1" name="フローチャート: 判断 690">
          <a:extLst>
            <a:ext uri="{FF2B5EF4-FFF2-40B4-BE49-F238E27FC236}">
              <a16:creationId xmlns:a16="http://schemas.microsoft.com/office/drawing/2014/main" id="{F2647EF0-1FD0-4F55-B2E7-CBED7EFCC84C}"/>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2" name="フローチャート: 判断 691">
          <a:extLst>
            <a:ext uri="{FF2B5EF4-FFF2-40B4-BE49-F238E27FC236}">
              <a16:creationId xmlns:a16="http://schemas.microsoft.com/office/drawing/2014/main" id="{982AD9CE-306D-46B6-8ABC-FC2622E5F102}"/>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84747132-C66B-43A7-8CCB-06A110AE4CF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FD2B9D3-C72F-467B-B68F-6F906F605A5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A0DE61E-DFB3-4F47-85FA-FF925B8088A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18F0FF71-9967-41B6-A394-8D1BD0234B7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6FC9F4B-928C-48A5-8328-1B838F0C0D6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125004</xdr:rowOff>
    </xdr:from>
    <xdr:to>
      <xdr:col>116</xdr:col>
      <xdr:colOff>114300</xdr:colOff>
      <xdr:row>62</xdr:row>
      <xdr:rowOff>55154</xdr:rowOff>
    </xdr:to>
    <xdr:sp macro="" textlink="">
      <xdr:nvSpPr>
        <xdr:cNvPr id="698" name="楕円 697">
          <a:extLst>
            <a:ext uri="{FF2B5EF4-FFF2-40B4-BE49-F238E27FC236}">
              <a16:creationId xmlns:a16="http://schemas.microsoft.com/office/drawing/2014/main" id="{01F96E77-82A1-4BFD-9CE0-0E85FDDCC8A5}"/>
            </a:ext>
          </a:extLst>
        </xdr:cNvPr>
        <xdr:cNvSpPr/>
      </xdr:nvSpPr>
      <xdr:spPr>
        <a:xfrm>
          <a:off x="19897725" y="99992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147881</xdr:rowOff>
    </xdr:from>
    <xdr:ext cx="469744" cy="259045"/>
    <xdr:sp macro="" textlink="">
      <xdr:nvSpPr>
        <xdr:cNvPr id="699" name="【学校施設】&#10;一人当たり面積該当値テキスト">
          <a:extLst>
            <a:ext uri="{FF2B5EF4-FFF2-40B4-BE49-F238E27FC236}">
              <a16:creationId xmlns:a16="http://schemas.microsoft.com/office/drawing/2014/main" id="{DA853B19-5022-4A78-B35F-1B43E8F10120}"/>
            </a:ext>
          </a:extLst>
        </xdr:cNvPr>
        <xdr:cNvSpPr txBox="1"/>
      </xdr:nvSpPr>
      <xdr:spPr>
        <a:xfrm>
          <a:off x="19992975" y="986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125004</xdr:rowOff>
    </xdr:from>
    <xdr:to>
      <xdr:col>112</xdr:col>
      <xdr:colOff>38100</xdr:colOff>
      <xdr:row>62</xdr:row>
      <xdr:rowOff>55154</xdr:rowOff>
    </xdr:to>
    <xdr:sp macro="" textlink="">
      <xdr:nvSpPr>
        <xdr:cNvPr id="700" name="楕円 699">
          <a:extLst>
            <a:ext uri="{FF2B5EF4-FFF2-40B4-BE49-F238E27FC236}">
              <a16:creationId xmlns:a16="http://schemas.microsoft.com/office/drawing/2014/main" id="{5B631DD3-5D90-48A3-8650-35C5F9AEAD59}"/>
            </a:ext>
          </a:extLst>
        </xdr:cNvPr>
        <xdr:cNvSpPr/>
      </xdr:nvSpPr>
      <xdr:spPr>
        <a:xfrm>
          <a:off x="19154775" y="99992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4354</xdr:rowOff>
    </xdr:from>
    <xdr:to>
      <xdr:col>116</xdr:col>
      <xdr:colOff>63500</xdr:colOff>
      <xdr:row>62</xdr:row>
      <xdr:rowOff>4354</xdr:rowOff>
    </xdr:to>
    <xdr:cxnSp macro="">
      <xdr:nvCxnSpPr>
        <xdr:cNvPr id="701" name="直線コネクタ 700">
          <a:extLst>
            <a:ext uri="{FF2B5EF4-FFF2-40B4-BE49-F238E27FC236}">
              <a16:creationId xmlns:a16="http://schemas.microsoft.com/office/drawing/2014/main" id="{42013F55-30AC-441B-93A3-5B53EBB858CB}"/>
            </a:ext>
          </a:extLst>
        </xdr:cNvPr>
        <xdr:cNvCxnSpPr/>
      </xdr:nvCxnSpPr>
      <xdr:spPr>
        <a:xfrm>
          <a:off x="19202400" y="1004687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129359</xdr:rowOff>
    </xdr:from>
    <xdr:to>
      <xdr:col>107</xdr:col>
      <xdr:colOff>101600</xdr:colOff>
      <xdr:row>62</xdr:row>
      <xdr:rowOff>59509</xdr:rowOff>
    </xdr:to>
    <xdr:sp macro="" textlink="">
      <xdr:nvSpPr>
        <xdr:cNvPr id="702" name="楕円 701">
          <a:extLst>
            <a:ext uri="{FF2B5EF4-FFF2-40B4-BE49-F238E27FC236}">
              <a16:creationId xmlns:a16="http://schemas.microsoft.com/office/drawing/2014/main" id="{4365E185-9B1D-4C9C-812F-1D4BD9C89FE7}"/>
            </a:ext>
          </a:extLst>
        </xdr:cNvPr>
        <xdr:cNvSpPr/>
      </xdr:nvSpPr>
      <xdr:spPr>
        <a:xfrm>
          <a:off x="18345150" y="100036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4354</xdr:rowOff>
    </xdr:from>
    <xdr:to>
      <xdr:col>111</xdr:col>
      <xdr:colOff>177800</xdr:colOff>
      <xdr:row>62</xdr:row>
      <xdr:rowOff>8709</xdr:rowOff>
    </xdr:to>
    <xdr:cxnSp macro="">
      <xdr:nvCxnSpPr>
        <xdr:cNvPr id="703" name="直線コネクタ 702">
          <a:extLst>
            <a:ext uri="{FF2B5EF4-FFF2-40B4-BE49-F238E27FC236}">
              <a16:creationId xmlns:a16="http://schemas.microsoft.com/office/drawing/2014/main" id="{476159E5-12DC-4946-B105-C8C2DCE4BE6D}"/>
            </a:ext>
          </a:extLst>
        </xdr:cNvPr>
        <xdr:cNvCxnSpPr/>
      </xdr:nvCxnSpPr>
      <xdr:spPr>
        <a:xfrm flipV="1">
          <a:off x="18392775" y="10046879"/>
          <a:ext cx="809625"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704" name="楕円 703">
          <a:extLst>
            <a:ext uri="{FF2B5EF4-FFF2-40B4-BE49-F238E27FC236}">
              <a16:creationId xmlns:a16="http://schemas.microsoft.com/office/drawing/2014/main" id="{DD091BE7-9EFA-4AF1-9E66-2AE434E81845}"/>
            </a:ext>
          </a:extLst>
        </xdr:cNvPr>
        <xdr:cNvSpPr/>
      </xdr:nvSpPr>
      <xdr:spPr>
        <a:xfrm>
          <a:off x="17554575" y="100285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8709</xdr:rowOff>
    </xdr:from>
    <xdr:to>
      <xdr:col>107</xdr:col>
      <xdr:colOff>50800</xdr:colOff>
      <xdr:row>62</xdr:row>
      <xdr:rowOff>30480</xdr:rowOff>
    </xdr:to>
    <xdr:cxnSp macro="">
      <xdr:nvCxnSpPr>
        <xdr:cNvPr id="705" name="直線コネクタ 704">
          <a:extLst>
            <a:ext uri="{FF2B5EF4-FFF2-40B4-BE49-F238E27FC236}">
              <a16:creationId xmlns:a16="http://schemas.microsoft.com/office/drawing/2014/main" id="{2764EEF9-1824-4DD9-BB29-834056C19462}"/>
            </a:ext>
          </a:extLst>
        </xdr:cNvPr>
        <xdr:cNvCxnSpPr/>
      </xdr:nvCxnSpPr>
      <xdr:spPr>
        <a:xfrm flipV="1">
          <a:off x="17602200" y="10051234"/>
          <a:ext cx="790575"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22134</xdr:rowOff>
    </xdr:from>
    <xdr:to>
      <xdr:col>98</xdr:col>
      <xdr:colOff>38100</xdr:colOff>
      <xdr:row>62</xdr:row>
      <xdr:rowOff>123734</xdr:rowOff>
    </xdr:to>
    <xdr:sp macro="" textlink="">
      <xdr:nvSpPr>
        <xdr:cNvPr id="706" name="楕円 705">
          <a:extLst>
            <a:ext uri="{FF2B5EF4-FFF2-40B4-BE49-F238E27FC236}">
              <a16:creationId xmlns:a16="http://schemas.microsoft.com/office/drawing/2014/main" id="{BA6ACA5F-E53F-4B72-A85A-4A49AEAC62F7}"/>
            </a:ext>
          </a:extLst>
        </xdr:cNvPr>
        <xdr:cNvSpPr/>
      </xdr:nvSpPr>
      <xdr:spPr>
        <a:xfrm>
          <a:off x="16754475" y="100614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72934</xdr:rowOff>
    </xdr:to>
    <xdr:cxnSp macro="">
      <xdr:nvCxnSpPr>
        <xdr:cNvPr id="707" name="直線コネクタ 706">
          <a:extLst>
            <a:ext uri="{FF2B5EF4-FFF2-40B4-BE49-F238E27FC236}">
              <a16:creationId xmlns:a16="http://schemas.microsoft.com/office/drawing/2014/main" id="{6B8952E4-838B-481C-B843-6C00FC9353EF}"/>
            </a:ext>
          </a:extLst>
        </xdr:cNvPr>
        <xdr:cNvCxnSpPr/>
      </xdr:nvCxnSpPr>
      <xdr:spPr>
        <a:xfrm flipV="1">
          <a:off x="16802100" y="10066655"/>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708" name="n_1aveValue【学校施設】&#10;一人当たり面積">
          <a:extLst>
            <a:ext uri="{FF2B5EF4-FFF2-40B4-BE49-F238E27FC236}">
              <a16:creationId xmlns:a16="http://schemas.microsoft.com/office/drawing/2014/main" id="{00A1F9B6-AF0D-4A27-818A-A77454EEEDE8}"/>
            </a:ext>
          </a:extLst>
        </xdr:cNvPr>
        <xdr:cNvSpPr txBox="1"/>
      </xdr:nvSpPr>
      <xdr:spPr>
        <a:xfrm>
          <a:off x="189834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09" name="n_2aveValue【学校施設】&#10;一人当たり面積">
          <a:extLst>
            <a:ext uri="{FF2B5EF4-FFF2-40B4-BE49-F238E27FC236}">
              <a16:creationId xmlns:a16="http://schemas.microsoft.com/office/drawing/2014/main" id="{17B5349E-FEC4-4308-A9E1-5F11A318D4C9}"/>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710" name="n_3aveValue【学校施設】&#10;一人当たり面積">
          <a:extLst>
            <a:ext uri="{FF2B5EF4-FFF2-40B4-BE49-F238E27FC236}">
              <a16:creationId xmlns:a16="http://schemas.microsoft.com/office/drawing/2014/main" id="{F3A2D1C7-BC30-4A69-8860-B6A49887BBC8}"/>
            </a:ext>
          </a:extLst>
        </xdr:cNvPr>
        <xdr:cNvSpPr txBox="1"/>
      </xdr:nvSpPr>
      <xdr:spPr>
        <a:xfrm>
          <a:off x="173832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11" name="n_4aveValue【学校施設】&#10;一人当たり面積">
          <a:extLst>
            <a:ext uri="{FF2B5EF4-FFF2-40B4-BE49-F238E27FC236}">
              <a16:creationId xmlns:a16="http://schemas.microsoft.com/office/drawing/2014/main" id="{3B99BD01-DFB8-4F1D-9CC3-D8B3ECECA723}"/>
            </a:ext>
          </a:extLst>
        </xdr:cNvPr>
        <xdr:cNvSpPr txBox="1"/>
      </xdr:nvSpPr>
      <xdr:spPr>
        <a:xfrm>
          <a:off x="16592627" y="102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71681</xdr:rowOff>
    </xdr:from>
    <xdr:ext cx="469744" cy="259045"/>
    <xdr:sp macro="" textlink="">
      <xdr:nvSpPr>
        <xdr:cNvPr id="712" name="n_1mainValue【学校施設】&#10;一人当たり面積">
          <a:extLst>
            <a:ext uri="{FF2B5EF4-FFF2-40B4-BE49-F238E27FC236}">
              <a16:creationId xmlns:a16="http://schemas.microsoft.com/office/drawing/2014/main" id="{C77992EA-4CB1-4D96-AD5E-6E60658D95D3}"/>
            </a:ext>
          </a:extLst>
        </xdr:cNvPr>
        <xdr:cNvSpPr txBox="1"/>
      </xdr:nvSpPr>
      <xdr:spPr>
        <a:xfrm>
          <a:off x="18983402" y="97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76036</xdr:rowOff>
    </xdr:from>
    <xdr:ext cx="469744" cy="259045"/>
    <xdr:sp macro="" textlink="">
      <xdr:nvSpPr>
        <xdr:cNvPr id="713" name="n_2mainValue【学校施設】&#10;一人当たり面積">
          <a:extLst>
            <a:ext uri="{FF2B5EF4-FFF2-40B4-BE49-F238E27FC236}">
              <a16:creationId xmlns:a16="http://schemas.microsoft.com/office/drawing/2014/main" id="{8928329E-2E2C-47E1-A408-ECEC6BDE4432}"/>
            </a:ext>
          </a:extLst>
        </xdr:cNvPr>
        <xdr:cNvSpPr txBox="1"/>
      </xdr:nvSpPr>
      <xdr:spPr>
        <a:xfrm>
          <a:off x="18183302" y="979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97807</xdr:rowOff>
    </xdr:from>
    <xdr:ext cx="469744" cy="259045"/>
    <xdr:sp macro="" textlink="">
      <xdr:nvSpPr>
        <xdr:cNvPr id="714" name="n_3mainValue【学校施設】&#10;一人当たり面積">
          <a:extLst>
            <a:ext uri="{FF2B5EF4-FFF2-40B4-BE49-F238E27FC236}">
              <a16:creationId xmlns:a16="http://schemas.microsoft.com/office/drawing/2014/main" id="{07088C81-6B82-4085-9A56-DAB1D8E97A0F}"/>
            </a:ext>
          </a:extLst>
        </xdr:cNvPr>
        <xdr:cNvSpPr txBox="1"/>
      </xdr:nvSpPr>
      <xdr:spPr>
        <a:xfrm>
          <a:off x="17383202"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140261</xdr:rowOff>
    </xdr:from>
    <xdr:ext cx="469744" cy="259045"/>
    <xdr:sp macro="" textlink="">
      <xdr:nvSpPr>
        <xdr:cNvPr id="715" name="n_4mainValue【学校施設】&#10;一人当たり面積">
          <a:extLst>
            <a:ext uri="{FF2B5EF4-FFF2-40B4-BE49-F238E27FC236}">
              <a16:creationId xmlns:a16="http://schemas.microsoft.com/office/drawing/2014/main" id="{C4A7D9FB-FA00-4084-AC78-6B6CC9777C3B}"/>
            </a:ext>
          </a:extLst>
        </xdr:cNvPr>
        <xdr:cNvSpPr txBox="1"/>
      </xdr:nvSpPr>
      <xdr:spPr>
        <a:xfrm>
          <a:off x="16592627" y="985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17E39927-FE1F-4326-8A78-9FB5BD4460E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C27E4D24-776D-4EAD-8813-9A8448368ED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111CC427-1AAD-4BA7-A90E-F75CE4A44E7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67B1B22D-24A4-4B39-B46D-E8874CFC3EE6}"/>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7E811069-E1BA-4687-B56D-31459445248B}"/>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7262DB0A-FF63-4BB7-AACA-EF7AFE5F390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62519760-E74D-4F93-B09A-FCC53065B381}"/>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8009E03-84D7-4E30-86E0-30CE836DFCA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EC95DF45-3AB9-41CB-83E6-491B01FD48A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EB9A019E-466C-4FC5-8833-58B557B39F5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932DBED3-034F-40C7-9B96-4F097DB12A1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27" name="直線コネクタ 726">
          <a:extLst>
            <a:ext uri="{FF2B5EF4-FFF2-40B4-BE49-F238E27FC236}">
              <a16:creationId xmlns:a16="http://schemas.microsoft.com/office/drawing/2014/main" id="{19DBCE7B-C46F-49FF-BF7F-FE2F1773949D}"/>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28" name="テキスト ボックス 727">
          <a:extLst>
            <a:ext uri="{FF2B5EF4-FFF2-40B4-BE49-F238E27FC236}">
              <a16:creationId xmlns:a16="http://schemas.microsoft.com/office/drawing/2014/main" id="{279C34EF-33F3-4D01-914B-8F648AB74D37}"/>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29" name="直線コネクタ 728">
          <a:extLst>
            <a:ext uri="{FF2B5EF4-FFF2-40B4-BE49-F238E27FC236}">
              <a16:creationId xmlns:a16="http://schemas.microsoft.com/office/drawing/2014/main" id="{76FFCA5C-2898-4C00-904E-CCF85DF59475}"/>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0" name="テキスト ボックス 729">
          <a:extLst>
            <a:ext uri="{FF2B5EF4-FFF2-40B4-BE49-F238E27FC236}">
              <a16:creationId xmlns:a16="http://schemas.microsoft.com/office/drawing/2014/main" id="{C83DD792-1CFC-48F7-BBED-0A7A8B8C450F}"/>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1" name="直線コネクタ 730">
          <a:extLst>
            <a:ext uri="{FF2B5EF4-FFF2-40B4-BE49-F238E27FC236}">
              <a16:creationId xmlns:a16="http://schemas.microsoft.com/office/drawing/2014/main" id="{F484AD4C-5DE7-4D38-8BF0-FF1442B72DD4}"/>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2" name="テキスト ボックス 731">
          <a:extLst>
            <a:ext uri="{FF2B5EF4-FFF2-40B4-BE49-F238E27FC236}">
              <a16:creationId xmlns:a16="http://schemas.microsoft.com/office/drawing/2014/main" id="{3F1D9415-C8DC-4F9A-AD30-0E0061A8A166}"/>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id="{8FE2E312-2079-45B4-9B84-33A1002380B3}"/>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id="{465ABF83-252F-45E4-9B9C-28D704851760}"/>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5" name="直線コネクタ 734">
          <a:extLst>
            <a:ext uri="{FF2B5EF4-FFF2-40B4-BE49-F238E27FC236}">
              <a16:creationId xmlns:a16="http://schemas.microsoft.com/office/drawing/2014/main" id="{6DD3EC29-14AD-4EBA-9952-F92A9D86B142}"/>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36" name="テキスト ボックス 735">
          <a:extLst>
            <a:ext uri="{FF2B5EF4-FFF2-40B4-BE49-F238E27FC236}">
              <a16:creationId xmlns:a16="http://schemas.microsoft.com/office/drawing/2014/main" id="{B61DBE1E-2BF0-4489-AEB4-82CEDA7F6D5F}"/>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37" name="直線コネクタ 736">
          <a:extLst>
            <a:ext uri="{FF2B5EF4-FFF2-40B4-BE49-F238E27FC236}">
              <a16:creationId xmlns:a16="http://schemas.microsoft.com/office/drawing/2014/main" id="{E3ECB28E-6907-463F-B936-A7D10AAAB2E1}"/>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38" name="テキスト ボックス 737">
          <a:extLst>
            <a:ext uri="{FF2B5EF4-FFF2-40B4-BE49-F238E27FC236}">
              <a16:creationId xmlns:a16="http://schemas.microsoft.com/office/drawing/2014/main" id="{DDD82ADB-D748-47B5-9E14-3F4FF607B229}"/>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39" name="直線コネクタ 738">
          <a:extLst>
            <a:ext uri="{FF2B5EF4-FFF2-40B4-BE49-F238E27FC236}">
              <a16:creationId xmlns:a16="http://schemas.microsoft.com/office/drawing/2014/main" id="{5754377B-5B81-435F-B4BF-F0DDCA747953}"/>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0" name="テキスト ボックス 739">
          <a:extLst>
            <a:ext uri="{FF2B5EF4-FFF2-40B4-BE49-F238E27FC236}">
              <a16:creationId xmlns:a16="http://schemas.microsoft.com/office/drawing/2014/main" id="{8F8E245D-ABE3-47A3-B3A2-14798DE36AC5}"/>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576D95CB-F1A3-4481-AC34-584A8D72A15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a:extLst>
            <a:ext uri="{FF2B5EF4-FFF2-40B4-BE49-F238E27FC236}">
              <a16:creationId xmlns:a16="http://schemas.microsoft.com/office/drawing/2014/main" id="{A5381776-EFAE-46D0-B69C-3136D242A2F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4B39A8A0-D7DD-4ECB-924D-58F1F491F84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4" name="直線コネクタ 743">
          <a:extLst>
            <a:ext uri="{FF2B5EF4-FFF2-40B4-BE49-F238E27FC236}">
              <a16:creationId xmlns:a16="http://schemas.microsoft.com/office/drawing/2014/main" id="{8C1EAACE-44E2-4567-8047-08B0D4EBF33D}"/>
            </a:ext>
          </a:extLst>
        </xdr:cNvPr>
        <xdr:cNvCxnSpPr/>
      </xdr:nvCxnSpPr>
      <xdr:spPr>
        <a:xfrm flipV="1">
          <a:off x="14696439" y="12679998"/>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5" name="【児童館】&#10;有形固定資産減価償却率最小値テキスト">
          <a:extLst>
            <a:ext uri="{FF2B5EF4-FFF2-40B4-BE49-F238E27FC236}">
              <a16:creationId xmlns:a16="http://schemas.microsoft.com/office/drawing/2014/main" id="{52798641-64BF-41EA-87DB-1D82AAA1D6D7}"/>
            </a:ext>
          </a:extLst>
        </xdr:cNvPr>
        <xdr:cNvSpPr txBox="1"/>
      </xdr:nvSpPr>
      <xdr:spPr>
        <a:xfrm>
          <a:off x="14735175"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46" name="直線コネクタ 745">
          <a:extLst>
            <a:ext uri="{FF2B5EF4-FFF2-40B4-BE49-F238E27FC236}">
              <a16:creationId xmlns:a16="http://schemas.microsoft.com/office/drawing/2014/main" id="{73F38FCE-F78A-490E-959A-875A93DA9425}"/>
            </a:ext>
          </a:extLst>
        </xdr:cNvPr>
        <xdr:cNvCxnSpPr/>
      </xdr:nvCxnSpPr>
      <xdr:spPr>
        <a:xfrm>
          <a:off x="14611350" y="14017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47" name="【児童館】&#10;有形固定資産減価償却率最大値テキスト">
          <a:extLst>
            <a:ext uri="{FF2B5EF4-FFF2-40B4-BE49-F238E27FC236}">
              <a16:creationId xmlns:a16="http://schemas.microsoft.com/office/drawing/2014/main" id="{1EE01BB1-E29B-40D8-A4EB-FFA50EC85222}"/>
            </a:ext>
          </a:extLst>
        </xdr:cNvPr>
        <xdr:cNvSpPr txBox="1"/>
      </xdr:nvSpPr>
      <xdr:spPr>
        <a:xfrm>
          <a:off x="14735175" y="1246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48" name="直線コネクタ 747">
          <a:extLst>
            <a:ext uri="{FF2B5EF4-FFF2-40B4-BE49-F238E27FC236}">
              <a16:creationId xmlns:a16="http://schemas.microsoft.com/office/drawing/2014/main" id="{583EE2DD-0D19-4EB2-A464-D310ABE18E32}"/>
            </a:ext>
          </a:extLst>
        </xdr:cNvPr>
        <xdr:cNvCxnSpPr/>
      </xdr:nvCxnSpPr>
      <xdr:spPr>
        <a:xfrm>
          <a:off x="14611350" y="12679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49" name="【児童館】&#10;有形固定資産減価償却率平均値テキスト">
          <a:extLst>
            <a:ext uri="{FF2B5EF4-FFF2-40B4-BE49-F238E27FC236}">
              <a16:creationId xmlns:a16="http://schemas.microsoft.com/office/drawing/2014/main" id="{3B743E2D-EDE3-46E2-8E9E-EA55A49FC5D3}"/>
            </a:ext>
          </a:extLst>
        </xdr:cNvPr>
        <xdr:cNvSpPr txBox="1"/>
      </xdr:nvSpPr>
      <xdr:spPr>
        <a:xfrm>
          <a:off x="14735175" y="13145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0" name="フローチャート: 判断 749">
          <a:extLst>
            <a:ext uri="{FF2B5EF4-FFF2-40B4-BE49-F238E27FC236}">
              <a16:creationId xmlns:a16="http://schemas.microsoft.com/office/drawing/2014/main" id="{5965F4D4-AFA2-4481-8C13-8EA5D7137DA0}"/>
            </a:ext>
          </a:extLst>
        </xdr:cNvPr>
        <xdr:cNvSpPr/>
      </xdr:nvSpPr>
      <xdr:spPr>
        <a:xfrm>
          <a:off x="14649450" y="13284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1" name="フローチャート: 判断 750">
          <a:extLst>
            <a:ext uri="{FF2B5EF4-FFF2-40B4-BE49-F238E27FC236}">
              <a16:creationId xmlns:a16="http://schemas.microsoft.com/office/drawing/2014/main" id="{FEFEC792-11CE-4944-83DA-299801FA8DF0}"/>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2" name="フローチャート: 判断 751">
          <a:extLst>
            <a:ext uri="{FF2B5EF4-FFF2-40B4-BE49-F238E27FC236}">
              <a16:creationId xmlns:a16="http://schemas.microsoft.com/office/drawing/2014/main" id="{CC9A0EDB-18BD-41F3-9B08-CD688F2E3E50}"/>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3" name="フローチャート: 判断 752">
          <a:extLst>
            <a:ext uri="{FF2B5EF4-FFF2-40B4-BE49-F238E27FC236}">
              <a16:creationId xmlns:a16="http://schemas.microsoft.com/office/drawing/2014/main" id="{EE9EAF5B-C223-4791-940D-33F256DDB6AA}"/>
            </a:ext>
          </a:extLst>
        </xdr:cNvPr>
        <xdr:cNvSpPr/>
      </xdr:nvSpPr>
      <xdr:spPr>
        <a:xfrm>
          <a:off x="12296775" y="13274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4" name="フローチャート: 判断 753">
          <a:extLst>
            <a:ext uri="{FF2B5EF4-FFF2-40B4-BE49-F238E27FC236}">
              <a16:creationId xmlns:a16="http://schemas.microsoft.com/office/drawing/2014/main" id="{75B0A7FB-97E0-48C4-807D-04D1185E6170}"/>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F4A78C2-12B8-4DC7-9D7E-60537B425E5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BA8422B-522F-4B12-9389-9C7655AF1EF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D6E95F5-9DFB-4B4D-997C-0C276F8936A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DC99679-4037-4AE4-B846-7966CC8D612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AFADC02-E91F-4995-82B3-D7165CA28E7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87313</xdr:rowOff>
    </xdr:from>
    <xdr:to>
      <xdr:col>85</xdr:col>
      <xdr:colOff>177800</xdr:colOff>
      <xdr:row>86</xdr:row>
      <xdr:rowOff>17463</xdr:rowOff>
    </xdr:to>
    <xdr:sp macro="" textlink="">
      <xdr:nvSpPr>
        <xdr:cNvPr id="760" name="楕円 759">
          <a:extLst>
            <a:ext uri="{FF2B5EF4-FFF2-40B4-BE49-F238E27FC236}">
              <a16:creationId xmlns:a16="http://schemas.microsoft.com/office/drawing/2014/main" id="{A1484373-14F8-4E63-8301-7A7E59F18786}"/>
            </a:ext>
          </a:extLst>
        </xdr:cNvPr>
        <xdr:cNvSpPr/>
      </xdr:nvSpPr>
      <xdr:spPr>
        <a:xfrm>
          <a:off x="14649450" y="138477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2240</xdr:rowOff>
    </xdr:from>
    <xdr:ext cx="405111" cy="259045"/>
    <xdr:sp macro="" textlink="">
      <xdr:nvSpPr>
        <xdr:cNvPr id="761" name="【児童館】&#10;有形固定資産減価償却率該当値テキスト">
          <a:extLst>
            <a:ext uri="{FF2B5EF4-FFF2-40B4-BE49-F238E27FC236}">
              <a16:creationId xmlns:a16="http://schemas.microsoft.com/office/drawing/2014/main" id="{54BEE54A-019E-4528-B09A-67E55ACD4E08}"/>
            </a:ext>
          </a:extLst>
        </xdr:cNvPr>
        <xdr:cNvSpPr txBox="1"/>
      </xdr:nvSpPr>
      <xdr:spPr>
        <a:xfrm>
          <a:off x="14735175" y="1376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762" name="楕円 761">
          <a:extLst>
            <a:ext uri="{FF2B5EF4-FFF2-40B4-BE49-F238E27FC236}">
              <a16:creationId xmlns:a16="http://schemas.microsoft.com/office/drawing/2014/main" id="{870FD882-4497-4B0E-98A4-38D88EA83DC7}"/>
            </a:ext>
          </a:extLst>
        </xdr:cNvPr>
        <xdr:cNvSpPr/>
      </xdr:nvSpPr>
      <xdr:spPr>
        <a:xfrm>
          <a:off x="13887450" y="13827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138113</xdr:rowOff>
    </xdr:to>
    <xdr:cxnSp macro="">
      <xdr:nvCxnSpPr>
        <xdr:cNvPr id="763" name="直線コネクタ 762">
          <a:extLst>
            <a:ext uri="{FF2B5EF4-FFF2-40B4-BE49-F238E27FC236}">
              <a16:creationId xmlns:a16="http://schemas.microsoft.com/office/drawing/2014/main" id="{8211819B-47C8-43CB-9588-F24A0DE2245D}"/>
            </a:ext>
          </a:extLst>
        </xdr:cNvPr>
        <xdr:cNvCxnSpPr/>
      </xdr:nvCxnSpPr>
      <xdr:spPr>
        <a:xfrm>
          <a:off x="13935075" y="13884911"/>
          <a:ext cx="762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38736</xdr:rowOff>
    </xdr:from>
    <xdr:to>
      <xdr:col>76</xdr:col>
      <xdr:colOff>165100</xdr:colOff>
      <xdr:row>85</xdr:row>
      <xdr:rowOff>140336</xdr:rowOff>
    </xdr:to>
    <xdr:sp macro="" textlink="">
      <xdr:nvSpPr>
        <xdr:cNvPr id="764" name="楕円 763">
          <a:extLst>
            <a:ext uri="{FF2B5EF4-FFF2-40B4-BE49-F238E27FC236}">
              <a16:creationId xmlns:a16="http://schemas.microsoft.com/office/drawing/2014/main" id="{6C42C334-68F1-4F40-98AE-2C8BE6217AFD}"/>
            </a:ext>
          </a:extLst>
        </xdr:cNvPr>
        <xdr:cNvSpPr/>
      </xdr:nvSpPr>
      <xdr:spPr>
        <a:xfrm>
          <a:off x="13096875" y="13802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89536</xdr:rowOff>
    </xdr:from>
    <xdr:to>
      <xdr:col>81</xdr:col>
      <xdr:colOff>50800</xdr:colOff>
      <xdr:row>85</xdr:row>
      <xdr:rowOff>118111</xdr:rowOff>
    </xdr:to>
    <xdr:cxnSp macro="">
      <xdr:nvCxnSpPr>
        <xdr:cNvPr id="765" name="直線コネクタ 764">
          <a:extLst>
            <a:ext uri="{FF2B5EF4-FFF2-40B4-BE49-F238E27FC236}">
              <a16:creationId xmlns:a16="http://schemas.microsoft.com/office/drawing/2014/main" id="{2D23824C-AF45-4C9F-AB90-641368F03A7B}"/>
            </a:ext>
          </a:extLst>
        </xdr:cNvPr>
        <xdr:cNvCxnSpPr/>
      </xdr:nvCxnSpPr>
      <xdr:spPr>
        <a:xfrm>
          <a:off x="13144500" y="13849986"/>
          <a:ext cx="79057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766" name="楕円 765">
          <a:extLst>
            <a:ext uri="{FF2B5EF4-FFF2-40B4-BE49-F238E27FC236}">
              <a16:creationId xmlns:a16="http://schemas.microsoft.com/office/drawing/2014/main" id="{6CA73796-E94B-4302-BB13-CF84967FD436}"/>
            </a:ext>
          </a:extLst>
        </xdr:cNvPr>
        <xdr:cNvSpPr/>
      </xdr:nvSpPr>
      <xdr:spPr>
        <a:xfrm>
          <a:off x="12296775" y="13763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38100</xdr:rowOff>
    </xdr:from>
    <xdr:to>
      <xdr:col>76</xdr:col>
      <xdr:colOff>114300</xdr:colOff>
      <xdr:row>85</xdr:row>
      <xdr:rowOff>89536</xdr:rowOff>
    </xdr:to>
    <xdr:cxnSp macro="">
      <xdr:nvCxnSpPr>
        <xdr:cNvPr id="767" name="直線コネクタ 766">
          <a:extLst>
            <a:ext uri="{FF2B5EF4-FFF2-40B4-BE49-F238E27FC236}">
              <a16:creationId xmlns:a16="http://schemas.microsoft.com/office/drawing/2014/main" id="{D8258F0C-5D3E-4D12-BFF1-881521189707}"/>
            </a:ext>
          </a:extLst>
        </xdr:cNvPr>
        <xdr:cNvCxnSpPr/>
      </xdr:nvCxnSpPr>
      <xdr:spPr>
        <a:xfrm>
          <a:off x="12344400" y="13801725"/>
          <a:ext cx="8001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161607</xdr:rowOff>
    </xdr:from>
    <xdr:to>
      <xdr:col>67</xdr:col>
      <xdr:colOff>101600</xdr:colOff>
      <xdr:row>85</xdr:row>
      <xdr:rowOff>91757</xdr:rowOff>
    </xdr:to>
    <xdr:sp macro="" textlink="">
      <xdr:nvSpPr>
        <xdr:cNvPr id="768" name="楕円 767">
          <a:extLst>
            <a:ext uri="{FF2B5EF4-FFF2-40B4-BE49-F238E27FC236}">
              <a16:creationId xmlns:a16="http://schemas.microsoft.com/office/drawing/2014/main" id="{7B0B4E14-0935-43F5-AFDD-EF2228B0B65D}"/>
            </a:ext>
          </a:extLst>
        </xdr:cNvPr>
        <xdr:cNvSpPr/>
      </xdr:nvSpPr>
      <xdr:spPr>
        <a:xfrm>
          <a:off x="11487150" y="1376648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38100</xdr:rowOff>
    </xdr:from>
    <xdr:to>
      <xdr:col>71</xdr:col>
      <xdr:colOff>177800</xdr:colOff>
      <xdr:row>85</xdr:row>
      <xdr:rowOff>40957</xdr:rowOff>
    </xdr:to>
    <xdr:cxnSp macro="">
      <xdr:nvCxnSpPr>
        <xdr:cNvPr id="769" name="直線コネクタ 768">
          <a:extLst>
            <a:ext uri="{FF2B5EF4-FFF2-40B4-BE49-F238E27FC236}">
              <a16:creationId xmlns:a16="http://schemas.microsoft.com/office/drawing/2014/main" id="{ADF2488A-B702-4507-9201-16C175C2B9AB}"/>
            </a:ext>
          </a:extLst>
        </xdr:cNvPr>
        <xdr:cNvCxnSpPr/>
      </xdr:nvCxnSpPr>
      <xdr:spPr>
        <a:xfrm flipV="1">
          <a:off x="11534775" y="13801725"/>
          <a:ext cx="80962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0" name="n_1aveValue【児童館】&#10;有形固定資産減価償却率">
          <a:extLst>
            <a:ext uri="{FF2B5EF4-FFF2-40B4-BE49-F238E27FC236}">
              <a16:creationId xmlns:a16="http://schemas.microsoft.com/office/drawing/2014/main" id="{9C216215-7124-4937-944A-2503D39250B3}"/>
            </a:ext>
          </a:extLst>
        </xdr:cNvPr>
        <xdr:cNvSpPr txBox="1"/>
      </xdr:nvSpPr>
      <xdr:spPr>
        <a:xfrm>
          <a:off x="13745219"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1" name="n_2aveValue【児童館】&#10;有形固定資産減価償却率">
          <a:extLst>
            <a:ext uri="{FF2B5EF4-FFF2-40B4-BE49-F238E27FC236}">
              <a16:creationId xmlns:a16="http://schemas.microsoft.com/office/drawing/2014/main" id="{6D447363-CBA0-42C3-98F6-29C3C169F351}"/>
            </a:ext>
          </a:extLst>
        </xdr:cNvPr>
        <xdr:cNvSpPr txBox="1"/>
      </xdr:nvSpPr>
      <xdr:spPr>
        <a:xfrm>
          <a:off x="1296416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102570</xdr:rowOff>
    </xdr:from>
    <xdr:ext cx="405111" cy="259045"/>
    <xdr:sp macro="" textlink="">
      <xdr:nvSpPr>
        <xdr:cNvPr id="772" name="n_3aveValue【児童館】&#10;有形固定資産減価償却率">
          <a:extLst>
            <a:ext uri="{FF2B5EF4-FFF2-40B4-BE49-F238E27FC236}">
              <a16:creationId xmlns:a16="http://schemas.microsoft.com/office/drawing/2014/main" id="{BEC2177D-09CE-4DE8-A1F0-66FC8E1DA40D}"/>
            </a:ext>
          </a:extLst>
        </xdr:cNvPr>
        <xdr:cNvSpPr txBox="1"/>
      </xdr:nvSpPr>
      <xdr:spPr>
        <a:xfrm>
          <a:off x="12164069" y="1305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3" name="n_4aveValue【児童館】&#10;有形固定資産減価償却率">
          <a:extLst>
            <a:ext uri="{FF2B5EF4-FFF2-40B4-BE49-F238E27FC236}">
              <a16:creationId xmlns:a16="http://schemas.microsoft.com/office/drawing/2014/main" id="{ECA56ECE-9C73-4AD6-98B2-7C062FA3E9A0}"/>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774" name="n_1mainValue【児童館】&#10;有形固定資産減価償却率">
          <a:extLst>
            <a:ext uri="{FF2B5EF4-FFF2-40B4-BE49-F238E27FC236}">
              <a16:creationId xmlns:a16="http://schemas.microsoft.com/office/drawing/2014/main" id="{577FFEA6-D327-4E8E-82E3-2B7F0509D0EB}"/>
            </a:ext>
          </a:extLst>
        </xdr:cNvPr>
        <xdr:cNvSpPr txBox="1"/>
      </xdr:nvSpPr>
      <xdr:spPr>
        <a:xfrm>
          <a:off x="13745219" y="1392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131463</xdr:rowOff>
    </xdr:from>
    <xdr:ext cx="405111" cy="259045"/>
    <xdr:sp macro="" textlink="">
      <xdr:nvSpPr>
        <xdr:cNvPr id="775" name="n_2mainValue【児童館】&#10;有形固定資産減価償却率">
          <a:extLst>
            <a:ext uri="{FF2B5EF4-FFF2-40B4-BE49-F238E27FC236}">
              <a16:creationId xmlns:a16="http://schemas.microsoft.com/office/drawing/2014/main" id="{4A02D848-F4FF-4E64-9C5D-45AED77239A8}"/>
            </a:ext>
          </a:extLst>
        </xdr:cNvPr>
        <xdr:cNvSpPr txBox="1"/>
      </xdr:nvSpPr>
      <xdr:spPr>
        <a:xfrm>
          <a:off x="12964169"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776" name="n_3mainValue【児童館】&#10;有形固定資産減価償却率">
          <a:extLst>
            <a:ext uri="{FF2B5EF4-FFF2-40B4-BE49-F238E27FC236}">
              <a16:creationId xmlns:a16="http://schemas.microsoft.com/office/drawing/2014/main" id="{50FA8C41-5F42-446C-ACDE-E717104F4E91}"/>
            </a:ext>
          </a:extLst>
        </xdr:cNvPr>
        <xdr:cNvSpPr txBox="1"/>
      </xdr:nvSpPr>
      <xdr:spPr>
        <a:xfrm>
          <a:off x="12164069"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82884</xdr:rowOff>
    </xdr:from>
    <xdr:ext cx="405111" cy="259045"/>
    <xdr:sp macro="" textlink="">
      <xdr:nvSpPr>
        <xdr:cNvPr id="777" name="n_4mainValue【児童館】&#10;有形固定資産減価償却率">
          <a:extLst>
            <a:ext uri="{FF2B5EF4-FFF2-40B4-BE49-F238E27FC236}">
              <a16:creationId xmlns:a16="http://schemas.microsoft.com/office/drawing/2014/main" id="{ACC3A74B-18A0-452B-8D3E-7F86619A8337}"/>
            </a:ext>
          </a:extLst>
        </xdr:cNvPr>
        <xdr:cNvSpPr txBox="1"/>
      </xdr:nvSpPr>
      <xdr:spPr>
        <a:xfrm>
          <a:off x="11354444" y="1384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A869B02F-C935-4483-862F-D93136D5738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96032B16-35D3-424B-A939-6A7453FB1286}"/>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8B81583-E9C6-4592-8796-F30944AE5C3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DE4DA954-A395-4CA3-8C49-2C3980ACC82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D098EF51-610A-48DE-98DD-210855145149}"/>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78F42FC2-3589-40C8-903F-E3E82E0120A4}"/>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6D05F079-8BF1-4213-9F1C-27FA19ADEDE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34D66BB7-9567-4F77-89C1-B01151EBEC4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E9078AFF-16B0-4942-B88C-C090504D6DF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3B677346-2413-4184-8C8F-F4DDDE44D40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43F19803-A230-4971-9EC9-8B127F90BAB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4080735B-AA1A-4960-82A5-1B3EE25E3C1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3738F5BC-1F68-49EB-8F0A-00F268BB4467}"/>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184F2BF-F0DC-47D0-AA56-F0CB32EFE98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D3F3BE90-BEFA-4D9C-B737-14CEE75DFCDB}"/>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5E838327-81D8-4F7E-A129-B2BED8FAFAF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48A1B946-CA0F-417F-9806-F60BB38D2A1E}"/>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ED2D8459-7363-4A02-A6CB-0FD26A64C7EC}"/>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5D6429A-4ADD-4CE4-8CA4-8A9ED2E67C70}"/>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E6B7542-B1E4-44C5-8754-438220C22C8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CFBF9A9B-556B-47BF-AE0C-905E993B1C7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B4AB5E73-F3C2-469B-9A9E-D0286D33D5F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6704C931-2052-489C-9FCD-A696BC0D15E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748DE4F8-4E33-4DA4-86DE-9123FA336E79}"/>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0261A7B0-20AA-4F4E-B809-3B6FF7A9757B}"/>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2049BD3C-7E17-4CF8-95C1-6DC03E5162BB}"/>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4" name="【児童館】&#10;一人当たり面積最大値テキスト">
          <a:extLst>
            <a:ext uri="{FF2B5EF4-FFF2-40B4-BE49-F238E27FC236}">
              <a16:creationId xmlns:a16="http://schemas.microsoft.com/office/drawing/2014/main" id="{83C3B5D3-B1CB-40B5-82C1-CBA89684E0A3}"/>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5" name="直線コネクタ 804">
          <a:extLst>
            <a:ext uri="{FF2B5EF4-FFF2-40B4-BE49-F238E27FC236}">
              <a16:creationId xmlns:a16="http://schemas.microsoft.com/office/drawing/2014/main" id="{FE3A110F-91F0-4F88-A9E2-5D2AF9656F8E}"/>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6" name="【児童館】&#10;一人当たり面積平均値テキスト">
          <a:extLst>
            <a:ext uri="{FF2B5EF4-FFF2-40B4-BE49-F238E27FC236}">
              <a16:creationId xmlns:a16="http://schemas.microsoft.com/office/drawing/2014/main" id="{E30D6EDD-C122-45DE-B4AD-53B55005DA42}"/>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a:extLst>
            <a:ext uri="{FF2B5EF4-FFF2-40B4-BE49-F238E27FC236}">
              <a16:creationId xmlns:a16="http://schemas.microsoft.com/office/drawing/2014/main" id="{9ED132AF-D031-423B-8D9C-24A1883FA871}"/>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8" name="フローチャート: 判断 807">
          <a:extLst>
            <a:ext uri="{FF2B5EF4-FFF2-40B4-BE49-F238E27FC236}">
              <a16:creationId xmlns:a16="http://schemas.microsoft.com/office/drawing/2014/main" id="{44C004EF-6586-40E1-9079-2C4E1550ABFD}"/>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a:extLst>
            <a:ext uri="{FF2B5EF4-FFF2-40B4-BE49-F238E27FC236}">
              <a16:creationId xmlns:a16="http://schemas.microsoft.com/office/drawing/2014/main" id="{15C73912-E6FB-4994-807B-FB07F8053C98}"/>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a:extLst>
            <a:ext uri="{FF2B5EF4-FFF2-40B4-BE49-F238E27FC236}">
              <a16:creationId xmlns:a16="http://schemas.microsoft.com/office/drawing/2014/main" id="{7B06252E-B107-40C4-A5CB-F68F1800A2BD}"/>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1" name="フローチャート: 判断 810">
          <a:extLst>
            <a:ext uri="{FF2B5EF4-FFF2-40B4-BE49-F238E27FC236}">
              <a16:creationId xmlns:a16="http://schemas.microsoft.com/office/drawing/2014/main" id="{46DEAFBA-F64E-431E-9A9B-9107349B538F}"/>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3945B0E-D9AB-4336-BC6A-FB12F1A6192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1644BC04-050D-4C8B-850C-6F8BAD18AF9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A1B4843-3C83-4C72-BD8B-5B24C57169B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F9A63C0-B1CB-4395-98D1-16F1F3CC30A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E8D6657-6B3E-4960-B658-3C5B64B953F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7" name="楕円 816">
          <a:extLst>
            <a:ext uri="{FF2B5EF4-FFF2-40B4-BE49-F238E27FC236}">
              <a16:creationId xmlns:a16="http://schemas.microsoft.com/office/drawing/2014/main" id="{DB62C16B-9E6B-4ADD-836D-282AB4AACBDA}"/>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18" name="【児童館】&#10;一人当たり面積該当値テキスト">
          <a:extLst>
            <a:ext uri="{FF2B5EF4-FFF2-40B4-BE49-F238E27FC236}">
              <a16:creationId xmlns:a16="http://schemas.microsoft.com/office/drawing/2014/main" id="{657869E3-7B86-42BB-90E0-892C89B7AE33}"/>
            </a:ext>
          </a:extLst>
        </xdr:cNvPr>
        <xdr:cNvSpPr txBox="1"/>
      </xdr:nvSpPr>
      <xdr:spPr>
        <a:xfrm>
          <a:off x="199929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19" name="楕円 818">
          <a:extLst>
            <a:ext uri="{FF2B5EF4-FFF2-40B4-BE49-F238E27FC236}">
              <a16:creationId xmlns:a16="http://schemas.microsoft.com/office/drawing/2014/main" id="{900A6B83-9E58-4BE7-9C7A-714035263CE1}"/>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20" name="直線コネクタ 819">
          <a:extLst>
            <a:ext uri="{FF2B5EF4-FFF2-40B4-BE49-F238E27FC236}">
              <a16:creationId xmlns:a16="http://schemas.microsoft.com/office/drawing/2014/main" id="{84ACA347-22E0-4416-999A-6C558EF7F98D}"/>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1" name="楕円 820">
          <a:extLst>
            <a:ext uri="{FF2B5EF4-FFF2-40B4-BE49-F238E27FC236}">
              <a16:creationId xmlns:a16="http://schemas.microsoft.com/office/drawing/2014/main" id="{6A56BDAF-818B-43EE-89D6-C135C75B4E25}"/>
            </a:ext>
          </a:extLst>
        </xdr:cNvPr>
        <xdr:cNvSpPr/>
      </xdr:nvSpPr>
      <xdr:spPr>
        <a:xfrm>
          <a:off x="183451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22" name="直線コネクタ 821">
          <a:extLst>
            <a:ext uri="{FF2B5EF4-FFF2-40B4-BE49-F238E27FC236}">
              <a16:creationId xmlns:a16="http://schemas.microsoft.com/office/drawing/2014/main" id="{D5C16678-2DCB-4053-A04F-F9FCFF6C6633}"/>
            </a:ext>
          </a:extLst>
        </xdr:cNvPr>
        <xdr:cNvCxnSpPr/>
      </xdr:nvCxnSpPr>
      <xdr:spPr>
        <a:xfrm>
          <a:off x="18392775" y="1378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3" name="楕円 822">
          <a:extLst>
            <a:ext uri="{FF2B5EF4-FFF2-40B4-BE49-F238E27FC236}">
              <a16:creationId xmlns:a16="http://schemas.microsoft.com/office/drawing/2014/main" id="{B65960E0-E3F9-4D81-9359-5755B8ACA5EA}"/>
            </a:ext>
          </a:extLst>
        </xdr:cNvPr>
        <xdr:cNvSpPr/>
      </xdr:nvSpPr>
      <xdr:spPr>
        <a:xfrm>
          <a:off x="17554575" y="1374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24" name="直線コネクタ 823">
          <a:extLst>
            <a:ext uri="{FF2B5EF4-FFF2-40B4-BE49-F238E27FC236}">
              <a16:creationId xmlns:a16="http://schemas.microsoft.com/office/drawing/2014/main" id="{441104FC-33D0-4110-B545-F74BAA4F0927}"/>
            </a:ext>
          </a:extLst>
        </xdr:cNvPr>
        <xdr:cNvCxnSpPr/>
      </xdr:nvCxnSpPr>
      <xdr:spPr>
        <a:xfrm>
          <a:off x="17602200" y="137826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25" name="楕円 824">
          <a:extLst>
            <a:ext uri="{FF2B5EF4-FFF2-40B4-BE49-F238E27FC236}">
              <a16:creationId xmlns:a16="http://schemas.microsoft.com/office/drawing/2014/main" id="{92B01BD8-7766-4B03-A874-C829154CBDE4}"/>
            </a:ext>
          </a:extLst>
        </xdr:cNvPr>
        <xdr:cNvSpPr/>
      </xdr:nvSpPr>
      <xdr:spPr>
        <a:xfrm>
          <a:off x="167544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26" name="直線コネクタ 825">
          <a:extLst>
            <a:ext uri="{FF2B5EF4-FFF2-40B4-BE49-F238E27FC236}">
              <a16:creationId xmlns:a16="http://schemas.microsoft.com/office/drawing/2014/main" id="{BB943BCE-F51B-4D31-BE61-35297073A321}"/>
            </a:ext>
          </a:extLst>
        </xdr:cNvPr>
        <xdr:cNvCxnSpPr/>
      </xdr:nvCxnSpPr>
      <xdr:spPr>
        <a:xfrm>
          <a:off x="16802100" y="13782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7" name="n_1aveValue【児童館】&#10;一人当たり面積">
          <a:extLst>
            <a:ext uri="{FF2B5EF4-FFF2-40B4-BE49-F238E27FC236}">
              <a16:creationId xmlns:a16="http://schemas.microsoft.com/office/drawing/2014/main" id="{234F3EE2-07B7-47F4-81CA-D4695CC5EA88}"/>
            </a:ext>
          </a:extLst>
        </xdr:cNvPr>
        <xdr:cNvSpPr txBox="1"/>
      </xdr:nvSpPr>
      <xdr:spPr>
        <a:xfrm>
          <a:off x="189834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8" name="n_2aveValue【児童館】&#10;一人当たり面積">
          <a:extLst>
            <a:ext uri="{FF2B5EF4-FFF2-40B4-BE49-F238E27FC236}">
              <a16:creationId xmlns:a16="http://schemas.microsoft.com/office/drawing/2014/main" id="{123FAD1C-F260-4D37-96FC-0ADFE87BAA18}"/>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9" name="n_3aveValue【児童館】&#10;一人当たり面積">
          <a:extLst>
            <a:ext uri="{FF2B5EF4-FFF2-40B4-BE49-F238E27FC236}">
              <a16:creationId xmlns:a16="http://schemas.microsoft.com/office/drawing/2014/main" id="{D8650987-146B-44FC-8E7F-0069BA8B2BBF}"/>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0" name="n_4aveValue【児童館】&#10;一人当たり面積">
          <a:extLst>
            <a:ext uri="{FF2B5EF4-FFF2-40B4-BE49-F238E27FC236}">
              <a16:creationId xmlns:a16="http://schemas.microsoft.com/office/drawing/2014/main" id="{6595FB14-7A26-4A5C-A02D-5796C81A6886}"/>
            </a:ext>
          </a:extLst>
        </xdr:cNvPr>
        <xdr:cNvSpPr txBox="1"/>
      </xdr:nvSpPr>
      <xdr:spPr>
        <a:xfrm>
          <a:off x="16592627"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31" name="n_1mainValue【児童館】&#10;一人当たり面積">
          <a:extLst>
            <a:ext uri="{FF2B5EF4-FFF2-40B4-BE49-F238E27FC236}">
              <a16:creationId xmlns:a16="http://schemas.microsoft.com/office/drawing/2014/main" id="{4BED5D8B-869E-421E-82AA-DE8E65EB4403}"/>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2" name="n_2mainValue【児童館】&#10;一人当たり面積">
          <a:extLst>
            <a:ext uri="{FF2B5EF4-FFF2-40B4-BE49-F238E27FC236}">
              <a16:creationId xmlns:a16="http://schemas.microsoft.com/office/drawing/2014/main" id="{9E05D4D0-C3ED-471B-B458-818F7D381385}"/>
            </a:ext>
          </a:extLst>
        </xdr:cNvPr>
        <xdr:cNvSpPr txBox="1"/>
      </xdr:nvSpPr>
      <xdr:spPr>
        <a:xfrm>
          <a:off x="181833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3" name="n_3mainValue【児童館】&#10;一人当たり面積">
          <a:extLst>
            <a:ext uri="{FF2B5EF4-FFF2-40B4-BE49-F238E27FC236}">
              <a16:creationId xmlns:a16="http://schemas.microsoft.com/office/drawing/2014/main" id="{B93C4D1C-8103-4A77-84BC-8B65665DB580}"/>
            </a:ext>
          </a:extLst>
        </xdr:cNvPr>
        <xdr:cNvSpPr txBox="1"/>
      </xdr:nvSpPr>
      <xdr:spPr>
        <a:xfrm>
          <a:off x="173832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4" name="n_4mainValue【児童館】&#10;一人当たり面積">
          <a:extLst>
            <a:ext uri="{FF2B5EF4-FFF2-40B4-BE49-F238E27FC236}">
              <a16:creationId xmlns:a16="http://schemas.microsoft.com/office/drawing/2014/main" id="{2D7E2B76-0FAB-4581-8DC7-936788D2805F}"/>
            </a:ext>
          </a:extLst>
        </xdr:cNvPr>
        <xdr:cNvSpPr txBox="1"/>
      </xdr:nvSpPr>
      <xdr:spPr>
        <a:xfrm>
          <a:off x="165926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BCA90D84-6FC0-415C-B51A-7C420C349B2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11B5C17F-113B-4876-9B22-D8BD619F6B5E}"/>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DD08F7DF-1F7A-4FF6-BE77-4751A2A5FFA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1CA5F06D-28D2-4469-A1CC-F64EEF27CB4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56AAEBA-4120-4689-9B00-552B964B27F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225B14E6-19B3-4029-A6EA-2F7E651B5AE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4024E267-F9EA-4E07-88AF-433FDE44067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F6F1167F-F622-4694-BE7C-682D80B8D36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FC4C973C-3AE2-4657-926E-A4A4361BF29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6A3AFADC-AA95-4560-BC84-B5191FBDDB4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5" name="テキスト ボックス 844">
          <a:extLst>
            <a:ext uri="{FF2B5EF4-FFF2-40B4-BE49-F238E27FC236}">
              <a16:creationId xmlns:a16="http://schemas.microsoft.com/office/drawing/2014/main" id="{1391E614-A9F8-4D87-BD02-1ADCA0691DE5}"/>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174B69AF-5A6D-4213-9397-BAF5C58D62A4}"/>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7" name="テキスト ボックス 846">
          <a:extLst>
            <a:ext uri="{FF2B5EF4-FFF2-40B4-BE49-F238E27FC236}">
              <a16:creationId xmlns:a16="http://schemas.microsoft.com/office/drawing/2014/main" id="{1B964935-6903-431D-B548-0F5DE366B44C}"/>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E334112D-C274-4F6F-AF19-A90E1D94687C}"/>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D1EF7C64-C833-483E-9C0A-99918F8BF2F1}"/>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8639A1C6-D3D4-476D-A81F-10A964CFEE4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17A42572-628A-4C18-8459-58396351FBA6}"/>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FE7D4D0C-896D-47C6-8D06-52C1BC143716}"/>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B3E99A37-6993-4834-9AD6-B257A706B099}"/>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E9A8107A-9B71-49FD-B256-C2A92924200D}"/>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E61066A0-37D9-466F-9019-A68ABA95AC76}"/>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F6CEC68A-5136-4F86-946F-C7BF2E749AA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7" name="テキスト ボックス 856">
          <a:extLst>
            <a:ext uri="{FF2B5EF4-FFF2-40B4-BE49-F238E27FC236}">
              <a16:creationId xmlns:a16="http://schemas.microsoft.com/office/drawing/2014/main" id="{63E6AD22-1113-474D-91E2-27533A963F19}"/>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14F56661-0241-4E55-82CC-673FCA4EECE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59" name="直線コネクタ 858">
          <a:extLst>
            <a:ext uri="{FF2B5EF4-FFF2-40B4-BE49-F238E27FC236}">
              <a16:creationId xmlns:a16="http://schemas.microsoft.com/office/drawing/2014/main" id="{54D354A3-AED0-41B6-8EE6-01EA9C4FF4A5}"/>
            </a:ext>
          </a:extLst>
        </xdr:cNvPr>
        <xdr:cNvCxnSpPr/>
      </xdr:nvCxnSpPr>
      <xdr:spPr>
        <a:xfrm flipV="1">
          <a:off x="14696439" y="16230600"/>
          <a:ext cx="0" cy="14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0" name="【公民館】&#10;有形固定資産減価償却率最小値テキスト">
          <a:extLst>
            <a:ext uri="{FF2B5EF4-FFF2-40B4-BE49-F238E27FC236}">
              <a16:creationId xmlns:a16="http://schemas.microsoft.com/office/drawing/2014/main" id="{B79377C7-61DF-4FDC-895F-C0F2C623F41F}"/>
            </a:ext>
          </a:extLst>
        </xdr:cNvPr>
        <xdr:cNvSpPr txBox="1"/>
      </xdr:nvSpPr>
      <xdr:spPr>
        <a:xfrm>
          <a:off x="14735175"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1" name="直線コネクタ 860">
          <a:extLst>
            <a:ext uri="{FF2B5EF4-FFF2-40B4-BE49-F238E27FC236}">
              <a16:creationId xmlns:a16="http://schemas.microsoft.com/office/drawing/2014/main" id="{02C07078-3E43-4DE7-BDBB-302CB1EED561}"/>
            </a:ext>
          </a:extLst>
        </xdr:cNvPr>
        <xdr:cNvCxnSpPr/>
      </xdr:nvCxnSpPr>
      <xdr:spPr>
        <a:xfrm>
          <a:off x="14611350"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2" name="【公民館】&#10;有形固定資産減価償却率最大値テキスト">
          <a:extLst>
            <a:ext uri="{FF2B5EF4-FFF2-40B4-BE49-F238E27FC236}">
              <a16:creationId xmlns:a16="http://schemas.microsoft.com/office/drawing/2014/main" id="{5465A20A-8DEA-4299-ADF4-1AC6DB0694DD}"/>
            </a:ext>
          </a:extLst>
        </xdr:cNvPr>
        <xdr:cNvSpPr txBox="1"/>
      </xdr:nvSpPr>
      <xdr:spPr>
        <a:xfrm>
          <a:off x="14735175"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3" name="直線コネクタ 862">
          <a:extLst>
            <a:ext uri="{FF2B5EF4-FFF2-40B4-BE49-F238E27FC236}">
              <a16:creationId xmlns:a16="http://schemas.microsoft.com/office/drawing/2014/main" id="{5ABB7EBE-86D5-4FD5-B3F4-044009E458DB}"/>
            </a:ext>
          </a:extLst>
        </xdr:cNvPr>
        <xdr:cNvCxnSpPr/>
      </xdr:nvCxnSpPr>
      <xdr:spPr>
        <a:xfrm>
          <a:off x="14611350" y="16230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4" name="【公民館】&#10;有形固定資産減価償却率平均値テキスト">
          <a:extLst>
            <a:ext uri="{FF2B5EF4-FFF2-40B4-BE49-F238E27FC236}">
              <a16:creationId xmlns:a16="http://schemas.microsoft.com/office/drawing/2014/main" id="{42591FEA-1B02-4DE4-BA42-36C44580FF51}"/>
            </a:ext>
          </a:extLst>
        </xdr:cNvPr>
        <xdr:cNvSpPr txBox="1"/>
      </xdr:nvSpPr>
      <xdr:spPr>
        <a:xfrm>
          <a:off x="14735175" y="1677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5" name="フローチャート: 判断 864">
          <a:extLst>
            <a:ext uri="{FF2B5EF4-FFF2-40B4-BE49-F238E27FC236}">
              <a16:creationId xmlns:a16="http://schemas.microsoft.com/office/drawing/2014/main" id="{01E1B236-BB95-4259-BECB-7E045D5F1CE3}"/>
            </a:ext>
          </a:extLst>
        </xdr:cNvPr>
        <xdr:cNvSpPr/>
      </xdr:nvSpPr>
      <xdr:spPr>
        <a:xfrm>
          <a:off x="14649450" y="1691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66" name="フローチャート: 判断 865">
          <a:extLst>
            <a:ext uri="{FF2B5EF4-FFF2-40B4-BE49-F238E27FC236}">
              <a16:creationId xmlns:a16="http://schemas.microsoft.com/office/drawing/2014/main" id="{7628EEFA-2D79-49D9-8367-AD546B26DEAE}"/>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67" name="フローチャート: 判断 866">
          <a:extLst>
            <a:ext uri="{FF2B5EF4-FFF2-40B4-BE49-F238E27FC236}">
              <a16:creationId xmlns:a16="http://schemas.microsoft.com/office/drawing/2014/main" id="{7228F363-0AD1-4306-A40B-4954726CA41D}"/>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68" name="フローチャート: 判断 867">
          <a:extLst>
            <a:ext uri="{FF2B5EF4-FFF2-40B4-BE49-F238E27FC236}">
              <a16:creationId xmlns:a16="http://schemas.microsoft.com/office/drawing/2014/main" id="{701DFD53-4600-4285-B28F-5AB2161BBD61}"/>
            </a:ext>
          </a:extLst>
        </xdr:cNvPr>
        <xdr:cNvSpPr/>
      </xdr:nvSpPr>
      <xdr:spPr>
        <a:xfrm>
          <a:off x="12296775" y="16821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a:extLst>
            <a:ext uri="{FF2B5EF4-FFF2-40B4-BE49-F238E27FC236}">
              <a16:creationId xmlns:a16="http://schemas.microsoft.com/office/drawing/2014/main" id="{07F7C4DF-78D3-4721-8BED-F466C0275237}"/>
            </a:ext>
          </a:extLst>
        </xdr:cNvPr>
        <xdr:cNvSpPr/>
      </xdr:nvSpPr>
      <xdr:spPr>
        <a:xfrm>
          <a:off x="11487150" y="1680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E2538-315A-4561-BC3C-E1729A3EA040}"/>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BBBD650-2AD9-449F-A9B6-2547D14697A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EA96D631-5C0E-4CF6-BDC0-D4E219EC81F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FBF11B4-BB0B-45FC-945C-5FE041655EB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0035A4E-06B2-4EB3-A85C-687D6C7E447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875" name="楕円 874">
          <a:extLst>
            <a:ext uri="{FF2B5EF4-FFF2-40B4-BE49-F238E27FC236}">
              <a16:creationId xmlns:a16="http://schemas.microsoft.com/office/drawing/2014/main" id="{96A33939-0599-4631-8B64-B1FA414494DC}"/>
            </a:ext>
          </a:extLst>
        </xdr:cNvPr>
        <xdr:cNvSpPr/>
      </xdr:nvSpPr>
      <xdr:spPr>
        <a:xfrm>
          <a:off x="14649450" y="172237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876" name="【公民館】&#10;有形固定資産減価償却率該当値テキスト">
          <a:extLst>
            <a:ext uri="{FF2B5EF4-FFF2-40B4-BE49-F238E27FC236}">
              <a16:creationId xmlns:a16="http://schemas.microsoft.com/office/drawing/2014/main" id="{9E4FC614-9B1E-4467-B678-A9119947046A}"/>
            </a:ext>
          </a:extLst>
        </xdr:cNvPr>
        <xdr:cNvSpPr txBox="1"/>
      </xdr:nvSpPr>
      <xdr:spPr>
        <a:xfrm>
          <a:off x="14735175"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44450</xdr:rowOff>
    </xdr:from>
    <xdr:to>
      <xdr:col>81</xdr:col>
      <xdr:colOff>101600</xdr:colOff>
      <xdr:row>106</xdr:row>
      <xdr:rowOff>146050</xdr:rowOff>
    </xdr:to>
    <xdr:sp macro="" textlink="">
      <xdr:nvSpPr>
        <xdr:cNvPr id="877" name="楕円 876">
          <a:extLst>
            <a:ext uri="{FF2B5EF4-FFF2-40B4-BE49-F238E27FC236}">
              <a16:creationId xmlns:a16="http://schemas.microsoft.com/office/drawing/2014/main" id="{3473FA84-89D1-46EC-BB6D-693AA11E39DF}"/>
            </a:ext>
          </a:extLst>
        </xdr:cNvPr>
        <xdr:cNvSpPr/>
      </xdr:nvSpPr>
      <xdr:spPr>
        <a:xfrm>
          <a:off x="13887450" y="17211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95250</xdr:rowOff>
    </xdr:from>
    <xdr:to>
      <xdr:col>85</xdr:col>
      <xdr:colOff>127000</xdr:colOff>
      <xdr:row>106</xdr:row>
      <xdr:rowOff>110489</xdr:rowOff>
    </xdr:to>
    <xdr:cxnSp macro="">
      <xdr:nvCxnSpPr>
        <xdr:cNvPr id="878" name="直線コネクタ 877">
          <a:extLst>
            <a:ext uri="{FF2B5EF4-FFF2-40B4-BE49-F238E27FC236}">
              <a16:creationId xmlns:a16="http://schemas.microsoft.com/office/drawing/2014/main" id="{D4B54953-6F44-4419-AD09-FFB944FA9916}"/>
            </a:ext>
          </a:extLst>
        </xdr:cNvPr>
        <xdr:cNvCxnSpPr/>
      </xdr:nvCxnSpPr>
      <xdr:spPr>
        <a:xfrm>
          <a:off x="13935075" y="17259300"/>
          <a:ext cx="762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879" name="楕円 878">
          <a:extLst>
            <a:ext uri="{FF2B5EF4-FFF2-40B4-BE49-F238E27FC236}">
              <a16:creationId xmlns:a16="http://schemas.microsoft.com/office/drawing/2014/main" id="{7EBF775D-82F8-4370-813D-18841647E4DD}"/>
            </a:ext>
          </a:extLst>
        </xdr:cNvPr>
        <xdr:cNvSpPr/>
      </xdr:nvSpPr>
      <xdr:spPr>
        <a:xfrm>
          <a:off x="13096875" y="170472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106</xdr:row>
      <xdr:rowOff>95250</xdr:rowOff>
    </xdr:to>
    <xdr:cxnSp macro="">
      <xdr:nvCxnSpPr>
        <xdr:cNvPr id="880" name="直線コネクタ 879">
          <a:extLst>
            <a:ext uri="{FF2B5EF4-FFF2-40B4-BE49-F238E27FC236}">
              <a16:creationId xmlns:a16="http://schemas.microsoft.com/office/drawing/2014/main" id="{396E4871-7FA7-4E55-B269-0C29494BED61}"/>
            </a:ext>
          </a:extLst>
        </xdr:cNvPr>
        <xdr:cNvCxnSpPr/>
      </xdr:nvCxnSpPr>
      <xdr:spPr>
        <a:xfrm>
          <a:off x="13144500" y="17104361"/>
          <a:ext cx="790575" cy="1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81" name="楕円 880">
          <a:extLst>
            <a:ext uri="{FF2B5EF4-FFF2-40B4-BE49-F238E27FC236}">
              <a16:creationId xmlns:a16="http://schemas.microsoft.com/office/drawing/2014/main" id="{892CCEC2-DB74-4705-AD85-5FACDC81E9E6}"/>
            </a:ext>
          </a:extLst>
        </xdr:cNvPr>
        <xdr:cNvSpPr/>
      </xdr:nvSpPr>
      <xdr:spPr>
        <a:xfrm>
          <a:off x="12296775" y="17166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106</xdr:row>
      <xdr:rowOff>53339</xdr:rowOff>
    </xdr:to>
    <xdr:cxnSp macro="">
      <xdr:nvCxnSpPr>
        <xdr:cNvPr id="882" name="直線コネクタ 881">
          <a:extLst>
            <a:ext uri="{FF2B5EF4-FFF2-40B4-BE49-F238E27FC236}">
              <a16:creationId xmlns:a16="http://schemas.microsoft.com/office/drawing/2014/main" id="{D870C472-6E04-48E2-8541-ADE2937794B2}"/>
            </a:ext>
          </a:extLst>
        </xdr:cNvPr>
        <xdr:cNvCxnSpPr/>
      </xdr:nvCxnSpPr>
      <xdr:spPr>
        <a:xfrm flipV="1">
          <a:off x="12344400" y="17104361"/>
          <a:ext cx="800100" cy="10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166370</xdr:rowOff>
    </xdr:from>
    <xdr:to>
      <xdr:col>67</xdr:col>
      <xdr:colOff>101600</xdr:colOff>
      <xdr:row>106</xdr:row>
      <xdr:rowOff>96520</xdr:rowOff>
    </xdr:to>
    <xdr:sp macro="" textlink="">
      <xdr:nvSpPr>
        <xdr:cNvPr id="883" name="楕円 882">
          <a:extLst>
            <a:ext uri="{FF2B5EF4-FFF2-40B4-BE49-F238E27FC236}">
              <a16:creationId xmlns:a16="http://schemas.microsoft.com/office/drawing/2014/main" id="{3CEE66BB-D97E-43A6-AB9E-4FAD3F263A6A}"/>
            </a:ext>
          </a:extLst>
        </xdr:cNvPr>
        <xdr:cNvSpPr/>
      </xdr:nvSpPr>
      <xdr:spPr>
        <a:xfrm>
          <a:off x="11487150" y="17165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45720</xdr:rowOff>
    </xdr:from>
    <xdr:to>
      <xdr:col>71</xdr:col>
      <xdr:colOff>177800</xdr:colOff>
      <xdr:row>106</xdr:row>
      <xdr:rowOff>53339</xdr:rowOff>
    </xdr:to>
    <xdr:cxnSp macro="">
      <xdr:nvCxnSpPr>
        <xdr:cNvPr id="884" name="直線コネクタ 883">
          <a:extLst>
            <a:ext uri="{FF2B5EF4-FFF2-40B4-BE49-F238E27FC236}">
              <a16:creationId xmlns:a16="http://schemas.microsoft.com/office/drawing/2014/main" id="{704868D7-3E07-49BD-BE32-7A995AB7AF47}"/>
            </a:ext>
          </a:extLst>
        </xdr:cNvPr>
        <xdr:cNvCxnSpPr/>
      </xdr:nvCxnSpPr>
      <xdr:spPr>
        <a:xfrm>
          <a:off x="11534775" y="17212945"/>
          <a:ext cx="80962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5" name="n_1aveValue【公民館】&#10;有形固定資産減価償却率">
          <a:extLst>
            <a:ext uri="{FF2B5EF4-FFF2-40B4-BE49-F238E27FC236}">
              <a16:creationId xmlns:a16="http://schemas.microsoft.com/office/drawing/2014/main" id="{5E09C2F2-109D-4980-9F8C-A1D50A84C7A1}"/>
            </a:ext>
          </a:extLst>
        </xdr:cNvPr>
        <xdr:cNvSpPr txBox="1"/>
      </xdr:nvSpPr>
      <xdr:spPr>
        <a:xfrm>
          <a:off x="1374521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86" name="n_2aveValue【公民館】&#10;有形固定資産減価償却率">
          <a:extLst>
            <a:ext uri="{FF2B5EF4-FFF2-40B4-BE49-F238E27FC236}">
              <a16:creationId xmlns:a16="http://schemas.microsoft.com/office/drawing/2014/main" id="{1CE59C59-D894-490D-A426-0FDF7C31E7EE}"/>
            </a:ext>
          </a:extLst>
        </xdr:cNvPr>
        <xdr:cNvSpPr txBox="1"/>
      </xdr:nvSpPr>
      <xdr:spPr>
        <a:xfrm>
          <a:off x="129641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87" name="n_3aveValue【公民館】&#10;有形固定資産減価償却率">
          <a:extLst>
            <a:ext uri="{FF2B5EF4-FFF2-40B4-BE49-F238E27FC236}">
              <a16:creationId xmlns:a16="http://schemas.microsoft.com/office/drawing/2014/main" id="{27470260-008C-4D40-AC51-2887F5F55956}"/>
            </a:ext>
          </a:extLst>
        </xdr:cNvPr>
        <xdr:cNvSpPr txBox="1"/>
      </xdr:nvSpPr>
      <xdr:spPr>
        <a:xfrm>
          <a:off x="121640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a:extLst>
            <a:ext uri="{FF2B5EF4-FFF2-40B4-BE49-F238E27FC236}">
              <a16:creationId xmlns:a16="http://schemas.microsoft.com/office/drawing/2014/main" id="{FA9698A1-32E7-4621-B07A-805429F320FC}"/>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137177</xdr:rowOff>
    </xdr:from>
    <xdr:ext cx="405111" cy="259045"/>
    <xdr:sp macro="" textlink="">
      <xdr:nvSpPr>
        <xdr:cNvPr id="889" name="n_1mainValue【公民館】&#10;有形固定資産減価償却率">
          <a:extLst>
            <a:ext uri="{FF2B5EF4-FFF2-40B4-BE49-F238E27FC236}">
              <a16:creationId xmlns:a16="http://schemas.microsoft.com/office/drawing/2014/main" id="{C0315110-D916-4FA5-8048-D276C5B63675}"/>
            </a:ext>
          </a:extLst>
        </xdr:cNvPr>
        <xdr:cNvSpPr txBox="1"/>
      </xdr:nvSpPr>
      <xdr:spPr>
        <a:xfrm>
          <a:off x="13745219" y="1730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890" name="n_2mainValue【公民館】&#10;有形固定資産減価償却率">
          <a:extLst>
            <a:ext uri="{FF2B5EF4-FFF2-40B4-BE49-F238E27FC236}">
              <a16:creationId xmlns:a16="http://schemas.microsoft.com/office/drawing/2014/main" id="{44D1DFB9-411E-4E13-9E0D-A91F2CB2B1E6}"/>
            </a:ext>
          </a:extLst>
        </xdr:cNvPr>
        <xdr:cNvSpPr txBox="1"/>
      </xdr:nvSpPr>
      <xdr:spPr>
        <a:xfrm>
          <a:off x="12964169"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891" name="n_3mainValue【公民館】&#10;有形固定資産減価償却率">
          <a:extLst>
            <a:ext uri="{FF2B5EF4-FFF2-40B4-BE49-F238E27FC236}">
              <a16:creationId xmlns:a16="http://schemas.microsoft.com/office/drawing/2014/main" id="{AE9273E5-DCE3-4CF5-9C71-1D607F40F68E}"/>
            </a:ext>
          </a:extLst>
        </xdr:cNvPr>
        <xdr:cNvSpPr txBox="1"/>
      </xdr:nvSpPr>
      <xdr:spPr>
        <a:xfrm>
          <a:off x="1216406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87647</xdr:rowOff>
    </xdr:from>
    <xdr:ext cx="405111" cy="259045"/>
    <xdr:sp macro="" textlink="">
      <xdr:nvSpPr>
        <xdr:cNvPr id="892" name="n_4mainValue【公民館】&#10;有形固定資産減価償却率">
          <a:extLst>
            <a:ext uri="{FF2B5EF4-FFF2-40B4-BE49-F238E27FC236}">
              <a16:creationId xmlns:a16="http://schemas.microsoft.com/office/drawing/2014/main" id="{591DBF35-11A4-44D6-9944-96053BD62149}"/>
            </a:ext>
          </a:extLst>
        </xdr:cNvPr>
        <xdr:cNvSpPr txBox="1"/>
      </xdr:nvSpPr>
      <xdr:spPr>
        <a:xfrm>
          <a:off x="113544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8B20EF3-EA45-411F-9AFA-A7F7381DCA2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CA9F8A71-D0CF-4F90-AC92-B37B5084B57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5B8B5010-9A84-4255-8EB6-77E4E99CFC0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1E98221F-C533-4655-8B42-E44EF3FA49B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692770D1-9722-4B64-8FBA-4929B937FBCD}"/>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22424C6-1289-4D9C-BACF-0BDE074C5646}"/>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5E4784A3-DC49-4A90-8741-8B98C61B9B56}"/>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F4E9F5BB-C0B3-4780-A026-8EC3AC63BB6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E9AAE03D-09B0-4B08-82BA-AF4097860D9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1840D3CA-E934-48C6-BFF7-204CA12686C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8F2115DA-6D21-48BE-BBB5-A3829E83ADF6}"/>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0D0231A7-85CA-4CD0-84A0-9B71EFFAD2D9}"/>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C3CB30B1-C953-4204-9A12-B6F3AB7E8484}"/>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390631AD-593A-45AC-B43F-4FBC8C8A8CF7}"/>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EA6D48C3-A60D-441C-8328-BDC06145F6D6}"/>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046DA98A-C980-491D-AFFD-F877196E8B19}"/>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D5123877-340E-45A0-99A9-5803FF8BF981}"/>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61475B45-5859-4259-8560-02243865A073}"/>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6449C402-A02D-4FB8-8C71-482E99AC3481}"/>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8C4690D3-B600-4158-B043-E5F9EE398076}"/>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4EF0EEB7-02F5-402A-A09D-A388CEBA4BE6}"/>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E80D1B66-6589-46A2-8653-D2D0AC24B85B}"/>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3660859F-5320-4D05-92D9-81755775E62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778FD4E3-057A-42B5-86DC-5F7C88BEF8D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D39D926E-8DAE-4D99-8FAB-6E86A5D0D35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18" name="直線コネクタ 917">
          <a:extLst>
            <a:ext uri="{FF2B5EF4-FFF2-40B4-BE49-F238E27FC236}">
              <a16:creationId xmlns:a16="http://schemas.microsoft.com/office/drawing/2014/main" id="{F030E85E-B2FD-4690-B3CB-0CB500F8EFC9}"/>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9" name="【公民館】&#10;一人当たり面積最小値テキスト">
          <a:extLst>
            <a:ext uri="{FF2B5EF4-FFF2-40B4-BE49-F238E27FC236}">
              <a16:creationId xmlns:a16="http://schemas.microsoft.com/office/drawing/2014/main" id="{015EC213-8F6B-4D20-B4A9-B1E9C4EED826}"/>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0" name="直線コネクタ 919">
          <a:extLst>
            <a:ext uri="{FF2B5EF4-FFF2-40B4-BE49-F238E27FC236}">
              <a16:creationId xmlns:a16="http://schemas.microsoft.com/office/drawing/2014/main" id="{CDD49D08-8082-47CE-AECE-BC594F95A759}"/>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1" name="【公民館】&#10;一人当たり面積最大値テキスト">
          <a:extLst>
            <a:ext uri="{FF2B5EF4-FFF2-40B4-BE49-F238E27FC236}">
              <a16:creationId xmlns:a16="http://schemas.microsoft.com/office/drawing/2014/main" id="{EB782E40-296E-43C8-B6FC-A6A3D98DD65D}"/>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2" name="直線コネクタ 921">
          <a:extLst>
            <a:ext uri="{FF2B5EF4-FFF2-40B4-BE49-F238E27FC236}">
              <a16:creationId xmlns:a16="http://schemas.microsoft.com/office/drawing/2014/main" id="{F691C00A-DD61-45D3-AB2A-22D79D05EBDD}"/>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167113</xdr:rowOff>
    </xdr:from>
    <xdr:ext cx="469744" cy="259045"/>
    <xdr:sp macro="" textlink="">
      <xdr:nvSpPr>
        <xdr:cNvPr id="923" name="【公民館】&#10;一人当たり面積平均値テキスト">
          <a:extLst>
            <a:ext uri="{FF2B5EF4-FFF2-40B4-BE49-F238E27FC236}">
              <a16:creationId xmlns:a16="http://schemas.microsoft.com/office/drawing/2014/main" id="{73709E18-11BD-4003-8753-85AB0272D78D}"/>
            </a:ext>
          </a:extLst>
        </xdr:cNvPr>
        <xdr:cNvSpPr txBox="1"/>
      </xdr:nvSpPr>
      <xdr:spPr>
        <a:xfrm>
          <a:off x="19992975" y="1700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4" name="フローチャート: 判断 923">
          <a:extLst>
            <a:ext uri="{FF2B5EF4-FFF2-40B4-BE49-F238E27FC236}">
              <a16:creationId xmlns:a16="http://schemas.microsoft.com/office/drawing/2014/main" id="{7D13AE95-0233-4B2D-B863-EB734004CEE7}"/>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5" name="フローチャート: 判断 924">
          <a:extLst>
            <a:ext uri="{FF2B5EF4-FFF2-40B4-BE49-F238E27FC236}">
              <a16:creationId xmlns:a16="http://schemas.microsoft.com/office/drawing/2014/main" id="{F7C0BCEC-6ADB-43CC-B7C6-BF9211D68DB3}"/>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26" name="フローチャート: 判断 925">
          <a:extLst>
            <a:ext uri="{FF2B5EF4-FFF2-40B4-BE49-F238E27FC236}">
              <a16:creationId xmlns:a16="http://schemas.microsoft.com/office/drawing/2014/main" id="{B527867C-5AF8-4B18-8933-AC833177D40A}"/>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27" name="フローチャート: 判断 926">
          <a:extLst>
            <a:ext uri="{FF2B5EF4-FFF2-40B4-BE49-F238E27FC236}">
              <a16:creationId xmlns:a16="http://schemas.microsoft.com/office/drawing/2014/main" id="{B4E1B729-8167-4766-B267-859276EDB928}"/>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28" name="フローチャート: 判断 927">
          <a:extLst>
            <a:ext uri="{FF2B5EF4-FFF2-40B4-BE49-F238E27FC236}">
              <a16:creationId xmlns:a16="http://schemas.microsoft.com/office/drawing/2014/main" id="{6ACCE558-24EB-4077-ACDC-5951C43F38D3}"/>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24C70B1-07CF-4280-9069-9FEF90FD1E8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F654957-8F32-4161-9D67-0F810EA19C7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8AE1037A-6C74-4762-A47D-862A2378EFC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23A8C26-7BE8-414A-945B-59C6C970DA7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C5871F6-1CBC-45F2-97AC-7CD4360B74E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934" name="楕円 933">
          <a:extLst>
            <a:ext uri="{FF2B5EF4-FFF2-40B4-BE49-F238E27FC236}">
              <a16:creationId xmlns:a16="http://schemas.microsoft.com/office/drawing/2014/main" id="{DEB354DA-11EE-4113-91D5-C15A376D58D2}"/>
            </a:ext>
          </a:extLst>
        </xdr:cNvPr>
        <xdr:cNvSpPr/>
      </xdr:nvSpPr>
      <xdr:spPr>
        <a:xfrm>
          <a:off x="19897725" y="166791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935" name="【公民館】&#10;一人当たり面積該当値テキスト">
          <a:extLst>
            <a:ext uri="{FF2B5EF4-FFF2-40B4-BE49-F238E27FC236}">
              <a16:creationId xmlns:a16="http://schemas.microsoft.com/office/drawing/2014/main" id="{984864CA-50F7-480A-821E-9B7B4AEB8439}"/>
            </a:ext>
          </a:extLst>
        </xdr:cNvPr>
        <xdr:cNvSpPr txBox="1"/>
      </xdr:nvSpPr>
      <xdr:spPr>
        <a:xfrm>
          <a:off x="19992975" y="1654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936" name="楕円 935">
          <a:extLst>
            <a:ext uri="{FF2B5EF4-FFF2-40B4-BE49-F238E27FC236}">
              <a16:creationId xmlns:a16="http://schemas.microsoft.com/office/drawing/2014/main" id="{97E13D62-4615-474F-B78D-DA3E33162CF3}"/>
            </a:ext>
          </a:extLst>
        </xdr:cNvPr>
        <xdr:cNvSpPr/>
      </xdr:nvSpPr>
      <xdr:spPr>
        <a:xfrm>
          <a:off x="19154775" y="166791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103</xdr:row>
      <xdr:rowOff>51707</xdr:rowOff>
    </xdr:to>
    <xdr:cxnSp macro="">
      <xdr:nvCxnSpPr>
        <xdr:cNvPr id="937" name="直線コネクタ 936">
          <a:extLst>
            <a:ext uri="{FF2B5EF4-FFF2-40B4-BE49-F238E27FC236}">
              <a16:creationId xmlns:a16="http://schemas.microsoft.com/office/drawing/2014/main" id="{ABA9FF4F-BB6E-49B4-A930-893FF261A554}"/>
            </a:ext>
          </a:extLst>
        </xdr:cNvPr>
        <xdr:cNvCxnSpPr/>
      </xdr:nvCxnSpPr>
      <xdr:spPr>
        <a:xfrm>
          <a:off x="19202400" y="1672680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907</xdr:rowOff>
    </xdr:from>
    <xdr:to>
      <xdr:col>107</xdr:col>
      <xdr:colOff>101600</xdr:colOff>
      <xdr:row>103</xdr:row>
      <xdr:rowOff>102507</xdr:rowOff>
    </xdr:to>
    <xdr:sp macro="" textlink="">
      <xdr:nvSpPr>
        <xdr:cNvPr id="938" name="楕円 937">
          <a:extLst>
            <a:ext uri="{FF2B5EF4-FFF2-40B4-BE49-F238E27FC236}">
              <a16:creationId xmlns:a16="http://schemas.microsoft.com/office/drawing/2014/main" id="{75C9C227-E52C-40E0-BC3D-2F2065DECF62}"/>
            </a:ext>
          </a:extLst>
        </xdr:cNvPr>
        <xdr:cNvSpPr/>
      </xdr:nvSpPr>
      <xdr:spPr>
        <a:xfrm>
          <a:off x="18345150" y="166791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51707</xdr:rowOff>
    </xdr:to>
    <xdr:cxnSp macro="">
      <xdr:nvCxnSpPr>
        <xdr:cNvPr id="939" name="直線コネクタ 938">
          <a:extLst>
            <a:ext uri="{FF2B5EF4-FFF2-40B4-BE49-F238E27FC236}">
              <a16:creationId xmlns:a16="http://schemas.microsoft.com/office/drawing/2014/main" id="{BD65167C-4296-4A78-AD6D-4B3F184E82AB}"/>
            </a:ext>
          </a:extLst>
        </xdr:cNvPr>
        <xdr:cNvCxnSpPr/>
      </xdr:nvCxnSpPr>
      <xdr:spPr>
        <a:xfrm>
          <a:off x="18392775" y="167268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33564</xdr:rowOff>
    </xdr:from>
    <xdr:to>
      <xdr:col>102</xdr:col>
      <xdr:colOff>165100</xdr:colOff>
      <xdr:row>103</xdr:row>
      <xdr:rowOff>135164</xdr:rowOff>
    </xdr:to>
    <xdr:sp macro="" textlink="">
      <xdr:nvSpPr>
        <xdr:cNvPr id="940" name="楕円 939">
          <a:extLst>
            <a:ext uri="{FF2B5EF4-FFF2-40B4-BE49-F238E27FC236}">
              <a16:creationId xmlns:a16="http://schemas.microsoft.com/office/drawing/2014/main" id="{093B054F-04EB-44DB-931F-8922912D9D64}"/>
            </a:ext>
          </a:extLst>
        </xdr:cNvPr>
        <xdr:cNvSpPr/>
      </xdr:nvSpPr>
      <xdr:spPr>
        <a:xfrm>
          <a:off x="17554575" y="16708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51707</xdr:rowOff>
    </xdr:from>
    <xdr:to>
      <xdr:col>107</xdr:col>
      <xdr:colOff>50800</xdr:colOff>
      <xdr:row>103</xdr:row>
      <xdr:rowOff>84364</xdr:rowOff>
    </xdr:to>
    <xdr:cxnSp macro="">
      <xdr:nvCxnSpPr>
        <xdr:cNvPr id="941" name="直線コネクタ 940">
          <a:extLst>
            <a:ext uri="{FF2B5EF4-FFF2-40B4-BE49-F238E27FC236}">
              <a16:creationId xmlns:a16="http://schemas.microsoft.com/office/drawing/2014/main" id="{32759016-DD3D-4123-9D99-DD19A94FC2D3}"/>
            </a:ext>
          </a:extLst>
        </xdr:cNvPr>
        <xdr:cNvCxnSpPr/>
      </xdr:nvCxnSpPr>
      <xdr:spPr>
        <a:xfrm flipV="1">
          <a:off x="17602200" y="16726807"/>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33564</xdr:rowOff>
    </xdr:from>
    <xdr:to>
      <xdr:col>98</xdr:col>
      <xdr:colOff>38100</xdr:colOff>
      <xdr:row>103</xdr:row>
      <xdr:rowOff>135164</xdr:rowOff>
    </xdr:to>
    <xdr:sp macro="" textlink="">
      <xdr:nvSpPr>
        <xdr:cNvPr id="942" name="楕円 941">
          <a:extLst>
            <a:ext uri="{FF2B5EF4-FFF2-40B4-BE49-F238E27FC236}">
              <a16:creationId xmlns:a16="http://schemas.microsoft.com/office/drawing/2014/main" id="{86572633-E939-46E1-B4D5-ACBF03945203}"/>
            </a:ext>
          </a:extLst>
        </xdr:cNvPr>
        <xdr:cNvSpPr/>
      </xdr:nvSpPr>
      <xdr:spPr>
        <a:xfrm>
          <a:off x="16754475" y="167086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84364</xdr:rowOff>
    </xdr:from>
    <xdr:to>
      <xdr:col>102</xdr:col>
      <xdr:colOff>114300</xdr:colOff>
      <xdr:row>103</xdr:row>
      <xdr:rowOff>84364</xdr:rowOff>
    </xdr:to>
    <xdr:cxnSp macro="">
      <xdr:nvCxnSpPr>
        <xdr:cNvPr id="943" name="直線コネクタ 942">
          <a:extLst>
            <a:ext uri="{FF2B5EF4-FFF2-40B4-BE49-F238E27FC236}">
              <a16:creationId xmlns:a16="http://schemas.microsoft.com/office/drawing/2014/main" id="{F512302E-A58A-4533-9D84-D553C12745C0}"/>
            </a:ext>
          </a:extLst>
        </xdr:cNvPr>
        <xdr:cNvCxnSpPr/>
      </xdr:nvCxnSpPr>
      <xdr:spPr>
        <a:xfrm>
          <a:off x="16802100" y="167658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44" name="n_1aveValue【公民館】&#10;一人当たり面積">
          <a:extLst>
            <a:ext uri="{FF2B5EF4-FFF2-40B4-BE49-F238E27FC236}">
              <a16:creationId xmlns:a16="http://schemas.microsoft.com/office/drawing/2014/main" id="{4639E6F4-94A2-4D61-9C35-77AF1B1EFD77}"/>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126291</xdr:rowOff>
    </xdr:from>
    <xdr:ext cx="469744" cy="259045"/>
    <xdr:sp macro="" textlink="">
      <xdr:nvSpPr>
        <xdr:cNvPr id="945" name="n_2aveValue【公民館】&#10;一人当たり面積">
          <a:extLst>
            <a:ext uri="{FF2B5EF4-FFF2-40B4-BE49-F238E27FC236}">
              <a16:creationId xmlns:a16="http://schemas.microsoft.com/office/drawing/2014/main" id="{E99A4A84-E179-43C9-B49A-C5738CF791A2}"/>
            </a:ext>
          </a:extLst>
        </xdr:cNvPr>
        <xdr:cNvSpPr txBox="1"/>
      </xdr:nvSpPr>
      <xdr:spPr>
        <a:xfrm>
          <a:off x="181833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946" name="n_3aveValue【公民館】&#10;一人当たり面積">
          <a:extLst>
            <a:ext uri="{FF2B5EF4-FFF2-40B4-BE49-F238E27FC236}">
              <a16:creationId xmlns:a16="http://schemas.microsoft.com/office/drawing/2014/main" id="{172956CB-529D-4A7C-85B4-BFD19E7B6306}"/>
            </a:ext>
          </a:extLst>
        </xdr:cNvPr>
        <xdr:cNvSpPr txBox="1"/>
      </xdr:nvSpPr>
      <xdr:spPr>
        <a:xfrm>
          <a:off x="17383202"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77306</xdr:rowOff>
    </xdr:from>
    <xdr:ext cx="469744" cy="259045"/>
    <xdr:sp macro="" textlink="">
      <xdr:nvSpPr>
        <xdr:cNvPr id="947" name="n_4aveValue【公民館】&#10;一人当たり面積">
          <a:extLst>
            <a:ext uri="{FF2B5EF4-FFF2-40B4-BE49-F238E27FC236}">
              <a16:creationId xmlns:a16="http://schemas.microsoft.com/office/drawing/2014/main" id="{64CF96BA-A6D9-4E18-A035-A5041891CB3E}"/>
            </a:ext>
          </a:extLst>
        </xdr:cNvPr>
        <xdr:cNvSpPr txBox="1"/>
      </xdr:nvSpPr>
      <xdr:spPr>
        <a:xfrm>
          <a:off x="16592627" y="170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948" name="n_1mainValue【公民館】&#10;一人当たり面積">
          <a:extLst>
            <a:ext uri="{FF2B5EF4-FFF2-40B4-BE49-F238E27FC236}">
              <a16:creationId xmlns:a16="http://schemas.microsoft.com/office/drawing/2014/main" id="{06647CEF-2F2E-4253-B417-6D483D4B55A0}"/>
            </a:ext>
          </a:extLst>
        </xdr:cNvPr>
        <xdr:cNvSpPr txBox="1"/>
      </xdr:nvSpPr>
      <xdr:spPr>
        <a:xfrm>
          <a:off x="18983402" y="164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119034</xdr:rowOff>
    </xdr:from>
    <xdr:ext cx="469744" cy="259045"/>
    <xdr:sp macro="" textlink="">
      <xdr:nvSpPr>
        <xdr:cNvPr id="949" name="n_2mainValue【公民館】&#10;一人当たり面積">
          <a:extLst>
            <a:ext uri="{FF2B5EF4-FFF2-40B4-BE49-F238E27FC236}">
              <a16:creationId xmlns:a16="http://schemas.microsoft.com/office/drawing/2014/main" id="{304E1456-7266-42E2-A116-C2B5D722DD62}"/>
            </a:ext>
          </a:extLst>
        </xdr:cNvPr>
        <xdr:cNvSpPr txBox="1"/>
      </xdr:nvSpPr>
      <xdr:spPr>
        <a:xfrm>
          <a:off x="18183302" y="164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151691</xdr:rowOff>
    </xdr:from>
    <xdr:ext cx="469744" cy="259045"/>
    <xdr:sp macro="" textlink="">
      <xdr:nvSpPr>
        <xdr:cNvPr id="950" name="n_3mainValue【公民館】&#10;一人当たり面積">
          <a:extLst>
            <a:ext uri="{FF2B5EF4-FFF2-40B4-BE49-F238E27FC236}">
              <a16:creationId xmlns:a16="http://schemas.microsoft.com/office/drawing/2014/main" id="{FC992BE8-A910-4657-9BBA-86BA4AD4D7EB}"/>
            </a:ext>
          </a:extLst>
        </xdr:cNvPr>
        <xdr:cNvSpPr txBox="1"/>
      </xdr:nvSpPr>
      <xdr:spPr>
        <a:xfrm>
          <a:off x="17383202" y="1650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151691</xdr:rowOff>
    </xdr:from>
    <xdr:ext cx="469744" cy="259045"/>
    <xdr:sp macro="" textlink="">
      <xdr:nvSpPr>
        <xdr:cNvPr id="951" name="n_4mainValue【公民館】&#10;一人当たり面積">
          <a:extLst>
            <a:ext uri="{FF2B5EF4-FFF2-40B4-BE49-F238E27FC236}">
              <a16:creationId xmlns:a16="http://schemas.microsoft.com/office/drawing/2014/main" id="{6AF478DD-AC31-4889-A262-F6A24C6B19E0}"/>
            </a:ext>
          </a:extLst>
        </xdr:cNvPr>
        <xdr:cNvSpPr txBox="1"/>
      </xdr:nvSpPr>
      <xdr:spPr>
        <a:xfrm>
          <a:off x="16592627" y="1650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B0E5FC87-4207-4E07-8EC8-07E61D5A0CA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F5113E64-E87F-45F1-91BD-34A406571D6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3330ADAE-B5EE-43CE-96E9-EE5830E602A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類似団体と比較して有形固定資産減価償却率が特に高くなっている施設は、公営住宅、児童館です。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については、人口減少等需要の動向に応じ、管理戸数の適正化を進めるため、解体や売却を行い、小規模なものや老朽化の著しいものについては、再編・統合を推進していったところ、平成２９年度は有形固定資産減価償却率が減少に転</a:t>
          </a:r>
          <a:r>
            <a:rPr kumimoji="1" lang="ja-JP" altLang="en-US" sz="1100" b="0" i="0" u="none" strike="noStrike" kern="0" cap="none" spc="0" normalizeH="0" baseline="0" noProof="0">
              <a:ln>
                <a:noFill/>
              </a:ln>
              <a:solidFill>
                <a:prstClr val="black"/>
              </a:solidFill>
              <a:effectLst/>
              <a:uLnTx/>
              <a:uFillTx/>
              <a:latin typeface="+mn-lt"/>
              <a:ea typeface="+mn-ea"/>
              <a:cs typeface="+mn-cs"/>
            </a:rPr>
            <a:t>じました。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平成３０年度</a:t>
          </a:r>
          <a:r>
            <a:rPr kumimoji="1" lang="ja-JP" altLang="en-US" sz="1100" b="0" i="0" u="none" strike="noStrike" kern="0" cap="none" spc="0" normalizeH="0" baseline="0" noProof="0">
              <a:ln>
                <a:noFill/>
              </a:ln>
              <a:solidFill>
                <a:prstClr val="black"/>
              </a:solidFill>
              <a:effectLst/>
              <a:uLnTx/>
              <a:uFillTx/>
              <a:latin typeface="+mn-lt"/>
              <a:ea typeface="+mn-ea"/>
              <a:cs typeface="+mn-cs"/>
            </a:rPr>
            <a:t>以降は再び有形</a:t>
          </a:r>
          <a:r>
            <a:rPr kumimoji="1" lang="ja-JP" altLang="ja-JP" sz="1100" b="0" i="0" u="none" strike="noStrike" kern="0" cap="none" spc="0" normalizeH="0" baseline="0" noProof="0">
              <a:ln>
                <a:noFill/>
              </a:ln>
              <a:solidFill>
                <a:prstClr val="black"/>
              </a:solidFill>
              <a:effectLst/>
              <a:uLnTx/>
              <a:uFillTx/>
              <a:latin typeface="+mn-lt"/>
              <a:ea typeface="+mn-ea"/>
              <a:cs typeface="+mn-cs"/>
            </a:rPr>
            <a:t>固定資産減価償却率</a:t>
          </a:r>
          <a:r>
            <a:rPr kumimoji="1" lang="ja-JP" altLang="en-US" sz="1100" b="0" i="0" u="none" strike="noStrike" kern="0" cap="none" spc="0" normalizeH="0" baseline="0" noProof="0">
              <a:ln>
                <a:noFill/>
              </a:ln>
              <a:solidFill>
                <a:prstClr val="black"/>
              </a:solidFill>
              <a:effectLst/>
              <a:uLnTx/>
              <a:uFillTx/>
              <a:latin typeface="+mn-lt"/>
              <a:ea typeface="+mn-ea"/>
              <a:cs typeface="+mn-cs"/>
            </a:rPr>
            <a:t>が上昇しましたが、令和元年度は施設の売却等を行った結果、上昇率が低下しています。来年度以降も施設の再編・統合を推進し、施設配置の適正化を進めていきます。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児童館については、子育て支援のニーズを踏まえ、あり方を検討していきます。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32BE4E-3E29-4825-B0D6-A3DFC2C8B53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1A8CD7-F734-4414-B84B-B63CA523059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1A22DD-4F3A-4C93-B635-DFD7C62EE95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BAB471-7FA8-4CA5-B2CB-3E7DEE06E2E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6441DD-4E2E-4401-96CE-30837D0D4A8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1666DF-1D4E-493F-8A26-F6ECF565741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07EA55-5169-4ACD-9CF2-2CA3EA4AF1B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665366-EECD-4D6A-A566-4719540EE2C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5BE119-77DC-424F-9F85-888062F6E47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D58641-5CBE-4DC0-BF4D-564F8528FEF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769423-5007-47A6-824D-9D5B363E6B4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9B28D3-CE94-40AF-A39D-07C70CFCFB2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0F0D99-D218-4C4D-9762-FE91DFA50B9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F1FF00-2915-416D-88DE-EE69A97F056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DC2B6E-3CE6-4EC9-BA29-488934DFF23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49A938-4568-4312-9290-66BF9AAF445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6F3EE8-E6B3-4730-8AF9-31FB395D8A7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613E5B-EED4-46C5-84FB-FA5750F5B7A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EC8EA5-3098-4B87-96FC-9ABB87C3B26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934BFF-7C53-4CEC-A641-7C05F371CEF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9C3828-643B-487A-AB5F-312E96F4FD8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92FA8A-90B9-4530-8508-706B7589E89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3BC091-63F5-4357-941B-440A7D0207F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DB45AC-52EF-456E-BC95-61CBC8C9D89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BB1EF3-AC36-4E73-B743-2EEF0F0EBBB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DA4ECC-9E76-42A1-B7FA-68C3811EEA7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BF5AD2-E9C7-4584-A661-43BAD398371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7937C6-0475-48D4-93B6-88C2445AA9DF}"/>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D73EBD-9C45-4DE0-9303-249F3CC9FBF0}"/>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38E34E-0506-4037-9AB0-BCCAEA97C3E4}"/>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F9CE17-8564-4A0E-B430-2642427BC8C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6FF709-C9EF-4C6B-BE33-B5FDDA59A30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94DE1D-96A6-4BBC-9471-E83C1240B64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3B9BBEE-3206-4843-B8E7-063F23182952}"/>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7B203B-3FC5-4AD3-82B8-F5B78F3774F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ABAAF6-7E84-46B7-8908-54437E1476B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C18A78-2A86-4CF4-A77A-00B46493C32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9600EB-3C2D-4331-A267-391343A5E91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87C188-7077-44FC-88AC-05721C30032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360C1A-19F6-4263-8D4A-BEAB76B6542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82B5A8-301C-4CE5-97F3-60A1078500A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7406913-A7AD-410A-82D1-13C904986315}"/>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37A3926-C365-478E-9975-594DB6DB6E2F}"/>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BB9D255-208B-4E84-B542-04F3590E850F}"/>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9C8A59-A814-4603-A3D0-40C1BD562481}"/>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EBF8CA1-5735-4D9A-8A17-15378EA42ECB}"/>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57E1613-4218-41B7-A90E-30108C693B45}"/>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E63B4CD-E589-41A0-B823-CDE87927B601}"/>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D93F793-6EE3-45A7-8057-64605175BDF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FD9BB17-7BBC-4213-9944-F399755548A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979BCFE-54BD-4F2E-A065-757F67C09D5D}"/>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2216B4A-D378-4E02-8753-C2026C80933A}"/>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7D03F5C-F989-4C84-8F7B-28AD9C71920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94F9508-D359-4B8F-9D2A-8E507E7B442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6C86382-1C12-4697-AA81-642200DA173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60151A8C-2815-4D29-A6F6-E76B401F5B4A}"/>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43A6286F-53D4-4933-B54E-1FF73BF99761}"/>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8D5B5E91-F059-4AF8-90B3-5866626B5D02}"/>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8A8DBB80-9F4B-41FB-920D-61BA720D1A9A}"/>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5C33784C-35D7-4AB5-BBCB-3A24C02CDFE4}"/>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ADCA1B3B-3ADD-4867-9FA3-8C332D97211D}"/>
            </a:ext>
          </a:extLst>
        </xdr:cNvPr>
        <xdr:cNvSpPr txBox="1"/>
      </xdr:nvSpPr>
      <xdr:spPr>
        <a:xfrm>
          <a:off x="4219575" y="583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E09ADA47-DB5D-4D45-9177-8D312A4491E8}"/>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9B967050-9775-4BD3-874B-84BB88FE2724}"/>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3B2869F0-E14E-4ABF-BE8A-4DFF7A9DA89A}"/>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D3AE6B63-C50D-428C-8C93-ABD4DF09363F}"/>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FC8465C3-B187-4591-BEC0-8FE0DD04C9D2}"/>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922326B-B0BF-442F-B4A0-84AEFD5B5A4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3B4474-C830-484B-A417-1B45CED62FD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76259F-8BE6-48A3-A6EF-AB856817385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E243AF-574A-4BD9-8A74-ACC0FA4C687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12348C0-2EE1-422A-8C5F-0CAFD9DF0FC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93980</xdr:rowOff>
    </xdr:from>
    <xdr:to>
      <xdr:col>24</xdr:col>
      <xdr:colOff>114300</xdr:colOff>
      <xdr:row>42</xdr:row>
      <xdr:rowOff>24130</xdr:rowOff>
    </xdr:to>
    <xdr:sp macro="" textlink="">
      <xdr:nvSpPr>
        <xdr:cNvPr id="73" name="楕円 72">
          <a:extLst>
            <a:ext uri="{FF2B5EF4-FFF2-40B4-BE49-F238E27FC236}">
              <a16:creationId xmlns:a16="http://schemas.microsoft.com/office/drawing/2014/main" id="{B2BF3982-C81B-4D88-BD3B-FBC44A9E2E1F}"/>
            </a:ext>
          </a:extLst>
        </xdr:cNvPr>
        <xdr:cNvSpPr/>
      </xdr:nvSpPr>
      <xdr:spPr>
        <a:xfrm>
          <a:off x="4124325" y="6732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8907</xdr:rowOff>
    </xdr:from>
    <xdr:ext cx="405111" cy="259045"/>
    <xdr:sp macro="" textlink="">
      <xdr:nvSpPr>
        <xdr:cNvPr id="74" name="【図書館】&#10;有形固定資産減価償却率該当値テキスト">
          <a:extLst>
            <a:ext uri="{FF2B5EF4-FFF2-40B4-BE49-F238E27FC236}">
              <a16:creationId xmlns:a16="http://schemas.microsoft.com/office/drawing/2014/main" id="{1A507AA2-2907-4E86-8894-4A666F92D4C6}"/>
            </a:ext>
          </a:extLst>
        </xdr:cNvPr>
        <xdr:cNvSpPr txBox="1"/>
      </xdr:nvSpPr>
      <xdr:spPr>
        <a:xfrm>
          <a:off x="4219575"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17780</xdr:rowOff>
    </xdr:from>
    <xdr:to>
      <xdr:col>20</xdr:col>
      <xdr:colOff>38100</xdr:colOff>
      <xdr:row>41</xdr:row>
      <xdr:rowOff>119380</xdr:rowOff>
    </xdr:to>
    <xdr:sp macro="" textlink="">
      <xdr:nvSpPr>
        <xdr:cNvPr id="75" name="楕円 74">
          <a:extLst>
            <a:ext uri="{FF2B5EF4-FFF2-40B4-BE49-F238E27FC236}">
              <a16:creationId xmlns:a16="http://schemas.microsoft.com/office/drawing/2014/main" id="{BD08FD74-EE4C-463D-B66C-E2827E72ACB4}"/>
            </a:ext>
          </a:extLst>
        </xdr:cNvPr>
        <xdr:cNvSpPr/>
      </xdr:nvSpPr>
      <xdr:spPr>
        <a:xfrm>
          <a:off x="3381375" y="66567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68580</xdr:rowOff>
    </xdr:from>
    <xdr:to>
      <xdr:col>24</xdr:col>
      <xdr:colOff>63500</xdr:colOff>
      <xdr:row>41</xdr:row>
      <xdr:rowOff>144780</xdr:rowOff>
    </xdr:to>
    <xdr:cxnSp macro="">
      <xdr:nvCxnSpPr>
        <xdr:cNvPr id="76" name="直線コネクタ 75">
          <a:extLst>
            <a:ext uri="{FF2B5EF4-FFF2-40B4-BE49-F238E27FC236}">
              <a16:creationId xmlns:a16="http://schemas.microsoft.com/office/drawing/2014/main" id="{43F44FCA-DDF9-4EC1-BF8B-E5C2545F9DBB}"/>
            </a:ext>
          </a:extLst>
        </xdr:cNvPr>
        <xdr:cNvCxnSpPr/>
      </xdr:nvCxnSpPr>
      <xdr:spPr>
        <a:xfrm>
          <a:off x="3429000" y="670433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109220</xdr:rowOff>
    </xdr:from>
    <xdr:to>
      <xdr:col>15</xdr:col>
      <xdr:colOff>101600</xdr:colOff>
      <xdr:row>41</xdr:row>
      <xdr:rowOff>39370</xdr:rowOff>
    </xdr:to>
    <xdr:sp macro="" textlink="">
      <xdr:nvSpPr>
        <xdr:cNvPr id="77" name="楕円 76">
          <a:extLst>
            <a:ext uri="{FF2B5EF4-FFF2-40B4-BE49-F238E27FC236}">
              <a16:creationId xmlns:a16="http://schemas.microsoft.com/office/drawing/2014/main" id="{3C4FB22B-C5F5-46EE-B718-1EC19DE4FFB4}"/>
            </a:ext>
          </a:extLst>
        </xdr:cNvPr>
        <xdr:cNvSpPr/>
      </xdr:nvSpPr>
      <xdr:spPr>
        <a:xfrm>
          <a:off x="2571750" y="6583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160020</xdr:rowOff>
    </xdr:from>
    <xdr:to>
      <xdr:col>19</xdr:col>
      <xdr:colOff>177800</xdr:colOff>
      <xdr:row>41</xdr:row>
      <xdr:rowOff>68580</xdr:rowOff>
    </xdr:to>
    <xdr:cxnSp macro="">
      <xdr:nvCxnSpPr>
        <xdr:cNvPr id="78" name="直線コネクタ 77">
          <a:extLst>
            <a:ext uri="{FF2B5EF4-FFF2-40B4-BE49-F238E27FC236}">
              <a16:creationId xmlns:a16="http://schemas.microsoft.com/office/drawing/2014/main" id="{7B61AB70-C838-4E8B-859E-F6A5102FF8A4}"/>
            </a:ext>
          </a:extLst>
        </xdr:cNvPr>
        <xdr:cNvCxnSpPr/>
      </xdr:nvCxnSpPr>
      <xdr:spPr>
        <a:xfrm>
          <a:off x="2619375" y="6640195"/>
          <a:ext cx="80962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90170</xdr:rowOff>
    </xdr:from>
    <xdr:to>
      <xdr:col>10</xdr:col>
      <xdr:colOff>165100</xdr:colOff>
      <xdr:row>41</xdr:row>
      <xdr:rowOff>20320</xdr:rowOff>
    </xdr:to>
    <xdr:sp macro="" textlink="">
      <xdr:nvSpPr>
        <xdr:cNvPr id="79" name="楕円 78">
          <a:extLst>
            <a:ext uri="{FF2B5EF4-FFF2-40B4-BE49-F238E27FC236}">
              <a16:creationId xmlns:a16="http://schemas.microsoft.com/office/drawing/2014/main" id="{6CA3671F-AE09-4257-9D92-C9BAE1956098}"/>
            </a:ext>
          </a:extLst>
        </xdr:cNvPr>
        <xdr:cNvSpPr/>
      </xdr:nvSpPr>
      <xdr:spPr>
        <a:xfrm>
          <a:off x="1781175" y="6563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140970</xdr:rowOff>
    </xdr:from>
    <xdr:to>
      <xdr:col>15</xdr:col>
      <xdr:colOff>50800</xdr:colOff>
      <xdr:row>40</xdr:row>
      <xdr:rowOff>160020</xdr:rowOff>
    </xdr:to>
    <xdr:cxnSp macro="">
      <xdr:nvCxnSpPr>
        <xdr:cNvPr id="80" name="直線コネクタ 79">
          <a:extLst>
            <a:ext uri="{FF2B5EF4-FFF2-40B4-BE49-F238E27FC236}">
              <a16:creationId xmlns:a16="http://schemas.microsoft.com/office/drawing/2014/main" id="{8B270040-7022-41DC-86E4-4F23D6C58BF8}"/>
            </a:ext>
          </a:extLst>
        </xdr:cNvPr>
        <xdr:cNvCxnSpPr/>
      </xdr:nvCxnSpPr>
      <xdr:spPr>
        <a:xfrm>
          <a:off x="1828800" y="662114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xdr:rowOff>
    </xdr:from>
    <xdr:to>
      <xdr:col>6</xdr:col>
      <xdr:colOff>38100</xdr:colOff>
      <xdr:row>40</xdr:row>
      <xdr:rowOff>115570</xdr:rowOff>
    </xdr:to>
    <xdr:sp macro="" textlink="">
      <xdr:nvSpPr>
        <xdr:cNvPr id="81" name="楕円 80">
          <a:extLst>
            <a:ext uri="{FF2B5EF4-FFF2-40B4-BE49-F238E27FC236}">
              <a16:creationId xmlns:a16="http://schemas.microsoft.com/office/drawing/2014/main" id="{D9397EEB-678D-49FE-8E0F-235FF5F91BCF}"/>
            </a:ext>
          </a:extLst>
        </xdr:cNvPr>
        <xdr:cNvSpPr/>
      </xdr:nvSpPr>
      <xdr:spPr>
        <a:xfrm>
          <a:off x="981075" y="6487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64770</xdr:rowOff>
    </xdr:from>
    <xdr:to>
      <xdr:col>10</xdr:col>
      <xdr:colOff>114300</xdr:colOff>
      <xdr:row>40</xdr:row>
      <xdr:rowOff>140970</xdr:rowOff>
    </xdr:to>
    <xdr:cxnSp macro="">
      <xdr:nvCxnSpPr>
        <xdr:cNvPr id="82" name="直線コネクタ 81">
          <a:extLst>
            <a:ext uri="{FF2B5EF4-FFF2-40B4-BE49-F238E27FC236}">
              <a16:creationId xmlns:a16="http://schemas.microsoft.com/office/drawing/2014/main" id="{C4A5C1D1-9CA2-4792-AC69-66A1547ADF09}"/>
            </a:ext>
          </a:extLst>
        </xdr:cNvPr>
        <xdr:cNvCxnSpPr/>
      </xdr:nvCxnSpPr>
      <xdr:spPr>
        <a:xfrm>
          <a:off x="1028700" y="654494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3" name="n_1aveValue【図書館】&#10;有形固定資産減価償却率">
          <a:extLst>
            <a:ext uri="{FF2B5EF4-FFF2-40B4-BE49-F238E27FC236}">
              <a16:creationId xmlns:a16="http://schemas.microsoft.com/office/drawing/2014/main" id="{60AD7A75-2FE1-4FC6-9E2D-FEAD998B305D}"/>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図書館】&#10;有形固定資産減価償却率">
          <a:extLst>
            <a:ext uri="{FF2B5EF4-FFF2-40B4-BE49-F238E27FC236}">
              <a16:creationId xmlns:a16="http://schemas.microsoft.com/office/drawing/2014/main" id="{3DAF1D8A-4973-4E64-BAE6-F822E2E6F808}"/>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5" name="n_3aveValue【図書館】&#10;有形固定資産減価償却率">
          <a:extLst>
            <a:ext uri="{FF2B5EF4-FFF2-40B4-BE49-F238E27FC236}">
              <a16:creationId xmlns:a16="http://schemas.microsoft.com/office/drawing/2014/main" id="{CF5857EC-4F5B-4188-A8DA-1312B919C71E}"/>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a:extLst>
            <a:ext uri="{FF2B5EF4-FFF2-40B4-BE49-F238E27FC236}">
              <a16:creationId xmlns:a16="http://schemas.microsoft.com/office/drawing/2014/main" id="{261B07C7-3DCB-4B83-962B-6A8B8D7EE03E}"/>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110507</xdr:rowOff>
    </xdr:from>
    <xdr:ext cx="405111" cy="259045"/>
    <xdr:sp macro="" textlink="">
      <xdr:nvSpPr>
        <xdr:cNvPr id="87" name="n_1mainValue【図書館】&#10;有形固定資産減価償却率">
          <a:extLst>
            <a:ext uri="{FF2B5EF4-FFF2-40B4-BE49-F238E27FC236}">
              <a16:creationId xmlns:a16="http://schemas.microsoft.com/office/drawing/2014/main" id="{C48B00B5-8E9E-408A-AF66-435752070924}"/>
            </a:ext>
          </a:extLst>
        </xdr:cNvPr>
        <xdr:cNvSpPr txBox="1"/>
      </xdr:nvSpPr>
      <xdr:spPr>
        <a:xfrm>
          <a:off x="3239144" y="674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30497</xdr:rowOff>
    </xdr:from>
    <xdr:ext cx="405111" cy="259045"/>
    <xdr:sp macro="" textlink="">
      <xdr:nvSpPr>
        <xdr:cNvPr id="88" name="n_2mainValue【図書館】&#10;有形固定資産減価償却率">
          <a:extLst>
            <a:ext uri="{FF2B5EF4-FFF2-40B4-BE49-F238E27FC236}">
              <a16:creationId xmlns:a16="http://schemas.microsoft.com/office/drawing/2014/main" id="{50AB6B00-9F5E-4EF4-B429-F474D7AC09BD}"/>
            </a:ext>
          </a:extLst>
        </xdr:cNvPr>
        <xdr:cNvSpPr txBox="1"/>
      </xdr:nvSpPr>
      <xdr:spPr>
        <a:xfrm>
          <a:off x="2439044" y="666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11447</xdr:rowOff>
    </xdr:from>
    <xdr:ext cx="405111" cy="259045"/>
    <xdr:sp macro="" textlink="">
      <xdr:nvSpPr>
        <xdr:cNvPr id="89" name="n_3mainValue【図書館】&#10;有形固定資産減価償却率">
          <a:extLst>
            <a:ext uri="{FF2B5EF4-FFF2-40B4-BE49-F238E27FC236}">
              <a16:creationId xmlns:a16="http://schemas.microsoft.com/office/drawing/2014/main" id="{8D5B2735-CA81-40D3-B011-B41D1332043A}"/>
            </a:ext>
          </a:extLst>
        </xdr:cNvPr>
        <xdr:cNvSpPr txBox="1"/>
      </xdr:nvSpPr>
      <xdr:spPr>
        <a:xfrm>
          <a:off x="1648469"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106697</xdr:rowOff>
    </xdr:from>
    <xdr:ext cx="405111" cy="259045"/>
    <xdr:sp macro="" textlink="">
      <xdr:nvSpPr>
        <xdr:cNvPr id="90" name="n_4mainValue【図書館】&#10;有形固定資産減価償却率">
          <a:extLst>
            <a:ext uri="{FF2B5EF4-FFF2-40B4-BE49-F238E27FC236}">
              <a16:creationId xmlns:a16="http://schemas.microsoft.com/office/drawing/2014/main" id="{775AC5AE-359B-4756-B8F6-0F202644E7DF}"/>
            </a:ext>
          </a:extLst>
        </xdr:cNvPr>
        <xdr:cNvSpPr txBox="1"/>
      </xdr:nvSpPr>
      <xdr:spPr>
        <a:xfrm>
          <a:off x="848369" y="658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679A0A3-5AFC-4DB2-80C8-BD8FCE735DC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3EB23CB-2645-4090-84F3-F156C24C67D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9F84541-41BB-4458-85E7-C7B570109B3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32624D9-5F87-4137-93CC-3174FF276616}"/>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594F5CF-C610-4925-A6B7-3FF65BCCC86D}"/>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A810166-FBD5-4EF9-84DD-CD85F329F31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3F4C150-0A03-4236-9F89-B3EBF640049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5E944B-2203-42D2-BD84-8B29DDD422B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B6A8CA9-A345-41F8-8F4E-B940BEA6C1D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E3E6077-1C8C-4FCD-AF9A-4AB419471D5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90DE18F4-AA11-49FF-96FD-2BA795D6B35E}"/>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7552786-A05B-4B80-9B07-316BEA6B283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8ED8D2C-8E9E-4C48-8378-31E4D90F5BC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FBAD22A-7625-41E5-829F-C832957C15F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6DAD2DB-D243-4647-87CE-07AD575816F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6EFAAB3-C798-474E-B197-C567F651D15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7799A04-B752-43CF-ADA8-C95A38B98EE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360CE03-5FC7-4223-A4E8-C5F36D5565F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8C1C1C9-8643-4FA7-8F2E-26BDAD644B8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CFB7B74-38A4-4557-900A-8D1A1F2CCC4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98A31F5-88E5-4CCA-B79E-A20341EEBBE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2D5F731-2FDA-49C4-9C8C-218ED022A39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E58D71D-D927-4AAE-9BE9-8B1B1C63A21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6BE7AA5-74CB-4011-8892-571786D3D4D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AB40C672-451D-46FC-B147-8B3A9F64BC8D}"/>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D205CC15-13D2-4F34-A65F-A7CC75FA8861}"/>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6F8D7A1D-1479-4A92-854F-7C525F740AA1}"/>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C89EFA89-91B9-4F20-9BAC-440A58F46EEE}"/>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B90EA1F-9463-4E55-A3D1-4381B1F4AFFE}"/>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60C01BBD-3F21-4728-AE19-56437E217C01}"/>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2CF6F485-916C-4F38-B8A8-7401D71445A3}"/>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617B2A1C-CE93-4AFA-94CF-0B67AE4FA9AE}"/>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B1CFC70B-FA2E-4F2A-91DC-F8D210013AFE}"/>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3D12355C-A04F-4150-9B15-89DB8981A18D}"/>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168006F3-F33D-4410-AD69-B22348D03B85}"/>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C78046C-73BA-402B-89B8-B9313FD0916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7639C5-8F6D-4C74-8C3E-AFEFCC56AAB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9B6693-7E7F-47FF-B54C-74BDD723AB6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1A2761A-471A-471D-A793-CC5F3DF3351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C59814C-341B-49A7-AB11-1217FA4FE33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a:extLst>
            <a:ext uri="{FF2B5EF4-FFF2-40B4-BE49-F238E27FC236}">
              <a16:creationId xmlns:a16="http://schemas.microsoft.com/office/drawing/2014/main" id="{115435DF-A3B4-4E42-9021-C8EB504F9C59}"/>
            </a:ext>
          </a:extLst>
        </xdr:cNvPr>
        <xdr:cNvSpPr/>
      </xdr:nvSpPr>
      <xdr:spPr>
        <a:xfrm>
          <a:off x="9401175" y="66865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5E54F7EF-52DF-49B6-B07F-EE599823A8F0}"/>
            </a:ext>
          </a:extLst>
        </xdr:cNvPr>
        <xdr:cNvSpPr txBox="1"/>
      </xdr:nvSpPr>
      <xdr:spPr>
        <a:xfrm>
          <a:off x="9467850"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a:extLst>
            <a:ext uri="{FF2B5EF4-FFF2-40B4-BE49-F238E27FC236}">
              <a16:creationId xmlns:a16="http://schemas.microsoft.com/office/drawing/2014/main" id="{9EF81740-A825-48F7-9C7B-4F75BC0FE319}"/>
            </a:ext>
          </a:extLst>
        </xdr:cNvPr>
        <xdr:cNvSpPr/>
      </xdr:nvSpPr>
      <xdr:spPr>
        <a:xfrm>
          <a:off x="8639175" y="6686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9B5A36B2-A58A-4038-8E48-E0C2EA88CA11}"/>
            </a:ext>
          </a:extLst>
        </xdr:cNvPr>
        <xdr:cNvCxnSpPr/>
      </xdr:nvCxnSpPr>
      <xdr:spPr>
        <a:xfrm>
          <a:off x="8686800" y="6734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a:extLst>
            <a:ext uri="{FF2B5EF4-FFF2-40B4-BE49-F238E27FC236}">
              <a16:creationId xmlns:a16="http://schemas.microsoft.com/office/drawing/2014/main" id="{A03B4BBB-26E9-4BA7-BF52-8C1CBE90B2FF}"/>
            </a:ext>
          </a:extLst>
        </xdr:cNvPr>
        <xdr:cNvSpPr/>
      </xdr:nvSpPr>
      <xdr:spPr>
        <a:xfrm>
          <a:off x="7839075" y="6686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a:extLst>
            <a:ext uri="{FF2B5EF4-FFF2-40B4-BE49-F238E27FC236}">
              <a16:creationId xmlns:a16="http://schemas.microsoft.com/office/drawing/2014/main" id="{1BCA48A2-A64B-434E-B038-A57482765A00}"/>
            </a:ext>
          </a:extLst>
        </xdr:cNvPr>
        <xdr:cNvCxnSpPr/>
      </xdr:nvCxnSpPr>
      <xdr:spPr>
        <a:xfrm>
          <a:off x="7886700" y="6734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a:extLst>
            <a:ext uri="{FF2B5EF4-FFF2-40B4-BE49-F238E27FC236}">
              <a16:creationId xmlns:a16="http://schemas.microsoft.com/office/drawing/2014/main" id="{B4370CF5-4FAE-43E0-AA9B-8BF23EAEDDB2}"/>
            </a:ext>
          </a:extLst>
        </xdr:cNvPr>
        <xdr:cNvSpPr/>
      </xdr:nvSpPr>
      <xdr:spPr>
        <a:xfrm>
          <a:off x="7029450" y="6724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8347CE86-91B6-43DF-9339-AE131A9C7F50}"/>
            </a:ext>
          </a:extLst>
        </xdr:cNvPr>
        <xdr:cNvCxnSpPr/>
      </xdr:nvCxnSpPr>
      <xdr:spPr>
        <a:xfrm flipV="1">
          <a:off x="7077075" y="67341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a:extLst>
            <a:ext uri="{FF2B5EF4-FFF2-40B4-BE49-F238E27FC236}">
              <a16:creationId xmlns:a16="http://schemas.microsoft.com/office/drawing/2014/main" id="{37748215-3A25-4EAF-A1D5-B0397B8037BE}"/>
            </a:ext>
          </a:extLst>
        </xdr:cNvPr>
        <xdr:cNvSpPr/>
      </xdr:nvSpPr>
      <xdr:spPr>
        <a:xfrm>
          <a:off x="62388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a:extLst>
            <a:ext uri="{FF2B5EF4-FFF2-40B4-BE49-F238E27FC236}">
              <a16:creationId xmlns:a16="http://schemas.microsoft.com/office/drawing/2014/main" id="{592D10CF-08E7-4AF0-B5A7-0165DF74D840}"/>
            </a:ext>
          </a:extLst>
        </xdr:cNvPr>
        <xdr:cNvCxnSpPr/>
      </xdr:nvCxnSpPr>
      <xdr:spPr>
        <a:xfrm>
          <a:off x="6286500" y="6772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81B7F81E-453B-4967-B592-9AAB3C66A282}"/>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C0209ABB-B29C-4179-BB6D-482CA0359A8F}"/>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7CDC8402-9ED0-48FD-9EAA-0E0786F17660}"/>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a:extLst>
            <a:ext uri="{FF2B5EF4-FFF2-40B4-BE49-F238E27FC236}">
              <a16:creationId xmlns:a16="http://schemas.microsoft.com/office/drawing/2014/main" id="{16BB65EE-AAF7-4CC1-8089-823A01A7A52C}"/>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a:extLst>
            <a:ext uri="{FF2B5EF4-FFF2-40B4-BE49-F238E27FC236}">
              <a16:creationId xmlns:a16="http://schemas.microsoft.com/office/drawing/2014/main" id="{27613DBE-1A0D-4E6B-8D9F-1A9B1F92B9DA}"/>
            </a:ext>
          </a:extLst>
        </xdr:cNvPr>
        <xdr:cNvSpPr txBox="1"/>
      </xdr:nvSpPr>
      <xdr:spPr>
        <a:xfrm>
          <a:off x="845827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a:extLst>
            <a:ext uri="{FF2B5EF4-FFF2-40B4-BE49-F238E27FC236}">
              <a16:creationId xmlns:a16="http://schemas.microsoft.com/office/drawing/2014/main" id="{1BACA5C7-E547-42E6-8E6E-CED1BA31D16E}"/>
            </a:ext>
          </a:extLst>
        </xdr:cNvPr>
        <xdr:cNvSpPr txBox="1"/>
      </xdr:nvSpPr>
      <xdr:spPr>
        <a:xfrm>
          <a:off x="767722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a:extLst>
            <a:ext uri="{FF2B5EF4-FFF2-40B4-BE49-F238E27FC236}">
              <a16:creationId xmlns:a16="http://schemas.microsoft.com/office/drawing/2014/main" id="{4457E201-5A35-41EC-948A-A54A7993A401}"/>
            </a:ext>
          </a:extLst>
        </xdr:cNvPr>
        <xdr:cNvSpPr txBox="1"/>
      </xdr:nvSpPr>
      <xdr:spPr>
        <a:xfrm>
          <a:off x="68676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a:extLst>
            <a:ext uri="{FF2B5EF4-FFF2-40B4-BE49-F238E27FC236}">
              <a16:creationId xmlns:a16="http://schemas.microsoft.com/office/drawing/2014/main" id="{39FAE9F7-3449-4D4A-8F87-58FA245617C4}"/>
            </a:ext>
          </a:extLst>
        </xdr:cNvPr>
        <xdr:cNvSpPr txBox="1"/>
      </xdr:nvSpPr>
      <xdr:spPr>
        <a:xfrm>
          <a:off x="60675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D5BD819-99F6-49CE-AAC7-618545860DE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42E5BB1-3C5D-4472-9FF1-84280ACC340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4C3E97C-0351-416C-B142-A9FF1DC0D06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A59ACD2-B2CA-4563-828B-D0BFF162A14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80311C6-D430-410A-B85B-8E1EEC34B85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C4D72FF-4239-4935-990E-BD93301717E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2FB71F5-80BC-46FE-B6C7-A0F39BFED56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36183D0-CC43-4DFF-8F64-7CB0567428A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ECED53D-A8FE-44F5-B8DE-9F238CC9CC0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44DA383-1289-4F1A-B574-69D18C850B7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99198A3F-C2C9-41E1-A7D1-733E659C1B4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6D30172-345B-438D-8367-A7466004B62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CB58A3C-0E1E-497B-B5AA-1A2E4F45C009}"/>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B1292FB-B433-4CA7-9C3A-F30771C88E8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F7107BE-3635-48EE-AA95-52DDD9AA86B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BD091459-C3EC-4C64-B447-7180460219E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D1D80D9-24FB-4987-82DD-2C57C0CCF4B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FD3CA64-F223-4AA8-AABF-81F3F620D32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21182A7-23FE-49CB-87E5-539D87E9229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A26B158-90B9-4F81-B159-CD44434B9EA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71C2FCE-9F71-4E88-9505-64A450E209DC}"/>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FBFC093-6C4D-4548-A88F-87EAF1231FD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EE0989BF-2497-41B6-A4C2-5786614B7A9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A8731EF-BEBD-4F6B-AC01-26C04C6E30A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68542DC4-E462-438C-8781-F8530D83AFE5}"/>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6C141E2F-2A07-461F-AD47-A029B7CA5717}"/>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AE83BB1E-82F8-444B-983C-9ECB3D1ABF47}"/>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BA37550-7A04-41DA-9915-5D7573418862}"/>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CBA8EFD2-8A44-467D-8907-3F268095E912}"/>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63F8B0A-068E-47D0-9C71-5B56012617A4}"/>
            </a:ext>
          </a:extLst>
        </xdr:cNvPr>
        <xdr:cNvSpPr txBox="1"/>
      </xdr:nvSpPr>
      <xdr:spPr>
        <a:xfrm>
          <a:off x="4219575" y="9384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CBE362CB-5982-4431-BAAD-8B42576A5C6C}"/>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52E28950-CC2F-422B-B4B2-DDD266498C8A}"/>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22F09DD5-36F0-4245-898F-C8C747BE7290}"/>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72E05AAD-6C69-4FCA-AE7C-5B35621D82F5}"/>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8F73F3F4-4514-4B30-887C-81142E3D7F20}"/>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A5DE9E-C10E-4452-B331-55609033BE9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504C8A9-3E96-4E3C-B240-19255BAA3DB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1C35005-B2C0-4E76-833D-529C021B578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2952DFD-7AEE-4A28-9253-B4DB9994044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335888-AB95-4F98-87A3-73E3B6D50E5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9" name="楕円 188">
          <a:extLst>
            <a:ext uri="{FF2B5EF4-FFF2-40B4-BE49-F238E27FC236}">
              <a16:creationId xmlns:a16="http://schemas.microsoft.com/office/drawing/2014/main" id="{CAED5EA4-175A-4AB1-83C2-364144681BF3}"/>
            </a:ext>
          </a:extLst>
        </xdr:cNvPr>
        <xdr:cNvSpPr/>
      </xdr:nvSpPr>
      <xdr:spPr>
        <a:xfrm>
          <a:off x="4124325" y="9655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83837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4DFE1BB-B46F-44F8-9ADB-9B8DD69D7596}"/>
            </a:ext>
          </a:extLst>
        </xdr:cNvPr>
        <xdr:cNvSpPr txBox="1"/>
      </xdr:nvSpPr>
      <xdr:spPr>
        <a:xfrm>
          <a:off x="4219575"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91" name="楕円 190">
          <a:extLst>
            <a:ext uri="{FF2B5EF4-FFF2-40B4-BE49-F238E27FC236}">
              <a16:creationId xmlns:a16="http://schemas.microsoft.com/office/drawing/2014/main" id="{D342E740-A57E-48C4-A937-84F931A5260B}"/>
            </a:ext>
          </a:extLst>
        </xdr:cNvPr>
        <xdr:cNvSpPr/>
      </xdr:nvSpPr>
      <xdr:spPr>
        <a:xfrm>
          <a:off x="3381375" y="9582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156210</xdr:rowOff>
    </xdr:to>
    <xdr:cxnSp macro="">
      <xdr:nvCxnSpPr>
        <xdr:cNvPr id="192" name="直線コネクタ 191">
          <a:extLst>
            <a:ext uri="{FF2B5EF4-FFF2-40B4-BE49-F238E27FC236}">
              <a16:creationId xmlns:a16="http://schemas.microsoft.com/office/drawing/2014/main" id="{16FF61A8-FC2E-40CE-89A3-EA720F019820}"/>
            </a:ext>
          </a:extLst>
        </xdr:cNvPr>
        <xdr:cNvCxnSpPr/>
      </xdr:nvCxnSpPr>
      <xdr:spPr>
        <a:xfrm>
          <a:off x="3429000" y="9629775"/>
          <a:ext cx="7524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93" name="楕円 192">
          <a:extLst>
            <a:ext uri="{FF2B5EF4-FFF2-40B4-BE49-F238E27FC236}">
              <a16:creationId xmlns:a16="http://schemas.microsoft.com/office/drawing/2014/main" id="{2D410CDC-9325-4279-99A2-09F150F5AA0F}"/>
            </a:ext>
          </a:extLst>
        </xdr:cNvPr>
        <xdr:cNvSpPr/>
      </xdr:nvSpPr>
      <xdr:spPr>
        <a:xfrm>
          <a:off x="2571750" y="947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76200</xdr:rowOff>
    </xdr:to>
    <xdr:cxnSp macro="">
      <xdr:nvCxnSpPr>
        <xdr:cNvPr id="194" name="直線コネクタ 193">
          <a:extLst>
            <a:ext uri="{FF2B5EF4-FFF2-40B4-BE49-F238E27FC236}">
              <a16:creationId xmlns:a16="http://schemas.microsoft.com/office/drawing/2014/main" id="{59378333-FE4A-4035-8C1F-0D237406B4A1}"/>
            </a:ext>
          </a:extLst>
        </xdr:cNvPr>
        <xdr:cNvCxnSpPr/>
      </xdr:nvCxnSpPr>
      <xdr:spPr>
        <a:xfrm>
          <a:off x="2619375" y="9531985"/>
          <a:ext cx="80962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xdr:rowOff>
    </xdr:from>
    <xdr:to>
      <xdr:col>10</xdr:col>
      <xdr:colOff>165100</xdr:colOff>
      <xdr:row>58</xdr:row>
      <xdr:rowOff>107950</xdr:rowOff>
    </xdr:to>
    <xdr:sp macro="" textlink="">
      <xdr:nvSpPr>
        <xdr:cNvPr id="195" name="楕円 194">
          <a:extLst>
            <a:ext uri="{FF2B5EF4-FFF2-40B4-BE49-F238E27FC236}">
              <a16:creationId xmlns:a16="http://schemas.microsoft.com/office/drawing/2014/main" id="{3571B64E-579E-461C-961A-A5399C74CDC3}"/>
            </a:ext>
          </a:extLst>
        </xdr:cNvPr>
        <xdr:cNvSpPr/>
      </xdr:nvSpPr>
      <xdr:spPr>
        <a:xfrm>
          <a:off x="1781175" y="9401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137160</xdr:rowOff>
    </xdr:to>
    <xdr:cxnSp macro="">
      <xdr:nvCxnSpPr>
        <xdr:cNvPr id="196" name="直線コネクタ 195">
          <a:extLst>
            <a:ext uri="{FF2B5EF4-FFF2-40B4-BE49-F238E27FC236}">
              <a16:creationId xmlns:a16="http://schemas.microsoft.com/office/drawing/2014/main" id="{3C2FD085-C18D-467B-BA6A-1C62CC9F0B04}"/>
            </a:ext>
          </a:extLst>
        </xdr:cNvPr>
        <xdr:cNvCxnSpPr/>
      </xdr:nvCxnSpPr>
      <xdr:spPr>
        <a:xfrm>
          <a:off x="1828800" y="9448800"/>
          <a:ext cx="7905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105410</xdr:rowOff>
    </xdr:from>
    <xdr:to>
      <xdr:col>6</xdr:col>
      <xdr:colOff>38100</xdr:colOff>
      <xdr:row>58</xdr:row>
      <xdr:rowOff>35560</xdr:rowOff>
    </xdr:to>
    <xdr:sp macro="" textlink="">
      <xdr:nvSpPr>
        <xdr:cNvPr id="197" name="楕円 196">
          <a:extLst>
            <a:ext uri="{FF2B5EF4-FFF2-40B4-BE49-F238E27FC236}">
              <a16:creationId xmlns:a16="http://schemas.microsoft.com/office/drawing/2014/main" id="{4985FCF4-E713-408E-9A37-7F396FF25DB3}"/>
            </a:ext>
          </a:extLst>
        </xdr:cNvPr>
        <xdr:cNvSpPr/>
      </xdr:nvSpPr>
      <xdr:spPr>
        <a:xfrm>
          <a:off x="981075" y="9331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156210</xdr:rowOff>
    </xdr:from>
    <xdr:to>
      <xdr:col>10</xdr:col>
      <xdr:colOff>114300</xdr:colOff>
      <xdr:row>58</xdr:row>
      <xdr:rowOff>57150</xdr:rowOff>
    </xdr:to>
    <xdr:cxnSp macro="">
      <xdr:nvCxnSpPr>
        <xdr:cNvPr id="198" name="直線コネクタ 197">
          <a:extLst>
            <a:ext uri="{FF2B5EF4-FFF2-40B4-BE49-F238E27FC236}">
              <a16:creationId xmlns:a16="http://schemas.microsoft.com/office/drawing/2014/main" id="{B0FE40E6-A308-4461-AE98-2B432C3958DB}"/>
            </a:ext>
          </a:extLst>
        </xdr:cNvPr>
        <xdr:cNvCxnSpPr/>
      </xdr:nvCxnSpPr>
      <xdr:spPr>
        <a:xfrm>
          <a:off x="1028700" y="9389110"/>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99" name="n_1aveValue【体育館・プール】&#10;有形固定資産減価償却率">
          <a:extLst>
            <a:ext uri="{FF2B5EF4-FFF2-40B4-BE49-F238E27FC236}">
              <a16:creationId xmlns:a16="http://schemas.microsoft.com/office/drawing/2014/main" id="{DDC52F97-20DF-43FA-B671-9020D59EB288}"/>
            </a:ext>
          </a:extLst>
        </xdr:cNvPr>
        <xdr:cNvSpPr txBox="1"/>
      </xdr:nvSpPr>
      <xdr:spPr>
        <a:xfrm>
          <a:off x="32391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aveValue【体育館・プール】&#10;有形固定資産減価償却率">
          <a:extLst>
            <a:ext uri="{FF2B5EF4-FFF2-40B4-BE49-F238E27FC236}">
              <a16:creationId xmlns:a16="http://schemas.microsoft.com/office/drawing/2014/main" id="{5582FC4E-A3A5-4019-A433-74AC00F984D1}"/>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0F78AE0F-358D-4049-91AF-B6E562AE25FD}"/>
            </a:ext>
          </a:extLst>
        </xdr:cNvPr>
        <xdr:cNvSpPr txBox="1"/>
      </xdr:nvSpPr>
      <xdr:spPr>
        <a:xfrm>
          <a:off x="1648469"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2" name="n_4aveValue【体育館・プール】&#10;有形固定資産減価償却率">
          <a:extLst>
            <a:ext uri="{FF2B5EF4-FFF2-40B4-BE49-F238E27FC236}">
              <a16:creationId xmlns:a16="http://schemas.microsoft.com/office/drawing/2014/main" id="{F91144E1-B00D-4BF9-88B3-288C83B4F5C7}"/>
            </a:ext>
          </a:extLst>
        </xdr:cNvPr>
        <xdr:cNvSpPr txBox="1"/>
      </xdr:nvSpPr>
      <xdr:spPr>
        <a:xfrm>
          <a:off x="848369"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118127</xdr:rowOff>
    </xdr:from>
    <xdr:ext cx="405111" cy="259045"/>
    <xdr:sp macro="" textlink="">
      <xdr:nvSpPr>
        <xdr:cNvPr id="203" name="n_1mainValue【体育館・プール】&#10;有形固定資産減価償却率">
          <a:extLst>
            <a:ext uri="{FF2B5EF4-FFF2-40B4-BE49-F238E27FC236}">
              <a16:creationId xmlns:a16="http://schemas.microsoft.com/office/drawing/2014/main" id="{7152BEC8-FF0A-4C7F-9BC1-07350879C1EC}"/>
            </a:ext>
          </a:extLst>
        </xdr:cNvPr>
        <xdr:cNvSpPr txBox="1"/>
      </xdr:nvSpPr>
      <xdr:spPr>
        <a:xfrm>
          <a:off x="3239144"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7637</xdr:rowOff>
    </xdr:from>
    <xdr:ext cx="405111" cy="259045"/>
    <xdr:sp macro="" textlink="">
      <xdr:nvSpPr>
        <xdr:cNvPr id="204" name="n_2mainValue【体育館・プール】&#10;有形固定資産減価償却率">
          <a:extLst>
            <a:ext uri="{FF2B5EF4-FFF2-40B4-BE49-F238E27FC236}">
              <a16:creationId xmlns:a16="http://schemas.microsoft.com/office/drawing/2014/main" id="{F003D634-E370-4C5E-849D-B6729A7A7738}"/>
            </a:ext>
          </a:extLst>
        </xdr:cNvPr>
        <xdr:cNvSpPr txBox="1"/>
      </xdr:nvSpPr>
      <xdr:spPr>
        <a:xfrm>
          <a:off x="243904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124477</xdr:rowOff>
    </xdr:from>
    <xdr:ext cx="405111" cy="259045"/>
    <xdr:sp macro="" textlink="">
      <xdr:nvSpPr>
        <xdr:cNvPr id="205" name="n_3mainValue【体育館・プール】&#10;有形固定資産減価償却率">
          <a:extLst>
            <a:ext uri="{FF2B5EF4-FFF2-40B4-BE49-F238E27FC236}">
              <a16:creationId xmlns:a16="http://schemas.microsoft.com/office/drawing/2014/main" id="{93411B77-E67A-4E49-9E18-FC35BA99E7D0}"/>
            </a:ext>
          </a:extLst>
        </xdr:cNvPr>
        <xdr:cNvSpPr txBox="1"/>
      </xdr:nvSpPr>
      <xdr:spPr>
        <a:xfrm>
          <a:off x="1648469" y="918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52087</xdr:rowOff>
    </xdr:from>
    <xdr:ext cx="405111" cy="259045"/>
    <xdr:sp macro="" textlink="">
      <xdr:nvSpPr>
        <xdr:cNvPr id="206" name="n_4mainValue【体育館・プール】&#10;有形固定資産減価償却率">
          <a:extLst>
            <a:ext uri="{FF2B5EF4-FFF2-40B4-BE49-F238E27FC236}">
              <a16:creationId xmlns:a16="http://schemas.microsoft.com/office/drawing/2014/main" id="{C98DDCB7-AE85-48C5-BC72-E7447841A0CA}"/>
            </a:ext>
          </a:extLst>
        </xdr:cNvPr>
        <xdr:cNvSpPr txBox="1"/>
      </xdr:nvSpPr>
      <xdr:spPr>
        <a:xfrm>
          <a:off x="848369" y="911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EEF0ED7-4EED-4AC2-BE35-16D78B97316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9CD7BD8-0FA6-4A48-A4F4-A0A9F9B6D6C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32B6AE8-960E-44E9-9C8F-58221E2FC58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EADC9C8-B54B-48F5-A4B9-EBB8C0B18E0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C7F52B4-D836-4912-9D41-07EA0B84EF8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819328C-D438-48DC-8467-C9D244CC3E6D}"/>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EF5D1F6-000A-4C9A-90BE-2210AF132D47}"/>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AD45C41-476F-492D-99A9-74766FF7C61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C7D32F1-CC4D-4942-AF32-044E50CB389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701FF3-51DE-44D0-B73D-E25E98A7885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DB8B6C47-0741-4280-99B6-86CAF08227D4}"/>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DF5F36E-E924-4E41-AE1B-C943979DD88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81FDC7DA-D42F-4BFF-AE87-66F0BF28FB77}"/>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B60AD8B-D1EF-4D04-A257-2ECC807C18F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0D20392-0E7A-4772-9CCA-B42DFAEDEDA7}"/>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AA8E1BB-D706-4DB6-B21E-4FDF61046D43}"/>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2948779-D519-41F3-A0AE-17441AED288D}"/>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45A17AF-293E-41BD-B55F-3661ED6501AF}"/>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0B440CE-49C3-47EE-8759-9D8B7F57FC8F}"/>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CD1B193-1C38-4C4B-A4CC-A58B34C0971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6A1C61D-62DD-417C-8893-B7A8C7FE30FC}"/>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51DDA18-125F-4A99-AEC7-C95CFF74386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3DAB35B-BF46-4C4E-B040-71776E474BD9}"/>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25BC5B0-2E4D-43E5-B896-65A7B143E4F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8B74875E-EC29-444E-A62B-3EEEED56AF1F}"/>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D2D11AE3-B81A-40C0-B301-173D03C0C73F}"/>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82C0A0FC-C090-4E42-8079-6F6903B8110A}"/>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2C303B59-7CC9-4B8A-9B74-6C2F48C3E69A}"/>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F308C184-5FA7-4F15-BAB3-65B6950AA01D}"/>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36" name="【体育館・プール】&#10;一人当たり面積平均値テキスト">
          <a:extLst>
            <a:ext uri="{FF2B5EF4-FFF2-40B4-BE49-F238E27FC236}">
              <a16:creationId xmlns:a16="http://schemas.microsoft.com/office/drawing/2014/main" id="{2ACBADF4-C8B7-4457-83ED-3CD82B44B093}"/>
            </a:ext>
          </a:extLst>
        </xdr:cNvPr>
        <xdr:cNvSpPr txBox="1"/>
      </xdr:nvSpPr>
      <xdr:spPr>
        <a:xfrm>
          <a:off x="9467850"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41740E17-8A85-43DF-B031-2E4A07A58431}"/>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1A8566F1-2AE1-4C69-890D-AA6F5923207B}"/>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703D9D89-7D0B-47D4-8A17-D2E8328132E2}"/>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A9132B04-0978-4F15-99D0-69C402D49BDD}"/>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65A31898-9BF3-4D45-A421-63935ED8E247}"/>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31E7EB-28FD-401D-85E1-4B5E204CF78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F4403A-1F5B-4DA5-A5DD-BB516F8BB95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5306127-E388-4B0D-8D2A-1BD5058909E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FCA3C86-EA8F-408B-A789-FEBBA41C504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3025C34-2167-4AAB-B114-4B5D97781F9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xdr:rowOff>
    </xdr:from>
    <xdr:to>
      <xdr:col>55</xdr:col>
      <xdr:colOff>50800</xdr:colOff>
      <xdr:row>60</xdr:row>
      <xdr:rowOff>114300</xdr:rowOff>
    </xdr:to>
    <xdr:sp macro="" textlink="">
      <xdr:nvSpPr>
        <xdr:cNvPr id="247" name="楕円 246">
          <a:extLst>
            <a:ext uri="{FF2B5EF4-FFF2-40B4-BE49-F238E27FC236}">
              <a16:creationId xmlns:a16="http://schemas.microsoft.com/office/drawing/2014/main" id="{2DFB6D15-27F1-43F3-B710-C3FF37BC7B1D}"/>
            </a:ext>
          </a:extLst>
        </xdr:cNvPr>
        <xdr:cNvSpPr/>
      </xdr:nvSpPr>
      <xdr:spPr>
        <a:xfrm>
          <a:off x="9401175" y="97250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35577</xdr:rowOff>
    </xdr:from>
    <xdr:ext cx="469744" cy="259045"/>
    <xdr:sp macro="" textlink="">
      <xdr:nvSpPr>
        <xdr:cNvPr id="248" name="【体育館・プール】&#10;一人当たり面積該当値テキスト">
          <a:extLst>
            <a:ext uri="{FF2B5EF4-FFF2-40B4-BE49-F238E27FC236}">
              <a16:creationId xmlns:a16="http://schemas.microsoft.com/office/drawing/2014/main" id="{83564C54-24D7-4D43-BE52-FDF637DC554E}"/>
            </a:ext>
          </a:extLst>
        </xdr:cNvPr>
        <xdr:cNvSpPr txBox="1"/>
      </xdr:nvSpPr>
      <xdr:spPr>
        <a:xfrm>
          <a:off x="9467850" y="958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49" name="楕円 248">
          <a:extLst>
            <a:ext uri="{FF2B5EF4-FFF2-40B4-BE49-F238E27FC236}">
              <a16:creationId xmlns:a16="http://schemas.microsoft.com/office/drawing/2014/main" id="{877DE949-DF27-4623-80A6-5A6E3E8BD430}"/>
            </a:ext>
          </a:extLst>
        </xdr:cNvPr>
        <xdr:cNvSpPr/>
      </xdr:nvSpPr>
      <xdr:spPr>
        <a:xfrm>
          <a:off x="86391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63500</xdr:rowOff>
    </xdr:to>
    <xdr:cxnSp macro="">
      <xdr:nvCxnSpPr>
        <xdr:cNvPr id="250" name="直線コネクタ 249">
          <a:extLst>
            <a:ext uri="{FF2B5EF4-FFF2-40B4-BE49-F238E27FC236}">
              <a16:creationId xmlns:a16="http://schemas.microsoft.com/office/drawing/2014/main" id="{A2687C22-625F-47EF-BA9D-59B5671197A5}"/>
            </a:ext>
          </a:extLst>
        </xdr:cNvPr>
        <xdr:cNvCxnSpPr/>
      </xdr:nvCxnSpPr>
      <xdr:spPr>
        <a:xfrm>
          <a:off x="8686800" y="9782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51" name="楕円 250">
          <a:extLst>
            <a:ext uri="{FF2B5EF4-FFF2-40B4-BE49-F238E27FC236}">
              <a16:creationId xmlns:a16="http://schemas.microsoft.com/office/drawing/2014/main" id="{99311B6B-E4AE-464C-9E2C-2E5071633FFC}"/>
            </a:ext>
          </a:extLst>
        </xdr:cNvPr>
        <xdr:cNvSpPr/>
      </xdr:nvSpPr>
      <xdr:spPr>
        <a:xfrm>
          <a:off x="7839075" y="97250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63500</xdr:rowOff>
    </xdr:to>
    <xdr:cxnSp macro="">
      <xdr:nvCxnSpPr>
        <xdr:cNvPr id="252" name="直線コネクタ 251">
          <a:extLst>
            <a:ext uri="{FF2B5EF4-FFF2-40B4-BE49-F238E27FC236}">
              <a16:creationId xmlns:a16="http://schemas.microsoft.com/office/drawing/2014/main" id="{73E9622D-97C0-45C0-A203-B7CE4E88B41A}"/>
            </a:ext>
          </a:extLst>
        </xdr:cNvPr>
        <xdr:cNvCxnSpPr/>
      </xdr:nvCxnSpPr>
      <xdr:spPr>
        <a:xfrm>
          <a:off x="7886700" y="9782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3" name="楕円 252">
          <a:extLst>
            <a:ext uri="{FF2B5EF4-FFF2-40B4-BE49-F238E27FC236}">
              <a16:creationId xmlns:a16="http://schemas.microsoft.com/office/drawing/2014/main" id="{EA1FF338-B260-4C4D-B28D-753C259B5527}"/>
            </a:ext>
          </a:extLst>
        </xdr:cNvPr>
        <xdr:cNvSpPr/>
      </xdr:nvSpPr>
      <xdr:spPr>
        <a:xfrm>
          <a:off x="7029450" y="972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63500</xdr:rowOff>
    </xdr:to>
    <xdr:cxnSp macro="">
      <xdr:nvCxnSpPr>
        <xdr:cNvPr id="254" name="直線コネクタ 253">
          <a:extLst>
            <a:ext uri="{FF2B5EF4-FFF2-40B4-BE49-F238E27FC236}">
              <a16:creationId xmlns:a16="http://schemas.microsoft.com/office/drawing/2014/main" id="{0E60D125-DFAF-4888-85DC-E005A3C80B3E}"/>
            </a:ext>
          </a:extLst>
        </xdr:cNvPr>
        <xdr:cNvCxnSpPr/>
      </xdr:nvCxnSpPr>
      <xdr:spPr>
        <a:xfrm>
          <a:off x="7077075" y="9782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0</xdr:rowOff>
    </xdr:from>
    <xdr:to>
      <xdr:col>36</xdr:col>
      <xdr:colOff>165100</xdr:colOff>
      <xdr:row>60</xdr:row>
      <xdr:rowOff>101600</xdr:rowOff>
    </xdr:to>
    <xdr:sp macro="" textlink="">
      <xdr:nvSpPr>
        <xdr:cNvPr id="255" name="楕円 254">
          <a:extLst>
            <a:ext uri="{FF2B5EF4-FFF2-40B4-BE49-F238E27FC236}">
              <a16:creationId xmlns:a16="http://schemas.microsoft.com/office/drawing/2014/main" id="{5EC03D8B-7D58-4F62-A9DB-68E76FBD0E94}"/>
            </a:ext>
          </a:extLst>
        </xdr:cNvPr>
        <xdr:cNvSpPr/>
      </xdr:nvSpPr>
      <xdr:spPr>
        <a:xfrm>
          <a:off x="6238875" y="9715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50800</xdr:rowOff>
    </xdr:from>
    <xdr:to>
      <xdr:col>41</xdr:col>
      <xdr:colOff>50800</xdr:colOff>
      <xdr:row>60</xdr:row>
      <xdr:rowOff>63500</xdr:rowOff>
    </xdr:to>
    <xdr:cxnSp macro="">
      <xdr:nvCxnSpPr>
        <xdr:cNvPr id="256" name="直線コネクタ 255">
          <a:extLst>
            <a:ext uri="{FF2B5EF4-FFF2-40B4-BE49-F238E27FC236}">
              <a16:creationId xmlns:a16="http://schemas.microsoft.com/office/drawing/2014/main" id="{1A160856-D5F5-4F42-819A-588188990470}"/>
            </a:ext>
          </a:extLst>
        </xdr:cNvPr>
        <xdr:cNvCxnSpPr/>
      </xdr:nvCxnSpPr>
      <xdr:spPr>
        <a:xfrm>
          <a:off x="6286500" y="97631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E821C14D-0DB6-44C8-BE0B-A1401D9BF286}"/>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58" name="n_2aveValue【体育館・プール】&#10;一人当たり面積">
          <a:extLst>
            <a:ext uri="{FF2B5EF4-FFF2-40B4-BE49-F238E27FC236}">
              <a16:creationId xmlns:a16="http://schemas.microsoft.com/office/drawing/2014/main" id="{4472798E-9BBA-45FB-AA4E-3D6ED702088A}"/>
            </a:ext>
          </a:extLst>
        </xdr:cNvPr>
        <xdr:cNvSpPr txBox="1"/>
      </xdr:nvSpPr>
      <xdr:spPr>
        <a:xfrm>
          <a:off x="767722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87436DBA-EA45-4E89-9F39-BDCCFC54DD2B}"/>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0" name="n_4aveValue【体育館・プール】&#10;一人当たり面積">
          <a:extLst>
            <a:ext uri="{FF2B5EF4-FFF2-40B4-BE49-F238E27FC236}">
              <a16:creationId xmlns:a16="http://schemas.microsoft.com/office/drawing/2014/main" id="{D49D3EDE-966F-4E04-91C8-57CDFB0E07F9}"/>
            </a:ext>
          </a:extLst>
        </xdr:cNvPr>
        <xdr:cNvSpPr txBox="1"/>
      </xdr:nvSpPr>
      <xdr:spPr>
        <a:xfrm>
          <a:off x="6067502" y="99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61" name="n_1mainValue【体育館・プール】&#10;一人当たり面積">
          <a:extLst>
            <a:ext uri="{FF2B5EF4-FFF2-40B4-BE49-F238E27FC236}">
              <a16:creationId xmlns:a16="http://schemas.microsoft.com/office/drawing/2014/main" id="{C0FC5D24-C1F3-4A0B-817C-9800A9D5A233}"/>
            </a:ext>
          </a:extLst>
        </xdr:cNvPr>
        <xdr:cNvSpPr txBox="1"/>
      </xdr:nvSpPr>
      <xdr:spPr>
        <a:xfrm>
          <a:off x="845827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macro="" textlink="">
      <xdr:nvSpPr>
        <xdr:cNvPr id="262" name="n_2mainValue【体育館・プール】&#10;一人当たり面積">
          <a:extLst>
            <a:ext uri="{FF2B5EF4-FFF2-40B4-BE49-F238E27FC236}">
              <a16:creationId xmlns:a16="http://schemas.microsoft.com/office/drawing/2014/main" id="{9D2F8BFE-042B-4AF6-A08F-E0B1D23B9165}"/>
            </a:ext>
          </a:extLst>
        </xdr:cNvPr>
        <xdr:cNvSpPr txBox="1"/>
      </xdr:nvSpPr>
      <xdr:spPr>
        <a:xfrm>
          <a:off x="7677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3" name="n_3mainValue【体育館・プール】&#10;一人当たり面積">
          <a:extLst>
            <a:ext uri="{FF2B5EF4-FFF2-40B4-BE49-F238E27FC236}">
              <a16:creationId xmlns:a16="http://schemas.microsoft.com/office/drawing/2014/main" id="{ECA9F761-A41F-4350-AD90-7722FCDC7D03}"/>
            </a:ext>
          </a:extLst>
        </xdr:cNvPr>
        <xdr:cNvSpPr txBox="1"/>
      </xdr:nvSpPr>
      <xdr:spPr>
        <a:xfrm>
          <a:off x="68676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118127</xdr:rowOff>
    </xdr:from>
    <xdr:ext cx="469744" cy="259045"/>
    <xdr:sp macro="" textlink="">
      <xdr:nvSpPr>
        <xdr:cNvPr id="264" name="n_4mainValue【体育館・プール】&#10;一人当たり面積">
          <a:extLst>
            <a:ext uri="{FF2B5EF4-FFF2-40B4-BE49-F238E27FC236}">
              <a16:creationId xmlns:a16="http://schemas.microsoft.com/office/drawing/2014/main" id="{FCA43EFF-E1E5-4E6E-B3EC-9F15888A588A}"/>
            </a:ext>
          </a:extLst>
        </xdr:cNvPr>
        <xdr:cNvSpPr txBox="1"/>
      </xdr:nvSpPr>
      <xdr:spPr>
        <a:xfrm>
          <a:off x="6067502"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A27C715-3B63-4EBA-847D-58523D54037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0885F2A-FD18-4704-B469-DAAFA0F0160A}"/>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FC59C5B-E217-4C03-B742-CCDB78C293A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D0C0DE9-82C7-4CA4-9ECF-372DA42896B9}"/>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505EDAF-178B-4541-BBE5-D7DAA05BA4E5}"/>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188E1F5-FCA5-4932-917F-ADE9E3EE1AC5}"/>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78199C0-F686-4681-B589-7A79555766D7}"/>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FF51D19-C6A3-402C-8CC6-58A6A5AA707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091D24D-78B3-4950-B505-99BDA76010C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FAE3ABA-3334-4CC2-8D93-FE2C68FCFC5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519464BE-3841-4EEF-B393-D28C38353D35}"/>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800C0A2A-6C68-4C89-8A0F-0A6E70AF5C91}"/>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73E063A4-8DA0-486C-AAD0-D2B5A11B3CD6}"/>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9ED16B62-B58B-4A0D-BBB2-2390107AFBC1}"/>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107A844B-DA26-4C96-8849-AE8A953862CE}"/>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9FACC192-9257-44C5-96F7-40F7852FE2FF}"/>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A4055D0A-4480-4296-929E-C31F7EBE5C9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ACC26DF-B292-4932-A841-957495D4CB99}"/>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59B0E091-E7D4-46CF-8DA8-0542E82FABD9}"/>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CADAC315-7BDF-4F5F-BD9F-2847CACBB1FF}"/>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CB49698A-073A-4072-B5DF-524F075B6C70}"/>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5F9073D2-7AF9-47F4-9680-7D2C9FBDA8BA}"/>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D21AA977-5F35-40CD-BF4E-74B091DCCCDD}"/>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C98AA3B-12C9-4C07-9111-31E70395AF2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27803202-FEB8-4B2F-9AF0-4CCA1248F2F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CC33CB18-F57E-4996-91FA-0B0E88D16BF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1A2F3731-869B-4F6E-AE32-AF9669AC801C}"/>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F9BEA6B8-653B-4D74-97DE-95D4C1A37904}"/>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5E171133-F72E-494A-8A90-8046AA4DAC58}"/>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9494F84A-60C1-4943-BE5E-F98821669DF6}"/>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7BF14623-5EC1-4E90-8A5B-955C333D37F2}"/>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CEE30975-FBD2-4224-AEA8-DB1D546B7345}"/>
            </a:ext>
          </a:extLst>
        </xdr:cNvPr>
        <xdr:cNvSpPr txBox="1"/>
      </xdr:nvSpPr>
      <xdr:spPr>
        <a:xfrm>
          <a:off x="4219575" y="13037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EDCFB2D9-9099-40BB-BF74-E9662BE376C0}"/>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15BEE9C5-AE6C-497F-88F6-C041D892EF59}"/>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44E28A6A-A2DF-49FC-B84E-5FD04861E8DD}"/>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D5B51023-D0CC-4ABB-B230-A9AB87E3B337}"/>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3A681750-4D9B-40AD-BCB8-AC186E4AEB8A}"/>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323C93A-0C2E-48B0-B0D9-3D1A0002779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174F61-DEE9-4D76-9E26-E5E82448F69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B452866-406B-4C13-AC4B-317E22AF924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499EFAA-AF9D-4758-AAC5-AC2B4F5CE88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85F99AC-6883-49FE-A677-740CD31D752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307" name="楕円 306">
          <a:extLst>
            <a:ext uri="{FF2B5EF4-FFF2-40B4-BE49-F238E27FC236}">
              <a16:creationId xmlns:a16="http://schemas.microsoft.com/office/drawing/2014/main" id="{C89627B8-EA14-4700-AE84-7B3B7A92FC61}"/>
            </a:ext>
          </a:extLst>
        </xdr:cNvPr>
        <xdr:cNvSpPr/>
      </xdr:nvSpPr>
      <xdr:spPr>
        <a:xfrm>
          <a:off x="4124325" y="13297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169834</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4F6F951A-01FF-49AF-9B73-48861D7A9FE1}"/>
            </a:ext>
          </a:extLst>
        </xdr:cNvPr>
        <xdr:cNvSpPr txBox="1"/>
      </xdr:nvSpPr>
      <xdr:spPr>
        <a:xfrm>
          <a:off x="4219575"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122827</xdr:rowOff>
    </xdr:from>
    <xdr:to>
      <xdr:col>20</xdr:col>
      <xdr:colOff>38100</xdr:colOff>
      <xdr:row>82</xdr:row>
      <xdr:rowOff>52977</xdr:rowOff>
    </xdr:to>
    <xdr:sp macro="" textlink="">
      <xdr:nvSpPr>
        <xdr:cNvPr id="309" name="楕円 308">
          <a:extLst>
            <a:ext uri="{FF2B5EF4-FFF2-40B4-BE49-F238E27FC236}">
              <a16:creationId xmlns:a16="http://schemas.microsoft.com/office/drawing/2014/main" id="{6CDC9DF2-7FA8-4526-98CD-64CE16B9A6EB}"/>
            </a:ext>
          </a:extLst>
        </xdr:cNvPr>
        <xdr:cNvSpPr/>
      </xdr:nvSpPr>
      <xdr:spPr>
        <a:xfrm>
          <a:off x="3381375" y="132419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xdr:rowOff>
    </xdr:from>
    <xdr:to>
      <xdr:col>24</xdr:col>
      <xdr:colOff>63500</xdr:colOff>
      <xdr:row>82</xdr:row>
      <xdr:rowOff>70757</xdr:rowOff>
    </xdr:to>
    <xdr:cxnSp macro="">
      <xdr:nvCxnSpPr>
        <xdr:cNvPr id="310" name="直線コネクタ 309">
          <a:extLst>
            <a:ext uri="{FF2B5EF4-FFF2-40B4-BE49-F238E27FC236}">
              <a16:creationId xmlns:a16="http://schemas.microsoft.com/office/drawing/2014/main" id="{DDD912E1-7B1B-425C-9A8B-459AC7B4D396}"/>
            </a:ext>
          </a:extLst>
        </xdr:cNvPr>
        <xdr:cNvCxnSpPr/>
      </xdr:nvCxnSpPr>
      <xdr:spPr>
        <a:xfrm>
          <a:off x="3429000" y="13280027"/>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106499</xdr:rowOff>
    </xdr:from>
    <xdr:to>
      <xdr:col>15</xdr:col>
      <xdr:colOff>101600</xdr:colOff>
      <xdr:row>82</xdr:row>
      <xdr:rowOff>36649</xdr:rowOff>
    </xdr:to>
    <xdr:sp macro="" textlink="">
      <xdr:nvSpPr>
        <xdr:cNvPr id="311" name="楕円 310">
          <a:extLst>
            <a:ext uri="{FF2B5EF4-FFF2-40B4-BE49-F238E27FC236}">
              <a16:creationId xmlns:a16="http://schemas.microsoft.com/office/drawing/2014/main" id="{E242E170-39C7-4C76-9D59-279306C3BA68}"/>
            </a:ext>
          </a:extLst>
        </xdr:cNvPr>
        <xdr:cNvSpPr/>
      </xdr:nvSpPr>
      <xdr:spPr>
        <a:xfrm>
          <a:off x="2571750" y="132192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157299</xdr:rowOff>
    </xdr:from>
    <xdr:to>
      <xdr:col>19</xdr:col>
      <xdr:colOff>177800</xdr:colOff>
      <xdr:row>82</xdr:row>
      <xdr:rowOff>2177</xdr:rowOff>
    </xdr:to>
    <xdr:cxnSp macro="">
      <xdr:nvCxnSpPr>
        <xdr:cNvPr id="312" name="直線コネクタ 311">
          <a:extLst>
            <a:ext uri="{FF2B5EF4-FFF2-40B4-BE49-F238E27FC236}">
              <a16:creationId xmlns:a16="http://schemas.microsoft.com/office/drawing/2014/main" id="{DD053241-45F7-4B4A-A5F3-F40241B3564B}"/>
            </a:ext>
          </a:extLst>
        </xdr:cNvPr>
        <xdr:cNvCxnSpPr/>
      </xdr:nvCxnSpPr>
      <xdr:spPr>
        <a:xfrm>
          <a:off x="2619375" y="13276399"/>
          <a:ext cx="809625"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166914</xdr:rowOff>
    </xdr:from>
    <xdr:to>
      <xdr:col>10</xdr:col>
      <xdr:colOff>165100</xdr:colOff>
      <xdr:row>81</xdr:row>
      <xdr:rowOff>97064</xdr:rowOff>
    </xdr:to>
    <xdr:sp macro="" textlink="">
      <xdr:nvSpPr>
        <xdr:cNvPr id="313" name="楕円 312">
          <a:extLst>
            <a:ext uri="{FF2B5EF4-FFF2-40B4-BE49-F238E27FC236}">
              <a16:creationId xmlns:a16="http://schemas.microsoft.com/office/drawing/2014/main" id="{FB246734-D823-440F-BF58-C385369105E4}"/>
            </a:ext>
          </a:extLst>
        </xdr:cNvPr>
        <xdr:cNvSpPr/>
      </xdr:nvSpPr>
      <xdr:spPr>
        <a:xfrm>
          <a:off x="1781175" y="13117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46264</xdr:rowOff>
    </xdr:from>
    <xdr:to>
      <xdr:col>15</xdr:col>
      <xdr:colOff>50800</xdr:colOff>
      <xdr:row>81</xdr:row>
      <xdr:rowOff>157299</xdr:rowOff>
    </xdr:to>
    <xdr:cxnSp macro="">
      <xdr:nvCxnSpPr>
        <xdr:cNvPr id="314" name="直線コネクタ 313">
          <a:extLst>
            <a:ext uri="{FF2B5EF4-FFF2-40B4-BE49-F238E27FC236}">
              <a16:creationId xmlns:a16="http://schemas.microsoft.com/office/drawing/2014/main" id="{0D8BE6D9-0829-4934-829C-FD5D755E45C3}"/>
            </a:ext>
          </a:extLst>
        </xdr:cNvPr>
        <xdr:cNvCxnSpPr/>
      </xdr:nvCxnSpPr>
      <xdr:spPr>
        <a:xfrm>
          <a:off x="1828800" y="13165364"/>
          <a:ext cx="790575"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95069</xdr:rowOff>
    </xdr:from>
    <xdr:to>
      <xdr:col>6</xdr:col>
      <xdr:colOff>38100</xdr:colOff>
      <xdr:row>81</xdr:row>
      <xdr:rowOff>25219</xdr:rowOff>
    </xdr:to>
    <xdr:sp macro="" textlink="">
      <xdr:nvSpPr>
        <xdr:cNvPr id="315" name="楕円 314">
          <a:extLst>
            <a:ext uri="{FF2B5EF4-FFF2-40B4-BE49-F238E27FC236}">
              <a16:creationId xmlns:a16="http://schemas.microsoft.com/office/drawing/2014/main" id="{8AF74661-BBEC-436D-9014-91270326DA23}"/>
            </a:ext>
          </a:extLst>
        </xdr:cNvPr>
        <xdr:cNvSpPr/>
      </xdr:nvSpPr>
      <xdr:spPr>
        <a:xfrm>
          <a:off x="981075" y="130490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145869</xdr:rowOff>
    </xdr:from>
    <xdr:to>
      <xdr:col>10</xdr:col>
      <xdr:colOff>114300</xdr:colOff>
      <xdr:row>81</xdr:row>
      <xdr:rowOff>46264</xdr:rowOff>
    </xdr:to>
    <xdr:cxnSp macro="">
      <xdr:nvCxnSpPr>
        <xdr:cNvPr id="316" name="直線コネクタ 315">
          <a:extLst>
            <a:ext uri="{FF2B5EF4-FFF2-40B4-BE49-F238E27FC236}">
              <a16:creationId xmlns:a16="http://schemas.microsoft.com/office/drawing/2014/main" id="{8BA9D99B-F069-4862-9747-EA8B8EB9A190}"/>
            </a:ext>
          </a:extLst>
        </xdr:cNvPr>
        <xdr:cNvCxnSpPr/>
      </xdr:nvCxnSpPr>
      <xdr:spPr>
        <a:xfrm>
          <a:off x="1028700" y="13096694"/>
          <a:ext cx="8001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7" name="n_1aveValue【福祉施設】&#10;有形固定資産減価償却率">
          <a:extLst>
            <a:ext uri="{FF2B5EF4-FFF2-40B4-BE49-F238E27FC236}">
              <a16:creationId xmlns:a16="http://schemas.microsoft.com/office/drawing/2014/main" id="{EB8E56F8-199A-4338-8CA2-75CB5DE88FE2}"/>
            </a:ext>
          </a:extLst>
        </xdr:cNvPr>
        <xdr:cNvSpPr txBox="1"/>
      </xdr:nvSpPr>
      <xdr:spPr>
        <a:xfrm>
          <a:off x="32391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8" name="n_2aveValue【福祉施設】&#10;有形固定資産減価償却率">
          <a:extLst>
            <a:ext uri="{FF2B5EF4-FFF2-40B4-BE49-F238E27FC236}">
              <a16:creationId xmlns:a16="http://schemas.microsoft.com/office/drawing/2014/main" id="{9D0F1D47-2B52-4011-8193-C197FF99EC4A}"/>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19" name="n_3aveValue【福祉施設】&#10;有形固定資産減価償却率">
          <a:extLst>
            <a:ext uri="{FF2B5EF4-FFF2-40B4-BE49-F238E27FC236}">
              <a16:creationId xmlns:a16="http://schemas.microsoft.com/office/drawing/2014/main" id="{EE9020FC-CD38-4D1C-952A-EB8DE92E26E3}"/>
            </a:ext>
          </a:extLst>
        </xdr:cNvPr>
        <xdr:cNvSpPr txBox="1"/>
      </xdr:nvSpPr>
      <xdr:spPr>
        <a:xfrm>
          <a:off x="16484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a:extLst>
            <a:ext uri="{FF2B5EF4-FFF2-40B4-BE49-F238E27FC236}">
              <a16:creationId xmlns:a16="http://schemas.microsoft.com/office/drawing/2014/main" id="{71FC41B7-B50C-4CD2-ABC1-3EB49FF0CEAD}"/>
            </a:ext>
          </a:extLst>
        </xdr:cNvPr>
        <xdr:cNvSpPr txBox="1"/>
      </xdr:nvSpPr>
      <xdr:spPr>
        <a:xfrm>
          <a:off x="848369"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44104</xdr:rowOff>
    </xdr:from>
    <xdr:ext cx="405111" cy="259045"/>
    <xdr:sp macro="" textlink="">
      <xdr:nvSpPr>
        <xdr:cNvPr id="321" name="n_1mainValue【福祉施設】&#10;有形固定資産減価償却率">
          <a:extLst>
            <a:ext uri="{FF2B5EF4-FFF2-40B4-BE49-F238E27FC236}">
              <a16:creationId xmlns:a16="http://schemas.microsoft.com/office/drawing/2014/main" id="{C0A13E83-D46D-4C30-84A6-258D4AEFA8D4}"/>
            </a:ext>
          </a:extLst>
        </xdr:cNvPr>
        <xdr:cNvSpPr txBox="1"/>
      </xdr:nvSpPr>
      <xdr:spPr>
        <a:xfrm>
          <a:off x="3239144" y="1332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27776</xdr:rowOff>
    </xdr:from>
    <xdr:ext cx="405111" cy="259045"/>
    <xdr:sp macro="" textlink="">
      <xdr:nvSpPr>
        <xdr:cNvPr id="322" name="n_2mainValue【福祉施設】&#10;有形固定資産減価償却率">
          <a:extLst>
            <a:ext uri="{FF2B5EF4-FFF2-40B4-BE49-F238E27FC236}">
              <a16:creationId xmlns:a16="http://schemas.microsoft.com/office/drawing/2014/main" id="{5371D8C7-E782-4819-8EBA-772FF521311E}"/>
            </a:ext>
          </a:extLst>
        </xdr:cNvPr>
        <xdr:cNvSpPr txBox="1"/>
      </xdr:nvSpPr>
      <xdr:spPr>
        <a:xfrm>
          <a:off x="2439044" y="1330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88191</xdr:rowOff>
    </xdr:from>
    <xdr:ext cx="405111" cy="259045"/>
    <xdr:sp macro="" textlink="">
      <xdr:nvSpPr>
        <xdr:cNvPr id="323" name="n_3mainValue【福祉施設】&#10;有形固定資産減価償却率">
          <a:extLst>
            <a:ext uri="{FF2B5EF4-FFF2-40B4-BE49-F238E27FC236}">
              <a16:creationId xmlns:a16="http://schemas.microsoft.com/office/drawing/2014/main" id="{1A75D852-79CA-4B4C-88E7-2B0CCF83A50D}"/>
            </a:ext>
          </a:extLst>
        </xdr:cNvPr>
        <xdr:cNvSpPr txBox="1"/>
      </xdr:nvSpPr>
      <xdr:spPr>
        <a:xfrm>
          <a:off x="1648469"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41746</xdr:rowOff>
    </xdr:from>
    <xdr:ext cx="405111" cy="259045"/>
    <xdr:sp macro="" textlink="">
      <xdr:nvSpPr>
        <xdr:cNvPr id="324" name="n_4mainValue【福祉施設】&#10;有形固定資産減価償却率">
          <a:extLst>
            <a:ext uri="{FF2B5EF4-FFF2-40B4-BE49-F238E27FC236}">
              <a16:creationId xmlns:a16="http://schemas.microsoft.com/office/drawing/2014/main" id="{D17BE58C-7BD6-4BC9-B10A-E84C670FDA9B}"/>
            </a:ext>
          </a:extLst>
        </xdr:cNvPr>
        <xdr:cNvSpPr txBox="1"/>
      </xdr:nvSpPr>
      <xdr:spPr>
        <a:xfrm>
          <a:off x="848369" y="1283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FBAB7AB5-EF99-476C-8AEA-6ABC44CA4C9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6DFDF04F-F83B-42A5-92F4-00CBD053E67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805EB49-27E7-4CC9-B785-DAE174EFC45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24D24354-52D6-471E-9EFA-C1646A6F158A}"/>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8EB45ED-BF06-4C40-9A32-3953F307F95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CA1E887D-F27E-4458-B567-4C1766C72DF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CFB4D60-F263-4CFC-8569-228DCF6D77CC}"/>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3C94B37E-3B01-4963-B21F-E4EB94110CA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10C43A5-5B8B-4BBF-A4A5-01EEEA1A111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19AE6412-0A7D-4C85-9DFE-7708B841197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A2926698-0EB2-4198-8B87-4F71512898D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DDE4F814-9BC6-4A8A-B43D-96A449569103}"/>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49B2DC8B-25F3-45A1-A4C2-6358CDCB8AA6}"/>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920CF90-D88C-4B5D-826D-9A897EA7B847}"/>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E94C704E-DCF8-40D3-AC5C-17A2694EFA5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D61849F7-73F5-402A-8BC5-CE869F890516}"/>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213504F8-94C2-42DD-936B-77043CAB7DFB}"/>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81A84C6A-0479-4E45-8868-BB0D23E4F5AD}"/>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D4804CF5-DB5A-42DA-AE5B-A916C0445FAA}"/>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151A226E-5BE9-4B4C-92FF-CAA1BC9A9EB6}"/>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69C71F39-C9ED-4C8F-BD9F-7247028ADDFA}"/>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643B690F-B92A-4EA1-803C-15BFE4F8FD17}"/>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620FD6A9-129B-4210-8616-C250672B43C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2800EF93-9507-46D1-98FC-142B9FBF989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D25F0D65-0DAC-4F8E-A89A-3644E7F28B4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7FBDF040-4CB1-46AD-B4C1-D3A50079CBC8}"/>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97A377BE-1C6D-4404-BEE6-D49A2DA30474}"/>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EFD3730A-EDEB-45CF-AC9A-CE62722034FE}"/>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1810B40A-D2BE-4EA5-B17B-31AABFBE9AAF}"/>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5AABCBA9-7887-451E-94B6-F2EF6F1DAB1A}"/>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a:extLst>
            <a:ext uri="{FF2B5EF4-FFF2-40B4-BE49-F238E27FC236}">
              <a16:creationId xmlns:a16="http://schemas.microsoft.com/office/drawing/2014/main" id="{2442EF8F-0CBE-4879-8E3A-08FA08644A15}"/>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77C081F1-16B0-4CB2-8577-99CEA86A3B84}"/>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CC1CD382-76A7-41F9-8588-242041833C58}"/>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D9673C9F-1CDB-4136-BC76-8C80359D96BA}"/>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0D341993-062E-4DE9-B95D-E6F158E79613}"/>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B5E9776E-1645-4DCE-8650-FBE97BFA0131}"/>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490BAF4-2D6E-46AE-9159-462F90A6D5F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6F6BE8F-AA5A-4EDA-9518-DFA737A9E97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1D249D8-EBD3-4AA2-96DD-200B25B7785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4662143-A6B6-49DE-8D2E-7040161B80A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95E8FC1-C69F-41E2-B832-3CDD9405412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6" name="楕円 365">
          <a:extLst>
            <a:ext uri="{FF2B5EF4-FFF2-40B4-BE49-F238E27FC236}">
              <a16:creationId xmlns:a16="http://schemas.microsoft.com/office/drawing/2014/main" id="{2269AAD0-7A2C-4381-ABFB-A323084D94ED}"/>
            </a:ext>
          </a:extLst>
        </xdr:cNvPr>
        <xdr:cNvSpPr/>
      </xdr:nvSpPr>
      <xdr:spPr>
        <a:xfrm>
          <a:off x="9401175" y="136017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7" name="【福祉施設】&#10;一人当たり面積該当値テキスト">
          <a:extLst>
            <a:ext uri="{FF2B5EF4-FFF2-40B4-BE49-F238E27FC236}">
              <a16:creationId xmlns:a16="http://schemas.microsoft.com/office/drawing/2014/main" id="{F373D947-3A85-4F81-9906-5895696A81D3}"/>
            </a:ext>
          </a:extLst>
        </xdr:cNvPr>
        <xdr:cNvSpPr txBox="1"/>
      </xdr:nvSpPr>
      <xdr:spPr>
        <a:xfrm>
          <a:off x="946785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8" name="楕円 367">
          <a:extLst>
            <a:ext uri="{FF2B5EF4-FFF2-40B4-BE49-F238E27FC236}">
              <a16:creationId xmlns:a16="http://schemas.microsoft.com/office/drawing/2014/main" id="{E230E4E1-82D4-4F3F-A14D-0CC6E4244881}"/>
            </a:ext>
          </a:extLst>
        </xdr:cNvPr>
        <xdr:cNvSpPr/>
      </xdr:nvSpPr>
      <xdr:spPr>
        <a:xfrm>
          <a:off x="86391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69" name="直線コネクタ 368">
          <a:extLst>
            <a:ext uri="{FF2B5EF4-FFF2-40B4-BE49-F238E27FC236}">
              <a16:creationId xmlns:a16="http://schemas.microsoft.com/office/drawing/2014/main" id="{5A024246-2FC0-4489-A1B1-44B81B316A63}"/>
            </a:ext>
          </a:extLst>
        </xdr:cNvPr>
        <xdr:cNvCxnSpPr/>
      </xdr:nvCxnSpPr>
      <xdr:spPr>
        <a:xfrm>
          <a:off x="8686800" y="13639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70" name="楕円 369">
          <a:extLst>
            <a:ext uri="{FF2B5EF4-FFF2-40B4-BE49-F238E27FC236}">
              <a16:creationId xmlns:a16="http://schemas.microsoft.com/office/drawing/2014/main" id="{FBA9355A-49C0-4275-856F-9D2D1FF82836}"/>
            </a:ext>
          </a:extLst>
        </xdr:cNvPr>
        <xdr:cNvSpPr/>
      </xdr:nvSpPr>
      <xdr:spPr>
        <a:xfrm>
          <a:off x="78390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71" name="直線コネクタ 370">
          <a:extLst>
            <a:ext uri="{FF2B5EF4-FFF2-40B4-BE49-F238E27FC236}">
              <a16:creationId xmlns:a16="http://schemas.microsoft.com/office/drawing/2014/main" id="{E4985696-346A-42D0-8800-E284B65CD32C}"/>
            </a:ext>
          </a:extLst>
        </xdr:cNvPr>
        <xdr:cNvCxnSpPr/>
      </xdr:nvCxnSpPr>
      <xdr:spPr>
        <a:xfrm>
          <a:off x="7886700" y="13639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2" name="楕円 371">
          <a:extLst>
            <a:ext uri="{FF2B5EF4-FFF2-40B4-BE49-F238E27FC236}">
              <a16:creationId xmlns:a16="http://schemas.microsoft.com/office/drawing/2014/main" id="{2AE32278-170A-4F6E-9F9F-D357D3BB7E40}"/>
            </a:ext>
          </a:extLst>
        </xdr:cNvPr>
        <xdr:cNvSpPr/>
      </xdr:nvSpPr>
      <xdr:spPr>
        <a:xfrm>
          <a:off x="7029450"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73" name="直線コネクタ 372">
          <a:extLst>
            <a:ext uri="{FF2B5EF4-FFF2-40B4-BE49-F238E27FC236}">
              <a16:creationId xmlns:a16="http://schemas.microsoft.com/office/drawing/2014/main" id="{B8AD8A62-EFB3-484A-8BE5-478C8E70B8D3}"/>
            </a:ext>
          </a:extLst>
        </xdr:cNvPr>
        <xdr:cNvCxnSpPr/>
      </xdr:nvCxnSpPr>
      <xdr:spPr>
        <a:xfrm>
          <a:off x="7077075" y="13639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4" name="楕円 373">
          <a:extLst>
            <a:ext uri="{FF2B5EF4-FFF2-40B4-BE49-F238E27FC236}">
              <a16:creationId xmlns:a16="http://schemas.microsoft.com/office/drawing/2014/main" id="{0A346B5D-7C9C-4E9D-8C26-FD85B3D97212}"/>
            </a:ext>
          </a:extLst>
        </xdr:cNvPr>
        <xdr:cNvSpPr/>
      </xdr:nvSpPr>
      <xdr:spPr>
        <a:xfrm>
          <a:off x="62388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75" name="直線コネクタ 374">
          <a:extLst>
            <a:ext uri="{FF2B5EF4-FFF2-40B4-BE49-F238E27FC236}">
              <a16:creationId xmlns:a16="http://schemas.microsoft.com/office/drawing/2014/main" id="{5B1D058F-E82B-4D8C-A914-ECFD22F20C0B}"/>
            </a:ext>
          </a:extLst>
        </xdr:cNvPr>
        <xdr:cNvCxnSpPr/>
      </xdr:nvCxnSpPr>
      <xdr:spPr>
        <a:xfrm>
          <a:off x="6286500" y="13639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a:extLst>
            <a:ext uri="{FF2B5EF4-FFF2-40B4-BE49-F238E27FC236}">
              <a16:creationId xmlns:a16="http://schemas.microsoft.com/office/drawing/2014/main" id="{54B13DA4-9104-41A5-9220-46AD932EFAF3}"/>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aveValue【福祉施設】&#10;一人当たり面積">
          <a:extLst>
            <a:ext uri="{FF2B5EF4-FFF2-40B4-BE49-F238E27FC236}">
              <a16:creationId xmlns:a16="http://schemas.microsoft.com/office/drawing/2014/main" id="{46F9939F-2AAF-4DC5-A3B1-181B150B203F}"/>
            </a:ext>
          </a:extLst>
        </xdr:cNvPr>
        <xdr:cNvSpPr txBox="1"/>
      </xdr:nvSpPr>
      <xdr:spPr>
        <a:xfrm>
          <a:off x="767722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aveValue【福祉施設】&#10;一人当たり面積">
          <a:extLst>
            <a:ext uri="{FF2B5EF4-FFF2-40B4-BE49-F238E27FC236}">
              <a16:creationId xmlns:a16="http://schemas.microsoft.com/office/drawing/2014/main" id="{3668D4CA-7FDE-4C64-B6A3-40A1ABB015E8}"/>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a:extLst>
            <a:ext uri="{FF2B5EF4-FFF2-40B4-BE49-F238E27FC236}">
              <a16:creationId xmlns:a16="http://schemas.microsoft.com/office/drawing/2014/main" id="{884DFE24-B979-4BD2-B433-2019DFA793AA}"/>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80" name="n_1mainValue【福祉施設】&#10;一人当たり面積">
          <a:extLst>
            <a:ext uri="{FF2B5EF4-FFF2-40B4-BE49-F238E27FC236}">
              <a16:creationId xmlns:a16="http://schemas.microsoft.com/office/drawing/2014/main" id="{FAB0429B-571C-4307-BB97-51F85B4D18BF}"/>
            </a:ext>
          </a:extLst>
        </xdr:cNvPr>
        <xdr:cNvSpPr txBox="1"/>
      </xdr:nvSpPr>
      <xdr:spPr>
        <a:xfrm>
          <a:off x="845827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81" name="n_2mainValue【福祉施設】&#10;一人当たり面積">
          <a:extLst>
            <a:ext uri="{FF2B5EF4-FFF2-40B4-BE49-F238E27FC236}">
              <a16:creationId xmlns:a16="http://schemas.microsoft.com/office/drawing/2014/main" id="{454A63BF-84DA-43AE-BE4D-FB6A52DBA2EB}"/>
            </a:ext>
          </a:extLst>
        </xdr:cNvPr>
        <xdr:cNvSpPr txBox="1"/>
      </xdr:nvSpPr>
      <xdr:spPr>
        <a:xfrm>
          <a:off x="767722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2" name="n_3mainValue【福祉施設】&#10;一人当たり面積">
          <a:extLst>
            <a:ext uri="{FF2B5EF4-FFF2-40B4-BE49-F238E27FC236}">
              <a16:creationId xmlns:a16="http://schemas.microsoft.com/office/drawing/2014/main" id="{7F755FEB-FC8D-4B04-A7CD-EB05E0FE5764}"/>
            </a:ext>
          </a:extLst>
        </xdr:cNvPr>
        <xdr:cNvSpPr txBox="1"/>
      </xdr:nvSpPr>
      <xdr:spPr>
        <a:xfrm>
          <a:off x="68676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3" name="n_4mainValue【福祉施設】&#10;一人当たり面積">
          <a:extLst>
            <a:ext uri="{FF2B5EF4-FFF2-40B4-BE49-F238E27FC236}">
              <a16:creationId xmlns:a16="http://schemas.microsoft.com/office/drawing/2014/main" id="{2CE5C55F-A293-4B22-BBC9-72F6DE207788}"/>
            </a:ext>
          </a:extLst>
        </xdr:cNvPr>
        <xdr:cNvSpPr txBox="1"/>
      </xdr:nvSpPr>
      <xdr:spPr>
        <a:xfrm>
          <a:off x="60675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A5E96F6-036E-41F1-B46A-81CF06E3B65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CAF915AB-FF97-4A73-B41A-8753FA3D0D8B}"/>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1667A656-8D04-49AC-A843-7415CDCFCE69}"/>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5553B59B-A9D0-41AA-89F9-C9AA819D6B1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340E7B2D-4593-46BB-BAFE-57A1273ECBE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83F32CD1-C5FF-4794-8A81-8F189D0F248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945286E2-E948-4207-A9BF-E946E5F8AB19}"/>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43E0228B-8D15-4BC5-8727-428F99F64B4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80EDF912-C679-46EA-A989-EB307E7D3F7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CC24B1B7-1496-4735-9399-E834165283E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BD5EE18A-F4F7-4D4F-98DD-A53B5A288A9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34D12085-7123-4F7C-A914-02BAB72E7ACD}"/>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F21A6162-1B61-4F3C-9B9B-3B3FBEEAA3D6}"/>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1FA7C23E-E62A-423C-A82A-3E369A627DCF}"/>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F0E360C4-4113-4846-AD8D-5FE3D53D21CD}"/>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5DAD34B9-456D-471F-9DAC-82B3363A876C}"/>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39C4E426-D477-4F59-9430-CCC80A59A75D}"/>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03AF9A22-8FF2-4CDC-BFE3-36EFB9E18AD4}"/>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1995E39C-08D8-446F-BA6D-F39408FCC45A}"/>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53FB1E9-678E-4934-A467-4D194F23954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07AEC1E1-60C6-4582-9F7C-953884F65815}"/>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B010885A-1AD4-4278-A6F4-3F57EC37E13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2150183A-DB44-42B6-BBCD-D026B16B130B}"/>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9E539C2A-117F-4B17-9E96-ABB9112D70EF}"/>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2A2D11AC-5F8C-4C5D-9D46-7E1F2E40BB1B}"/>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E5D10871-551E-45CC-924E-6E35C5063F64}"/>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71E5B466-C403-451E-B3A9-EF9662F13D32}"/>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8945FDF8-38DA-4316-B9C9-DF04EE429FB5}"/>
            </a:ext>
          </a:extLst>
        </xdr:cNvPr>
        <xdr:cNvSpPr txBox="1"/>
      </xdr:nvSpPr>
      <xdr:spPr>
        <a:xfrm>
          <a:off x="4219575" y="1633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63F5DE58-377B-40CE-8ACA-AA0F7EFCD2D0}"/>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33A00D1B-1047-4B3E-A2A8-B5A6FE6F428F}"/>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B6AE26BE-9394-49BA-8AF8-E81EF386D1D3}"/>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86727C18-3FD4-49D9-8A4E-54542C5CF08B}"/>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4500D661-563D-4D51-A886-77C901A920C1}"/>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77B0FB5-98E3-4982-ACF4-0CB5B7C724B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A2EDA0A-CBD2-4824-9472-349DB3EEEBC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964A613-9DD7-4999-8474-A8AD3081246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32ECC74-7F0B-4935-8BF6-05C46B131A5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582DD4E-53DE-45D5-AB98-D7F6CE852C9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125985</xdr:rowOff>
    </xdr:from>
    <xdr:to>
      <xdr:col>24</xdr:col>
      <xdr:colOff>114300</xdr:colOff>
      <xdr:row>104</xdr:row>
      <xdr:rowOff>56135</xdr:rowOff>
    </xdr:to>
    <xdr:sp macro="" textlink="">
      <xdr:nvSpPr>
        <xdr:cNvPr id="422" name="楕円 421">
          <a:extLst>
            <a:ext uri="{FF2B5EF4-FFF2-40B4-BE49-F238E27FC236}">
              <a16:creationId xmlns:a16="http://schemas.microsoft.com/office/drawing/2014/main" id="{C0B2EFCE-5D80-464E-AF23-DF0AF8D92EAE}"/>
            </a:ext>
          </a:extLst>
        </xdr:cNvPr>
        <xdr:cNvSpPr/>
      </xdr:nvSpPr>
      <xdr:spPr>
        <a:xfrm>
          <a:off x="4124325" y="168010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104412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5B0B2058-81C1-4A3C-BC1B-6AFA9465A35D}"/>
            </a:ext>
          </a:extLst>
        </xdr:cNvPr>
        <xdr:cNvSpPr txBox="1"/>
      </xdr:nvSpPr>
      <xdr:spPr>
        <a:xfrm>
          <a:off x="4219575" y="1678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87122</xdr:rowOff>
    </xdr:from>
    <xdr:to>
      <xdr:col>20</xdr:col>
      <xdr:colOff>38100</xdr:colOff>
      <xdr:row>104</xdr:row>
      <xdr:rowOff>17272</xdr:rowOff>
    </xdr:to>
    <xdr:sp macro="" textlink="">
      <xdr:nvSpPr>
        <xdr:cNvPr id="424" name="楕円 423">
          <a:extLst>
            <a:ext uri="{FF2B5EF4-FFF2-40B4-BE49-F238E27FC236}">
              <a16:creationId xmlns:a16="http://schemas.microsoft.com/office/drawing/2014/main" id="{614A0D34-B0EB-4C35-A4DE-D2C07F8A7D3D}"/>
            </a:ext>
          </a:extLst>
        </xdr:cNvPr>
        <xdr:cNvSpPr/>
      </xdr:nvSpPr>
      <xdr:spPr>
        <a:xfrm>
          <a:off x="3381375" y="167622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137922</xdr:rowOff>
    </xdr:from>
    <xdr:to>
      <xdr:col>24</xdr:col>
      <xdr:colOff>63500</xdr:colOff>
      <xdr:row>104</xdr:row>
      <xdr:rowOff>5335</xdr:rowOff>
    </xdr:to>
    <xdr:cxnSp macro="">
      <xdr:nvCxnSpPr>
        <xdr:cNvPr id="425" name="直線コネクタ 424">
          <a:extLst>
            <a:ext uri="{FF2B5EF4-FFF2-40B4-BE49-F238E27FC236}">
              <a16:creationId xmlns:a16="http://schemas.microsoft.com/office/drawing/2014/main" id="{05E06DBF-6618-4A49-826E-8C539911BB0B}"/>
            </a:ext>
          </a:extLst>
        </xdr:cNvPr>
        <xdr:cNvCxnSpPr/>
      </xdr:nvCxnSpPr>
      <xdr:spPr>
        <a:xfrm>
          <a:off x="3429000" y="16819372"/>
          <a:ext cx="752475"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39115</xdr:rowOff>
    </xdr:from>
    <xdr:to>
      <xdr:col>15</xdr:col>
      <xdr:colOff>101600</xdr:colOff>
      <xdr:row>103</xdr:row>
      <xdr:rowOff>140715</xdr:rowOff>
    </xdr:to>
    <xdr:sp macro="" textlink="">
      <xdr:nvSpPr>
        <xdr:cNvPr id="426" name="楕円 425">
          <a:extLst>
            <a:ext uri="{FF2B5EF4-FFF2-40B4-BE49-F238E27FC236}">
              <a16:creationId xmlns:a16="http://schemas.microsoft.com/office/drawing/2014/main" id="{A17A77FD-2757-4034-8B20-D756EDBDA2CD}"/>
            </a:ext>
          </a:extLst>
        </xdr:cNvPr>
        <xdr:cNvSpPr/>
      </xdr:nvSpPr>
      <xdr:spPr>
        <a:xfrm>
          <a:off x="2571750" y="167173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89915</xdr:rowOff>
    </xdr:from>
    <xdr:to>
      <xdr:col>19</xdr:col>
      <xdr:colOff>177800</xdr:colOff>
      <xdr:row>103</xdr:row>
      <xdr:rowOff>137922</xdr:rowOff>
    </xdr:to>
    <xdr:cxnSp macro="">
      <xdr:nvCxnSpPr>
        <xdr:cNvPr id="427" name="直線コネクタ 426">
          <a:extLst>
            <a:ext uri="{FF2B5EF4-FFF2-40B4-BE49-F238E27FC236}">
              <a16:creationId xmlns:a16="http://schemas.microsoft.com/office/drawing/2014/main" id="{E057703C-7D4D-4116-B1C1-1CF936CB8C40}"/>
            </a:ext>
          </a:extLst>
        </xdr:cNvPr>
        <xdr:cNvCxnSpPr/>
      </xdr:nvCxnSpPr>
      <xdr:spPr>
        <a:xfrm>
          <a:off x="2619375" y="16765015"/>
          <a:ext cx="809625" cy="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8" name="楕円 427">
          <a:extLst>
            <a:ext uri="{FF2B5EF4-FFF2-40B4-BE49-F238E27FC236}">
              <a16:creationId xmlns:a16="http://schemas.microsoft.com/office/drawing/2014/main" id="{39DD3627-1049-4663-B139-C85A6894CB5C}"/>
            </a:ext>
          </a:extLst>
        </xdr:cNvPr>
        <xdr:cNvSpPr/>
      </xdr:nvSpPr>
      <xdr:spPr>
        <a:xfrm>
          <a:off x="1781175" y="166757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89915</xdr:rowOff>
    </xdr:to>
    <xdr:cxnSp macro="">
      <xdr:nvCxnSpPr>
        <xdr:cNvPr id="429" name="直線コネクタ 428">
          <a:extLst>
            <a:ext uri="{FF2B5EF4-FFF2-40B4-BE49-F238E27FC236}">
              <a16:creationId xmlns:a16="http://schemas.microsoft.com/office/drawing/2014/main" id="{3BE7C326-A1BA-47CF-9085-A35011D858ED}"/>
            </a:ext>
          </a:extLst>
        </xdr:cNvPr>
        <xdr:cNvCxnSpPr/>
      </xdr:nvCxnSpPr>
      <xdr:spPr>
        <a:xfrm>
          <a:off x="1828800" y="16723361"/>
          <a:ext cx="790575"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116839</xdr:rowOff>
    </xdr:from>
    <xdr:to>
      <xdr:col>6</xdr:col>
      <xdr:colOff>38100</xdr:colOff>
      <xdr:row>103</xdr:row>
      <xdr:rowOff>46989</xdr:rowOff>
    </xdr:to>
    <xdr:sp macro="" textlink="">
      <xdr:nvSpPr>
        <xdr:cNvPr id="430" name="楕円 429">
          <a:extLst>
            <a:ext uri="{FF2B5EF4-FFF2-40B4-BE49-F238E27FC236}">
              <a16:creationId xmlns:a16="http://schemas.microsoft.com/office/drawing/2014/main" id="{580B1313-0BDE-42CC-9BF6-F6FD192C09AA}"/>
            </a:ext>
          </a:extLst>
        </xdr:cNvPr>
        <xdr:cNvSpPr/>
      </xdr:nvSpPr>
      <xdr:spPr>
        <a:xfrm>
          <a:off x="981075" y="16633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167639</xdr:rowOff>
    </xdr:from>
    <xdr:to>
      <xdr:col>10</xdr:col>
      <xdr:colOff>114300</xdr:colOff>
      <xdr:row>103</xdr:row>
      <xdr:rowOff>41911</xdr:rowOff>
    </xdr:to>
    <xdr:cxnSp macro="">
      <xdr:nvCxnSpPr>
        <xdr:cNvPr id="431" name="直線コネクタ 430">
          <a:extLst>
            <a:ext uri="{FF2B5EF4-FFF2-40B4-BE49-F238E27FC236}">
              <a16:creationId xmlns:a16="http://schemas.microsoft.com/office/drawing/2014/main" id="{22B0B7C5-2F37-459C-BBB5-A0ADD5487C0A}"/>
            </a:ext>
          </a:extLst>
        </xdr:cNvPr>
        <xdr:cNvCxnSpPr/>
      </xdr:nvCxnSpPr>
      <xdr:spPr>
        <a:xfrm>
          <a:off x="1028700" y="16680814"/>
          <a:ext cx="800100" cy="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2" name="n_1aveValue【市民会館】&#10;有形固定資産減価償却率">
          <a:extLst>
            <a:ext uri="{FF2B5EF4-FFF2-40B4-BE49-F238E27FC236}">
              <a16:creationId xmlns:a16="http://schemas.microsoft.com/office/drawing/2014/main" id="{DC7C3BF2-D96A-4C5F-B1EF-0743CAD196AB}"/>
            </a:ext>
          </a:extLst>
        </xdr:cNvPr>
        <xdr:cNvSpPr txBox="1"/>
      </xdr:nvSpPr>
      <xdr:spPr>
        <a:xfrm>
          <a:off x="32391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3" name="n_2aveValue【市民会館】&#10;有形固定資産減価償却率">
          <a:extLst>
            <a:ext uri="{FF2B5EF4-FFF2-40B4-BE49-F238E27FC236}">
              <a16:creationId xmlns:a16="http://schemas.microsoft.com/office/drawing/2014/main" id="{F74BFA4F-F3B9-4C27-A093-650027F00BF9}"/>
            </a:ext>
          </a:extLst>
        </xdr:cNvPr>
        <xdr:cNvSpPr txBox="1"/>
      </xdr:nvSpPr>
      <xdr:spPr>
        <a:xfrm>
          <a:off x="2439044" y="1624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4" name="n_3aveValue【市民会館】&#10;有形固定資産減価償却率">
          <a:extLst>
            <a:ext uri="{FF2B5EF4-FFF2-40B4-BE49-F238E27FC236}">
              <a16:creationId xmlns:a16="http://schemas.microsoft.com/office/drawing/2014/main" id="{B7B6E381-0D33-49BA-95B4-C5D47584C4A4}"/>
            </a:ext>
          </a:extLst>
        </xdr:cNvPr>
        <xdr:cNvSpPr txBox="1"/>
      </xdr:nvSpPr>
      <xdr:spPr>
        <a:xfrm>
          <a:off x="1648469" y="1621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5" name="n_4aveValue【市民会館】&#10;有形固定資産減価償却率">
          <a:extLst>
            <a:ext uri="{FF2B5EF4-FFF2-40B4-BE49-F238E27FC236}">
              <a16:creationId xmlns:a16="http://schemas.microsoft.com/office/drawing/2014/main" id="{33031A0F-20A7-472C-80D2-886FF461E64D}"/>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8399</xdr:rowOff>
    </xdr:from>
    <xdr:ext cx="405111" cy="259045"/>
    <xdr:sp macro="" textlink="">
      <xdr:nvSpPr>
        <xdr:cNvPr id="436" name="n_1mainValue【市民会館】&#10;有形固定資産減価償却率">
          <a:extLst>
            <a:ext uri="{FF2B5EF4-FFF2-40B4-BE49-F238E27FC236}">
              <a16:creationId xmlns:a16="http://schemas.microsoft.com/office/drawing/2014/main" id="{295945A6-BABE-4C32-A0C8-99FAB041EB15}"/>
            </a:ext>
          </a:extLst>
        </xdr:cNvPr>
        <xdr:cNvSpPr txBox="1"/>
      </xdr:nvSpPr>
      <xdr:spPr>
        <a:xfrm>
          <a:off x="3239144" y="1685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131842</xdr:rowOff>
    </xdr:from>
    <xdr:ext cx="405111" cy="259045"/>
    <xdr:sp macro="" textlink="">
      <xdr:nvSpPr>
        <xdr:cNvPr id="437" name="n_2mainValue【市民会館】&#10;有形固定資産減価償却率">
          <a:extLst>
            <a:ext uri="{FF2B5EF4-FFF2-40B4-BE49-F238E27FC236}">
              <a16:creationId xmlns:a16="http://schemas.microsoft.com/office/drawing/2014/main" id="{29531B1C-8473-48EA-8E3B-71D71042C454}"/>
            </a:ext>
          </a:extLst>
        </xdr:cNvPr>
        <xdr:cNvSpPr txBox="1"/>
      </xdr:nvSpPr>
      <xdr:spPr>
        <a:xfrm>
          <a:off x="2439044" y="1681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83838</xdr:rowOff>
    </xdr:from>
    <xdr:ext cx="405111" cy="259045"/>
    <xdr:sp macro="" textlink="">
      <xdr:nvSpPr>
        <xdr:cNvPr id="438" name="n_3mainValue【市民会館】&#10;有形固定資産減価償却率">
          <a:extLst>
            <a:ext uri="{FF2B5EF4-FFF2-40B4-BE49-F238E27FC236}">
              <a16:creationId xmlns:a16="http://schemas.microsoft.com/office/drawing/2014/main" id="{CD28D5CC-5E32-41CB-B824-3C5F55A64942}"/>
            </a:ext>
          </a:extLst>
        </xdr:cNvPr>
        <xdr:cNvSpPr txBox="1"/>
      </xdr:nvSpPr>
      <xdr:spPr>
        <a:xfrm>
          <a:off x="164846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38116</xdr:rowOff>
    </xdr:from>
    <xdr:ext cx="405111" cy="259045"/>
    <xdr:sp macro="" textlink="">
      <xdr:nvSpPr>
        <xdr:cNvPr id="439" name="n_4mainValue【市民会館】&#10;有形固定資産減価償却率">
          <a:extLst>
            <a:ext uri="{FF2B5EF4-FFF2-40B4-BE49-F238E27FC236}">
              <a16:creationId xmlns:a16="http://schemas.microsoft.com/office/drawing/2014/main" id="{35D56E3C-3DC1-4627-9738-6B1505FD4228}"/>
            </a:ext>
          </a:extLst>
        </xdr:cNvPr>
        <xdr:cNvSpPr txBox="1"/>
      </xdr:nvSpPr>
      <xdr:spPr>
        <a:xfrm>
          <a:off x="848369" y="1671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240F3246-0D29-4F0D-AAF2-6654AC62FC3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EDFD20B4-F276-4959-B196-1EF14C4103F1}"/>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3A3BB3B-5FB9-42C0-8C0E-C450BC050E6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526468B-0F0E-46AC-A82B-A411A4737AB2}"/>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6D544000-865D-4F33-902E-75FD0E03F7F7}"/>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1E71D3D-042C-4019-B92B-1E8F0153371D}"/>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2A7AC5C-673B-4AC3-A92E-EE3445EAE5A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DEA2698D-E720-40F9-9076-9C4A9FE6A58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3B93D52-3E23-47DC-AF22-A04450DE34E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433F2B7-020B-4606-8B44-83E5096D8EC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FE615D39-4615-4966-AE9F-631E359D8BF2}"/>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B4E8A0F1-DCE8-4887-AAF9-8A329C1F0D20}"/>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5536CCA-F5F7-4D98-95E2-AFE9A2ADBD7D}"/>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9A5AD4D2-88A3-4733-BD14-17A2C434A3E9}"/>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EAAAC606-71BF-49CB-9442-E3A6B68BBFCE}"/>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79379F9E-6376-4FAF-9458-B77800248F63}"/>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11203634-CA8D-4164-8C3F-2089677A0B81}"/>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C1B0BBF8-9B62-48D0-A3DA-38B199F925CE}"/>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53B8D63-38B6-480F-AFE7-3DE76755119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5F2550C0-570B-4F0F-8801-ED9917BBD10F}"/>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D91CF7E6-063D-4F15-95E2-C165FE225FF2}"/>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6A471968-13B5-400A-81A1-35FD3DC90B8E}"/>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3FEF2408-CB35-4467-B4D7-3C1DD9A86DAD}"/>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D4E47C2D-5A0C-44A4-A8B0-DDE9A814E3AE}"/>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a:extLst>
            <a:ext uri="{FF2B5EF4-FFF2-40B4-BE49-F238E27FC236}">
              <a16:creationId xmlns:a16="http://schemas.microsoft.com/office/drawing/2014/main" id="{CD6E5DA5-B024-45FA-950B-AC10B7E0E9FE}"/>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4CE5A849-4256-4D3D-AD9F-57B4332262C7}"/>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418C9C92-3C34-44D2-B534-B62539EA31AB}"/>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C4C4F7AF-8591-4F32-8A6D-E99DB64A109E}"/>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0D885C72-A38A-4FBB-859F-C86552C3A2D5}"/>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F1F60DCA-3F52-4D5F-8B0D-47AD9017E18C}"/>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F3EC0A2-D3D1-4324-940E-938B57A9F24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864A47B-78E2-4A60-A5EA-7CE8513A623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23E6B6D-6A61-4EDD-AE5F-97111F644E6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EB07C3A-4251-44E4-97ED-023EE4BE24F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29989F1-1C79-4104-AE75-18B480BF0B7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75" name="楕円 474">
          <a:extLst>
            <a:ext uri="{FF2B5EF4-FFF2-40B4-BE49-F238E27FC236}">
              <a16:creationId xmlns:a16="http://schemas.microsoft.com/office/drawing/2014/main" id="{6C48C05D-7310-4AA7-AB36-203E99ECE3B9}"/>
            </a:ext>
          </a:extLst>
        </xdr:cNvPr>
        <xdr:cNvSpPr/>
      </xdr:nvSpPr>
      <xdr:spPr>
        <a:xfrm>
          <a:off x="9401175" y="172326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76" name="【市民会館】&#10;一人当たり面積該当値テキスト">
          <a:extLst>
            <a:ext uri="{FF2B5EF4-FFF2-40B4-BE49-F238E27FC236}">
              <a16:creationId xmlns:a16="http://schemas.microsoft.com/office/drawing/2014/main" id="{36A4C8DA-54AE-4DCB-AEC6-EA15C010D932}"/>
            </a:ext>
          </a:extLst>
        </xdr:cNvPr>
        <xdr:cNvSpPr txBox="1"/>
      </xdr:nvSpPr>
      <xdr:spPr>
        <a:xfrm>
          <a:off x="9467850" y="1721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77" name="楕円 476">
          <a:extLst>
            <a:ext uri="{FF2B5EF4-FFF2-40B4-BE49-F238E27FC236}">
              <a16:creationId xmlns:a16="http://schemas.microsoft.com/office/drawing/2014/main" id="{CF326E4E-E901-4ECC-A511-96D033B7331F}"/>
            </a:ext>
          </a:extLst>
        </xdr:cNvPr>
        <xdr:cNvSpPr/>
      </xdr:nvSpPr>
      <xdr:spPr>
        <a:xfrm>
          <a:off x="8639175" y="17232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78" name="直線コネクタ 477">
          <a:extLst>
            <a:ext uri="{FF2B5EF4-FFF2-40B4-BE49-F238E27FC236}">
              <a16:creationId xmlns:a16="http://schemas.microsoft.com/office/drawing/2014/main" id="{C137BB30-5B9E-4B39-BEEC-94B29E6E1026}"/>
            </a:ext>
          </a:extLst>
        </xdr:cNvPr>
        <xdr:cNvCxnSpPr/>
      </xdr:nvCxnSpPr>
      <xdr:spPr>
        <a:xfrm>
          <a:off x="8686800" y="172802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79" name="楕円 478">
          <a:extLst>
            <a:ext uri="{FF2B5EF4-FFF2-40B4-BE49-F238E27FC236}">
              <a16:creationId xmlns:a16="http://schemas.microsoft.com/office/drawing/2014/main" id="{F0378B79-0F0F-43BB-8385-EDAC91D8B6B5}"/>
            </a:ext>
          </a:extLst>
        </xdr:cNvPr>
        <xdr:cNvSpPr/>
      </xdr:nvSpPr>
      <xdr:spPr>
        <a:xfrm>
          <a:off x="7839075" y="17232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116205</xdr:rowOff>
    </xdr:to>
    <xdr:cxnSp macro="">
      <xdr:nvCxnSpPr>
        <xdr:cNvPr id="480" name="直線コネクタ 479">
          <a:extLst>
            <a:ext uri="{FF2B5EF4-FFF2-40B4-BE49-F238E27FC236}">
              <a16:creationId xmlns:a16="http://schemas.microsoft.com/office/drawing/2014/main" id="{C450B58A-38D0-42AE-9C18-D55665ECD4FD}"/>
            </a:ext>
          </a:extLst>
        </xdr:cNvPr>
        <xdr:cNvCxnSpPr/>
      </xdr:nvCxnSpPr>
      <xdr:spPr>
        <a:xfrm>
          <a:off x="7886700" y="172802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macro="" textlink="">
      <xdr:nvSpPr>
        <xdr:cNvPr id="481" name="楕円 480">
          <a:extLst>
            <a:ext uri="{FF2B5EF4-FFF2-40B4-BE49-F238E27FC236}">
              <a16:creationId xmlns:a16="http://schemas.microsoft.com/office/drawing/2014/main" id="{04665DD3-3322-410C-A1E4-F9181642F748}"/>
            </a:ext>
          </a:extLst>
        </xdr:cNvPr>
        <xdr:cNvSpPr/>
      </xdr:nvSpPr>
      <xdr:spPr>
        <a:xfrm>
          <a:off x="7029450" y="17232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116205</xdr:rowOff>
    </xdr:to>
    <xdr:cxnSp macro="">
      <xdr:nvCxnSpPr>
        <xdr:cNvPr id="482" name="直線コネクタ 481">
          <a:extLst>
            <a:ext uri="{FF2B5EF4-FFF2-40B4-BE49-F238E27FC236}">
              <a16:creationId xmlns:a16="http://schemas.microsoft.com/office/drawing/2014/main" id="{883B43AB-E75C-442B-AEA5-1CFB4E901756}"/>
            </a:ext>
          </a:extLst>
        </xdr:cNvPr>
        <xdr:cNvCxnSpPr/>
      </xdr:nvCxnSpPr>
      <xdr:spPr>
        <a:xfrm>
          <a:off x="7077075" y="1728025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65405</xdr:rowOff>
    </xdr:from>
    <xdr:to>
      <xdr:col>36</xdr:col>
      <xdr:colOff>165100</xdr:colOff>
      <xdr:row>106</xdr:row>
      <xdr:rowOff>167005</xdr:rowOff>
    </xdr:to>
    <xdr:sp macro="" textlink="">
      <xdr:nvSpPr>
        <xdr:cNvPr id="483" name="楕円 482">
          <a:extLst>
            <a:ext uri="{FF2B5EF4-FFF2-40B4-BE49-F238E27FC236}">
              <a16:creationId xmlns:a16="http://schemas.microsoft.com/office/drawing/2014/main" id="{06DF3E7D-5617-4A64-94E8-6088D0C6C368}"/>
            </a:ext>
          </a:extLst>
        </xdr:cNvPr>
        <xdr:cNvSpPr/>
      </xdr:nvSpPr>
      <xdr:spPr>
        <a:xfrm>
          <a:off x="6238875" y="17232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116205</xdr:rowOff>
    </xdr:from>
    <xdr:to>
      <xdr:col>41</xdr:col>
      <xdr:colOff>50800</xdr:colOff>
      <xdr:row>106</xdr:row>
      <xdr:rowOff>116205</xdr:rowOff>
    </xdr:to>
    <xdr:cxnSp macro="">
      <xdr:nvCxnSpPr>
        <xdr:cNvPr id="484" name="直線コネクタ 483">
          <a:extLst>
            <a:ext uri="{FF2B5EF4-FFF2-40B4-BE49-F238E27FC236}">
              <a16:creationId xmlns:a16="http://schemas.microsoft.com/office/drawing/2014/main" id="{3CD22F27-4AA5-434F-92C9-98704F30A339}"/>
            </a:ext>
          </a:extLst>
        </xdr:cNvPr>
        <xdr:cNvCxnSpPr/>
      </xdr:nvCxnSpPr>
      <xdr:spPr>
        <a:xfrm>
          <a:off x="6286500" y="172802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a:extLst>
            <a:ext uri="{FF2B5EF4-FFF2-40B4-BE49-F238E27FC236}">
              <a16:creationId xmlns:a16="http://schemas.microsoft.com/office/drawing/2014/main" id="{0103126A-0A19-4E28-B6EB-F925D03E2FBE}"/>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a:extLst>
            <a:ext uri="{FF2B5EF4-FFF2-40B4-BE49-F238E27FC236}">
              <a16:creationId xmlns:a16="http://schemas.microsoft.com/office/drawing/2014/main" id="{717CAE62-1B6A-4E87-933E-95D1950F0AC7}"/>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7" name="n_3aveValue【市民会館】&#10;一人当たり面積">
          <a:extLst>
            <a:ext uri="{FF2B5EF4-FFF2-40B4-BE49-F238E27FC236}">
              <a16:creationId xmlns:a16="http://schemas.microsoft.com/office/drawing/2014/main" id="{88730535-1383-4FC8-BFF2-0E749C191BF3}"/>
            </a:ext>
          </a:extLst>
        </xdr:cNvPr>
        <xdr:cNvSpPr txBox="1"/>
      </xdr:nvSpPr>
      <xdr:spPr>
        <a:xfrm>
          <a:off x="6867602"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8" name="n_4aveValue【市民会館】&#10;一人当たり面積">
          <a:extLst>
            <a:ext uri="{FF2B5EF4-FFF2-40B4-BE49-F238E27FC236}">
              <a16:creationId xmlns:a16="http://schemas.microsoft.com/office/drawing/2014/main" id="{5D432A1B-A923-48F9-9DB2-C69BAC2F90E9}"/>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158132</xdr:rowOff>
    </xdr:from>
    <xdr:ext cx="469744" cy="259045"/>
    <xdr:sp macro="" textlink="">
      <xdr:nvSpPr>
        <xdr:cNvPr id="489" name="n_1mainValue【市民会館】&#10;一人当たり面積">
          <a:extLst>
            <a:ext uri="{FF2B5EF4-FFF2-40B4-BE49-F238E27FC236}">
              <a16:creationId xmlns:a16="http://schemas.microsoft.com/office/drawing/2014/main" id="{3DC0510D-37E8-4127-8036-AC2C8CEA8A7A}"/>
            </a:ext>
          </a:extLst>
        </xdr:cNvPr>
        <xdr:cNvSpPr txBox="1"/>
      </xdr:nvSpPr>
      <xdr:spPr>
        <a:xfrm>
          <a:off x="8458277" y="173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macro="" textlink="">
      <xdr:nvSpPr>
        <xdr:cNvPr id="490" name="n_2mainValue【市民会館】&#10;一人当たり面積">
          <a:extLst>
            <a:ext uri="{FF2B5EF4-FFF2-40B4-BE49-F238E27FC236}">
              <a16:creationId xmlns:a16="http://schemas.microsoft.com/office/drawing/2014/main" id="{CA64C8E5-D2F2-4795-8E2A-FD541C0D2FE6}"/>
            </a:ext>
          </a:extLst>
        </xdr:cNvPr>
        <xdr:cNvSpPr txBox="1"/>
      </xdr:nvSpPr>
      <xdr:spPr>
        <a:xfrm>
          <a:off x="7677227" y="173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158132</xdr:rowOff>
    </xdr:from>
    <xdr:ext cx="469744" cy="259045"/>
    <xdr:sp macro="" textlink="">
      <xdr:nvSpPr>
        <xdr:cNvPr id="491" name="n_3mainValue【市民会館】&#10;一人当たり面積">
          <a:extLst>
            <a:ext uri="{FF2B5EF4-FFF2-40B4-BE49-F238E27FC236}">
              <a16:creationId xmlns:a16="http://schemas.microsoft.com/office/drawing/2014/main" id="{0C625E8B-FA10-4B2F-9BC4-14C722459CF5}"/>
            </a:ext>
          </a:extLst>
        </xdr:cNvPr>
        <xdr:cNvSpPr txBox="1"/>
      </xdr:nvSpPr>
      <xdr:spPr>
        <a:xfrm>
          <a:off x="6867602" y="173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158132</xdr:rowOff>
    </xdr:from>
    <xdr:ext cx="469744" cy="259045"/>
    <xdr:sp macro="" textlink="">
      <xdr:nvSpPr>
        <xdr:cNvPr id="492" name="n_4mainValue【市民会館】&#10;一人当たり面積">
          <a:extLst>
            <a:ext uri="{FF2B5EF4-FFF2-40B4-BE49-F238E27FC236}">
              <a16:creationId xmlns:a16="http://schemas.microsoft.com/office/drawing/2014/main" id="{358EBFAE-D30F-4730-A48C-9A9433FA0580}"/>
            </a:ext>
          </a:extLst>
        </xdr:cNvPr>
        <xdr:cNvSpPr txBox="1"/>
      </xdr:nvSpPr>
      <xdr:spPr>
        <a:xfrm>
          <a:off x="6067502" y="173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79F71FFA-C56B-4030-8F58-62DE7F6DF4D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FD3E31F2-4134-46B8-A8D7-D2F2D107362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9F78F1CD-F68E-46B4-90FA-1DB65FEF017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74452BB-5C3E-4681-866A-A8878C3A4C9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4E80C94-4DAF-43F8-B361-EC67ED82892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98892642-2707-443F-B273-8BEE82DDA4F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7D7E97D7-D9F2-4A8A-BA93-7336929648A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8BB8CF2A-9ADE-4FD0-A93B-1546E85C764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78171EDC-D57A-4DCE-827C-E57BD2986E63}"/>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EC57CFBD-D62A-4B50-8791-B453EFDBDD4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042EEEB1-5B3F-4EE5-93F7-D2E20793519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C3150975-9C44-4C7D-8D8B-2A488E3CCFD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DE8128C1-A984-41D5-A0BF-74828F131E8C}"/>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D6E199A4-E87D-42B8-BDEE-0A1EFE43643B}"/>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C63B5855-FB7E-471C-B73B-CD1FC865196B}"/>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8D242B8D-824E-4611-98E4-C33B6A72E0A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4E56315-FB24-4C27-9744-93FCE93BBE7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DF47C4F1-3CE3-4399-8178-5E153367FDD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DFE24CE7-4E9F-4F55-863B-38D4739C44B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731ED372-5239-4B91-9B68-84A9062727C5}"/>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FF702854-230A-40AE-9224-82BC3090245A}"/>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82703D24-782B-40D0-9820-D3941DC15D9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14FA0D74-4BCA-42C2-891D-712B219CFF8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91035879-3346-4528-A965-D51C94EFBB1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a:extLst>
            <a:ext uri="{FF2B5EF4-FFF2-40B4-BE49-F238E27FC236}">
              <a16:creationId xmlns:a16="http://schemas.microsoft.com/office/drawing/2014/main" id="{5DA589ED-C23D-4812-9519-7FBE76C0AF00}"/>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EA057AFE-2D24-48B7-AFF3-B44223E91BD2}"/>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a:extLst>
            <a:ext uri="{FF2B5EF4-FFF2-40B4-BE49-F238E27FC236}">
              <a16:creationId xmlns:a16="http://schemas.microsoft.com/office/drawing/2014/main" id="{0893F71B-4C4A-4E3E-BD14-11C6610CD628}"/>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9BB8019F-525A-4AD4-BA0F-212E757FBD98}"/>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a:extLst>
            <a:ext uri="{FF2B5EF4-FFF2-40B4-BE49-F238E27FC236}">
              <a16:creationId xmlns:a16="http://schemas.microsoft.com/office/drawing/2014/main" id="{F2AD421B-D781-4049-AA32-C04FA3893B3C}"/>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730E3CDA-BAE6-4FA5-B09C-CB2E161EA4A1}"/>
            </a:ext>
          </a:extLst>
        </xdr:cNvPr>
        <xdr:cNvSpPr txBox="1"/>
      </xdr:nvSpPr>
      <xdr:spPr>
        <a:xfrm>
          <a:off x="14735175"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a:extLst>
            <a:ext uri="{FF2B5EF4-FFF2-40B4-BE49-F238E27FC236}">
              <a16:creationId xmlns:a16="http://schemas.microsoft.com/office/drawing/2014/main" id="{9544D8A0-4FF4-4324-AB3C-CE768D1C58F4}"/>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a:extLst>
            <a:ext uri="{FF2B5EF4-FFF2-40B4-BE49-F238E27FC236}">
              <a16:creationId xmlns:a16="http://schemas.microsoft.com/office/drawing/2014/main" id="{5B7E891C-C2B6-45F4-90AD-7F8892B0697B}"/>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a:extLst>
            <a:ext uri="{FF2B5EF4-FFF2-40B4-BE49-F238E27FC236}">
              <a16:creationId xmlns:a16="http://schemas.microsoft.com/office/drawing/2014/main" id="{50FA8B65-E683-4A35-BC20-1E1883F22E8C}"/>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a:extLst>
            <a:ext uri="{FF2B5EF4-FFF2-40B4-BE49-F238E27FC236}">
              <a16:creationId xmlns:a16="http://schemas.microsoft.com/office/drawing/2014/main" id="{82530FA0-C09C-48A2-9265-D9FBC73CF55A}"/>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a:extLst>
            <a:ext uri="{FF2B5EF4-FFF2-40B4-BE49-F238E27FC236}">
              <a16:creationId xmlns:a16="http://schemas.microsoft.com/office/drawing/2014/main" id="{38A6DE9B-2BD3-40C3-82E1-A9F0CC9875F2}"/>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9B87C10-7225-49C4-BC0B-BBB730E8364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EBD0923-2827-4F59-991E-F3DD7FB25E4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F685DA2-DA5A-43D3-89E4-50ACB1E4C1C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FFF3A24-1246-44DC-858B-6662C21FDBA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FB08276-238D-424A-8966-0423B6BE8EA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33" name="楕円 532">
          <a:extLst>
            <a:ext uri="{FF2B5EF4-FFF2-40B4-BE49-F238E27FC236}">
              <a16:creationId xmlns:a16="http://schemas.microsoft.com/office/drawing/2014/main" id="{2FCCD42B-E978-4D74-9EC8-6EB778DB60C7}"/>
            </a:ext>
          </a:extLst>
        </xdr:cNvPr>
        <xdr:cNvSpPr/>
      </xdr:nvSpPr>
      <xdr:spPr>
        <a:xfrm>
          <a:off x="14649450" y="6131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166387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92BE1D59-1128-484A-B5EB-5A2EAD98743F}"/>
            </a:ext>
          </a:extLst>
        </xdr:cNvPr>
        <xdr:cNvSpPr txBox="1"/>
      </xdr:nvSpPr>
      <xdr:spPr>
        <a:xfrm>
          <a:off x="14735175"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535" name="楕円 534">
          <a:extLst>
            <a:ext uri="{FF2B5EF4-FFF2-40B4-BE49-F238E27FC236}">
              <a16:creationId xmlns:a16="http://schemas.microsoft.com/office/drawing/2014/main" id="{1CB53E6A-7663-4411-A3EB-88B73FE1CAF6}"/>
            </a:ext>
          </a:extLst>
        </xdr:cNvPr>
        <xdr:cNvSpPr/>
      </xdr:nvSpPr>
      <xdr:spPr>
        <a:xfrm>
          <a:off x="13887450" y="60401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38</xdr:row>
      <xdr:rowOff>22860</xdr:rowOff>
    </xdr:to>
    <xdr:cxnSp macro="">
      <xdr:nvCxnSpPr>
        <xdr:cNvPr id="536" name="直線コネクタ 535">
          <a:extLst>
            <a:ext uri="{FF2B5EF4-FFF2-40B4-BE49-F238E27FC236}">
              <a16:creationId xmlns:a16="http://schemas.microsoft.com/office/drawing/2014/main" id="{3A89CD9C-5FCB-4E72-99C4-4D2B6AD765E4}"/>
            </a:ext>
          </a:extLst>
        </xdr:cNvPr>
        <xdr:cNvCxnSpPr/>
      </xdr:nvCxnSpPr>
      <xdr:spPr>
        <a:xfrm>
          <a:off x="13935075" y="6097270"/>
          <a:ext cx="762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537" name="楕円 536">
          <a:extLst>
            <a:ext uri="{FF2B5EF4-FFF2-40B4-BE49-F238E27FC236}">
              <a16:creationId xmlns:a16="http://schemas.microsoft.com/office/drawing/2014/main" id="{954A9928-4A92-4D2F-8C29-740D7B4CC370}"/>
            </a:ext>
          </a:extLst>
        </xdr:cNvPr>
        <xdr:cNvSpPr/>
      </xdr:nvSpPr>
      <xdr:spPr>
        <a:xfrm>
          <a:off x="13096875" y="5989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37</xdr:row>
      <xdr:rowOff>102870</xdr:rowOff>
    </xdr:to>
    <xdr:cxnSp macro="">
      <xdr:nvCxnSpPr>
        <xdr:cNvPr id="538" name="直線コネクタ 537">
          <a:extLst>
            <a:ext uri="{FF2B5EF4-FFF2-40B4-BE49-F238E27FC236}">
              <a16:creationId xmlns:a16="http://schemas.microsoft.com/office/drawing/2014/main" id="{4EBA4C14-EB7B-43EB-A647-BBE90C156690}"/>
            </a:ext>
          </a:extLst>
        </xdr:cNvPr>
        <xdr:cNvCxnSpPr/>
      </xdr:nvCxnSpPr>
      <xdr:spPr>
        <a:xfrm>
          <a:off x="13144500" y="6037580"/>
          <a:ext cx="79057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39" name="楕円 538">
          <a:extLst>
            <a:ext uri="{FF2B5EF4-FFF2-40B4-BE49-F238E27FC236}">
              <a16:creationId xmlns:a16="http://schemas.microsoft.com/office/drawing/2014/main" id="{5C3C4666-08B7-46AD-8A13-92C2AFF1E386}"/>
            </a:ext>
          </a:extLst>
        </xdr:cNvPr>
        <xdr:cNvSpPr/>
      </xdr:nvSpPr>
      <xdr:spPr>
        <a:xfrm>
          <a:off x="12296775" y="5915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49530</xdr:rowOff>
    </xdr:to>
    <xdr:cxnSp macro="">
      <xdr:nvCxnSpPr>
        <xdr:cNvPr id="540" name="直線コネクタ 539">
          <a:extLst>
            <a:ext uri="{FF2B5EF4-FFF2-40B4-BE49-F238E27FC236}">
              <a16:creationId xmlns:a16="http://schemas.microsoft.com/office/drawing/2014/main" id="{F755B5A0-C725-4959-9B11-8384727A214E}"/>
            </a:ext>
          </a:extLst>
        </xdr:cNvPr>
        <xdr:cNvCxnSpPr/>
      </xdr:nvCxnSpPr>
      <xdr:spPr>
        <a:xfrm>
          <a:off x="12344400" y="5962650"/>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166370</xdr:rowOff>
    </xdr:from>
    <xdr:to>
      <xdr:col>67</xdr:col>
      <xdr:colOff>101600</xdr:colOff>
      <xdr:row>36</xdr:row>
      <xdr:rowOff>96520</xdr:rowOff>
    </xdr:to>
    <xdr:sp macro="" textlink="">
      <xdr:nvSpPr>
        <xdr:cNvPr id="541" name="楕円 540">
          <a:extLst>
            <a:ext uri="{FF2B5EF4-FFF2-40B4-BE49-F238E27FC236}">
              <a16:creationId xmlns:a16="http://schemas.microsoft.com/office/drawing/2014/main" id="{6040F173-B665-4967-8CEE-366B3B16AD32}"/>
            </a:ext>
          </a:extLst>
        </xdr:cNvPr>
        <xdr:cNvSpPr/>
      </xdr:nvSpPr>
      <xdr:spPr>
        <a:xfrm>
          <a:off x="11487150" y="5830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45720</xdr:rowOff>
    </xdr:from>
    <xdr:to>
      <xdr:col>71</xdr:col>
      <xdr:colOff>177800</xdr:colOff>
      <xdr:row>36</xdr:row>
      <xdr:rowOff>133350</xdr:rowOff>
    </xdr:to>
    <xdr:cxnSp macro="">
      <xdr:nvCxnSpPr>
        <xdr:cNvPr id="542" name="直線コネクタ 541">
          <a:extLst>
            <a:ext uri="{FF2B5EF4-FFF2-40B4-BE49-F238E27FC236}">
              <a16:creationId xmlns:a16="http://schemas.microsoft.com/office/drawing/2014/main" id="{08E354BD-BF91-4CD0-97BD-E4F32B535C57}"/>
            </a:ext>
          </a:extLst>
        </xdr:cNvPr>
        <xdr:cNvCxnSpPr/>
      </xdr:nvCxnSpPr>
      <xdr:spPr>
        <a:xfrm>
          <a:off x="11534775" y="5878195"/>
          <a:ext cx="80962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99077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A669FC52-A877-4072-BC96-CF64D4A7A7E4}"/>
            </a:ext>
          </a:extLst>
        </xdr:cNvPr>
        <xdr:cNvSpPr txBox="1"/>
      </xdr:nvSpPr>
      <xdr:spPr>
        <a:xfrm>
          <a:off x="13745219"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5E018DB2-A794-4890-81CB-C6FE7ACB8990}"/>
            </a:ext>
          </a:extLst>
        </xdr:cNvPr>
        <xdr:cNvSpPr txBox="1"/>
      </xdr:nvSpPr>
      <xdr:spPr>
        <a:xfrm>
          <a:off x="129641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7680FFD0-F9C8-4F1F-886C-21ACCA7520DF}"/>
            </a:ext>
          </a:extLst>
        </xdr:cNvPr>
        <xdr:cNvSpPr txBox="1"/>
      </xdr:nvSpPr>
      <xdr:spPr>
        <a:xfrm>
          <a:off x="12164069"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EB081B0E-D58A-483E-81BC-20B4069491EE}"/>
            </a:ext>
          </a:extLst>
        </xdr:cNvPr>
        <xdr:cNvSpPr txBox="1"/>
      </xdr:nvSpPr>
      <xdr:spPr>
        <a:xfrm>
          <a:off x="113544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170197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4EB35173-99E6-45CA-9E86-32B1063FCF47}"/>
            </a:ext>
          </a:extLst>
        </xdr:cNvPr>
        <xdr:cNvSpPr txBox="1"/>
      </xdr:nvSpPr>
      <xdr:spPr>
        <a:xfrm>
          <a:off x="1374521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9E99373-5346-4F76-8E50-B6567498E2E4}"/>
            </a:ext>
          </a:extLst>
        </xdr:cNvPr>
        <xdr:cNvSpPr txBox="1"/>
      </xdr:nvSpPr>
      <xdr:spPr>
        <a:xfrm>
          <a:off x="12964169"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68ADB250-EAA5-4FA6-A9EF-31E5B393A872}"/>
            </a:ext>
          </a:extLst>
        </xdr:cNvPr>
        <xdr:cNvSpPr txBox="1"/>
      </xdr:nvSpPr>
      <xdr:spPr>
        <a:xfrm>
          <a:off x="12164069"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113047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B10370D8-2998-4D48-8B57-675DE9D9AC93}"/>
            </a:ext>
          </a:extLst>
        </xdr:cNvPr>
        <xdr:cNvSpPr txBox="1"/>
      </xdr:nvSpPr>
      <xdr:spPr>
        <a:xfrm>
          <a:off x="113544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FBFAB1AC-29E2-42FD-964B-74D3F65FBC9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5D4BD185-8359-42B4-AD8A-624173FDDEA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7388FB8-C562-4404-BDD6-B2F4CEF2DEC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E085E3C-B2CC-46D4-9FFA-685740A0DA4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896B6ABB-B521-46DE-809F-26CB170404DE}"/>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26B3AC8B-FB34-48CB-879D-D85F71A353B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50AB7632-E9DB-4846-BD49-17E5980E2CD2}"/>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8624DC8-1BBD-4130-927F-B8412DB7FEE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26EF43C-0C74-48B9-AF59-A20BAF7A119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983E965-B7F5-4497-ACEA-0DDB6A373EA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69FC44AB-1C87-43C9-B357-91ABAFE3E348}"/>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15D98C70-C1EB-4245-A16E-5E3513487823}"/>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a:extLst>
            <a:ext uri="{FF2B5EF4-FFF2-40B4-BE49-F238E27FC236}">
              <a16:creationId xmlns:a16="http://schemas.microsoft.com/office/drawing/2014/main" id="{C6548FF0-49EB-4676-A4DC-4FBDA416B980}"/>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8216058D-0776-4D02-A7D8-412CA0D2F36C}"/>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a:extLst>
            <a:ext uri="{FF2B5EF4-FFF2-40B4-BE49-F238E27FC236}">
              <a16:creationId xmlns:a16="http://schemas.microsoft.com/office/drawing/2014/main" id="{D159496F-40A6-4EF6-8D6A-B486D845BFB5}"/>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F2963219-A252-4D2E-86D5-C15238D9393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a:extLst>
            <a:ext uri="{FF2B5EF4-FFF2-40B4-BE49-F238E27FC236}">
              <a16:creationId xmlns:a16="http://schemas.microsoft.com/office/drawing/2014/main" id="{3437125B-E8E0-496C-B76E-EF6C427EEAAF}"/>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097697B6-AE8E-475C-859A-6D88C92F7502}"/>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a:extLst>
            <a:ext uri="{FF2B5EF4-FFF2-40B4-BE49-F238E27FC236}">
              <a16:creationId xmlns:a16="http://schemas.microsoft.com/office/drawing/2014/main" id="{D282EC07-4BA2-484D-A153-0A986AB02F86}"/>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4903451D-F864-4508-A98D-9BB3CAF29FB5}"/>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95559156-D5A4-446D-8963-1B03C5FFC084}"/>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A95AA1E1-6D20-42C9-A577-1C2518078E6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F956F813-8321-43EF-AFDA-B2FCF7719A8A}"/>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1F27C1AE-AFBF-4351-A3FA-F0ACC6FF8FA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a:extLst>
            <a:ext uri="{FF2B5EF4-FFF2-40B4-BE49-F238E27FC236}">
              <a16:creationId xmlns:a16="http://schemas.microsoft.com/office/drawing/2014/main" id="{8EEDF135-5294-4A38-B595-D4E86E6996F5}"/>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475D61D8-EDAC-44F4-B064-4F3D447CD5C0}"/>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a:extLst>
            <a:ext uri="{FF2B5EF4-FFF2-40B4-BE49-F238E27FC236}">
              <a16:creationId xmlns:a16="http://schemas.microsoft.com/office/drawing/2014/main" id="{010B57AC-047B-4547-B545-E12846D3EA93}"/>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a:extLst>
            <a:ext uri="{FF2B5EF4-FFF2-40B4-BE49-F238E27FC236}">
              <a16:creationId xmlns:a16="http://schemas.microsoft.com/office/drawing/2014/main" id="{9A5FA5B9-13D2-4E52-9971-23263C6508DA}"/>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a:extLst>
            <a:ext uri="{FF2B5EF4-FFF2-40B4-BE49-F238E27FC236}">
              <a16:creationId xmlns:a16="http://schemas.microsoft.com/office/drawing/2014/main" id="{939DA286-9494-45A1-9C1D-C7088346F04F}"/>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128668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AA48F2E6-8BD0-4520-B68A-9BE981530D8E}"/>
            </a:ext>
          </a:extLst>
        </xdr:cNvPr>
        <xdr:cNvSpPr txBox="1"/>
      </xdr:nvSpPr>
      <xdr:spPr>
        <a:xfrm>
          <a:off x="19992975" y="595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a:extLst>
            <a:ext uri="{FF2B5EF4-FFF2-40B4-BE49-F238E27FC236}">
              <a16:creationId xmlns:a16="http://schemas.microsoft.com/office/drawing/2014/main" id="{9B8D7703-9411-4FC9-BD76-8389DCADC934}"/>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a:extLst>
            <a:ext uri="{FF2B5EF4-FFF2-40B4-BE49-F238E27FC236}">
              <a16:creationId xmlns:a16="http://schemas.microsoft.com/office/drawing/2014/main" id="{C9270C73-8B8E-47B8-8962-226D4EE5F2F8}"/>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a:extLst>
            <a:ext uri="{FF2B5EF4-FFF2-40B4-BE49-F238E27FC236}">
              <a16:creationId xmlns:a16="http://schemas.microsoft.com/office/drawing/2014/main" id="{716ED1CE-D3DE-4DFA-8158-C664C4580B75}"/>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a:extLst>
            <a:ext uri="{FF2B5EF4-FFF2-40B4-BE49-F238E27FC236}">
              <a16:creationId xmlns:a16="http://schemas.microsoft.com/office/drawing/2014/main" id="{EC2B8CCC-6A89-4E1B-95B6-72C7369274EC}"/>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a:extLst>
            <a:ext uri="{FF2B5EF4-FFF2-40B4-BE49-F238E27FC236}">
              <a16:creationId xmlns:a16="http://schemas.microsoft.com/office/drawing/2014/main" id="{EC558391-2765-4713-99F6-881CF8B1E0A4}"/>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71A8EB1-BEFB-400E-B17B-91264A8D6BF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D0D9058-B57B-4796-ABA9-E031958DD4B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45C67F7-37A0-403D-9200-0DD2FBA5930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AB739CC-E962-413D-BB53-350FFDF079B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5B236BD-9105-4428-BE21-A99F36E52DD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126822</xdr:rowOff>
    </xdr:from>
    <xdr:to>
      <xdr:col>116</xdr:col>
      <xdr:colOff>114300</xdr:colOff>
      <xdr:row>42</xdr:row>
      <xdr:rowOff>56972</xdr:rowOff>
    </xdr:to>
    <xdr:sp macro="" textlink="">
      <xdr:nvSpPr>
        <xdr:cNvPr id="591" name="楕円 590">
          <a:extLst>
            <a:ext uri="{FF2B5EF4-FFF2-40B4-BE49-F238E27FC236}">
              <a16:creationId xmlns:a16="http://schemas.microsoft.com/office/drawing/2014/main" id="{E95C8015-300A-40DF-B5FA-95F8F534D67F}"/>
            </a:ext>
          </a:extLst>
        </xdr:cNvPr>
        <xdr:cNvSpPr/>
      </xdr:nvSpPr>
      <xdr:spPr>
        <a:xfrm>
          <a:off x="19897725" y="67625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41749</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34DE7C00-9460-49D6-8373-D68CA714153C}"/>
            </a:ext>
          </a:extLst>
        </xdr:cNvPr>
        <xdr:cNvSpPr txBox="1"/>
      </xdr:nvSpPr>
      <xdr:spPr>
        <a:xfrm>
          <a:off x="19992975" y="66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126974</xdr:rowOff>
    </xdr:from>
    <xdr:to>
      <xdr:col>112</xdr:col>
      <xdr:colOff>38100</xdr:colOff>
      <xdr:row>42</xdr:row>
      <xdr:rowOff>57124</xdr:rowOff>
    </xdr:to>
    <xdr:sp macro="" textlink="">
      <xdr:nvSpPr>
        <xdr:cNvPr id="593" name="楕円 592">
          <a:extLst>
            <a:ext uri="{FF2B5EF4-FFF2-40B4-BE49-F238E27FC236}">
              <a16:creationId xmlns:a16="http://schemas.microsoft.com/office/drawing/2014/main" id="{0C702F97-964E-43EA-844C-149EFBA7A686}"/>
            </a:ext>
          </a:extLst>
        </xdr:cNvPr>
        <xdr:cNvSpPr/>
      </xdr:nvSpPr>
      <xdr:spPr>
        <a:xfrm>
          <a:off x="19154775" y="67627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6172</xdr:rowOff>
    </xdr:from>
    <xdr:to>
      <xdr:col>116</xdr:col>
      <xdr:colOff>63500</xdr:colOff>
      <xdr:row>42</xdr:row>
      <xdr:rowOff>6324</xdr:rowOff>
    </xdr:to>
    <xdr:cxnSp macro="">
      <xdr:nvCxnSpPr>
        <xdr:cNvPr id="594" name="直線コネクタ 593">
          <a:extLst>
            <a:ext uri="{FF2B5EF4-FFF2-40B4-BE49-F238E27FC236}">
              <a16:creationId xmlns:a16="http://schemas.microsoft.com/office/drawing/2014/main" id="{4089B930-BB15-49B4-AB48-7CB533760E01}"/>
            </a:ext>
          </a:extLst>
        </xdr:cNvPr>
        <xdr:cNvCxnSpPr/>
      </xdr:nvCxnSpPr>
      <xdr:spPr>
        <a:xfrm flipV="1">
          <a:off x="19202400" y="6810197"/>
          <a:ext cx="752475"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132880</xdr:rowOff>
    </xdr:from>
    <xdr:to>
      <xdr:col>107</xdr:col>
      <xdr:colOff>101600</xdr:colOff>
      <xdr:row>42</xdr:row>
      <xdr:rowOff>63030</xdr:rowOff>
    </xdr:to>
    <xdr:sp macro="" textlink="">
      <xdr:nvSpPr>
        <xdr:cNvPr id="595" name="楕円 594">
          <a:extLst>
            <a:ext uri="{FF2B5EF4-FFF2-40B4-BE49-F238E27FC236}">
              <a16:creationId xmlns:a16="http://schemas.microsoft.com/office/drawing/2014/main" id="{7AE0C582-BCF0-45DA-AADA-8EB0F97AA04D}"/>
            </a:ext>
          </a:extLst>
        </xdr:cNvPr>
        <xdr:cNvSpPr/>
      </xdr:nvSpPr>
      <xdr:spPr>
        <a:xfrm>
          <a:off x="18345150" y="6771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6324</xdr:rowOff>
    </xdr:from>
    <xdr:to>
      <xdr:col>111</xdr:col>
      <xdr:colOff>177800</xdr:colOff>
      <xdr:row>42</xdr:row>
      <xdr:rowOff>12230</xdr:rowOff>
    </xdr:to>
    <xdr:cxnSp macro="">
      <xdr:nvCxnSpPr>
        <xdr:cNvPr id="596" name="直線コネクタ 595">
          <a:extLst>
            <a:ext uri="{FF2B5EF4-FFF2-40B4-BE49-F238E27FC236}">
              <a16:creationId xmlns:a16="http://schemas.microsoft.com/office/drawing/2014/main" id="{3EFA9F42-E2FC-4D48-88AE-1B8D0FD5D819}"/>
            </a:ext>
          </a:extLst>
        </xdr:cNvPr>
        <xdr:cNvCxnSpPr/>
      </xdr:nvCxnSpPr>
      <xdr:spPr>
        <a:xfrm flipV="1">
          <a:off x="18392775" y="681034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132576</xdr:rowOff>
    </xdr:from>
    <xdr:to>
      <xdr:col>102</xdr:col>
      <xdr:colOff>165100</xdr:colOff>
      <xdr:row>42</xdr:row>
      <xdr:rowOff>62726</xdr:rowOff>
    </xdr:to>
    <xdr:sp macro="" textlink="">
      <xdr:nvSpPr>
        <xdr:cNvPr id="597" name="楕円 596">
          <a:extLst>
            <a:ext uri="{FF2B5EF4-FFF2-40B4-BE49-F238E27FC236}">
              <a16:creationId xmlns:a16="http://schemas.microsoft.com/office/drawing/2014/main" id="{9527FDA3-0EF7-4131-8261-ACEBC046CA7D}"/>
            </a:ext>
          </a:extLst>
        </xdr:cNvPr>
        <xdr:cNvSpPr/>
      </xdr:nvSpPr>
      <xdr:spPr>
        <a:xfrm>
          <a:off x="17554575" y="67715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11926</xdr:rowOff>
    </xdr:from>
    <xdr:to>
      <xdr:col>107</xdr:col>
      <xdr:colOff>50800</xdr:colOff>
      <xdr:row>42</xdr:row>
      <xdr:rowOff>12230</xdr:rowOff>
    </xdr:to>
    <xdr:cxnSp macro="">
      <xdr:nvCxnSpPr>
        <xdr:cNvPr id="598" name="直線コネクタ 597">
          <a:extLst>
            <a:ext uri="{FF2B5EF4-FFF2-40B4-BE49-F238E27FC236}">
              <a16:creationId xmlns:a16="http://schemas.microsoft.com/office/drawing/2014/main" id="{8E9340FF-B198-4FF7-AADF-00C0DA77FCF3}"/>
            </a:ext>
          </a:extLst>
        </xdr:cNvPr>
        <xdr:cNvCxnSpPr/>
      </xdr:nvCxnSpPr>
      <xdr:spPr>
        <a:xfrm>
          <a:off x="17602200" y="6809601"/>
          <a:ext cx="790575"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131985</xdr:rowOff>
    </xdr:from>
    <xdr:to>
      <xdr:col>98</xdr:col>
      <xdr:colOff>38100</xdr:colOff>
      <xdr:row>42</xdr:row>
      <xdr:rowOff>62135</xdr:rowOff>
    </xdr:to>
    <xdr:sp macro="" textlink="">
      <xdr:nvSpPr>
        <xdr:cNvPr id="599" name="楕円 598">
          <a:extLst>
            <a:ext uri="{FF2B5EF4-FFF2-40B4-BE49-F238E27FC236}">
              <a16:creationId xmlns:a16="http://schemas.microsoft.com/office/drawing/2014/main" id="{AF273372-79DC-4591-8F5F-45A3689725B3}"/>
            </a:ext>
          </a:extLst>
        </xdr:cNvPr>
        <xdr:cNvSpPr/>
      </xdr:nvSpPr>
      <xdr:spPr>
        <a:xfrm>
          <a:off x="16754475" y="6770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11335</xdr:rowOff>
    </xdr:from>
    <xdr:to>
      <xdr:col>102</xdr:col>
      <xdr:colOff>114300</xdr:colOff>
      <xdr:row>42</xdr:row>
      <xdr:rowOff>11926</xdr:rowOff>
    </xdr:to>
    <xdr:cxnSp macro="">
      <xdr:nvCxnSpPr>
        <xdr:cNvPr id="600" name="直線コネクタ 599">
          <a:extLst>
            <a:ext uri="{FF2B5EF4-FFF2-40B4-BE49-F238E27FC236}">
              <a16:creationId xmlns:a16="http://schemas.microsoft.com/office/drawing/2014/main" id="{0F81FBFA-6196-4AC5-9A4C-6C7674E1D89F}"/>
            </a:ext>
          </a:extLst>
        </xdr:cNvPr>
        <xdr:cNvCxnSpPr/>
      </xdr:nvCxnSpPr>
      <xdr:spPr>
        <a:xfrm>
          <a:off x="16802100" y="6809010"/>
          <a:ext cx="8001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26808</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8C5E29EA-F076-4633-A847-517A34AA783A}"/>
            </a:ext>
          </a:extLst>
        </xdr:cNvPr>
        <xdr:cNvSpPr txBox="1"/>
      </xdr:nvSpPr>
      <xdr:spPr>
        <a:xfrm>
          <a:off x="18944736" y="58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32828</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798B9AD1-6409-4420-818F-B50A273121E2}"/>
            </a:ext>
          </a:extLst>
        </xdr:cNvPr>
        <xdr:cNvSpPr txBox="1"/>
      </xdr:nvSpPr>
      <xdr:spPr>
        <a:xfrm>
          <a:off x="18163686" y="5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B31F5EB3-6A57-4DBD-8FB2-62319C589169}"/>
            </a:ext>
          </a:extLst>
        </xdr:cNvPr>
        <xdr:cNvSpPr txBox="1"/>
      </xdr:nvSpPr>
      <xdr:spPr>
        <a:xfrm>
          <a:off x="17354061" y="58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3DCA09EA-0D05-464B-8BBE-52E5EE0C414B}"/>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48251</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787DB0AD-BBFD-4B42-9040-068357018DC6}"/>
            </a:ext>
          </a:extLst>
        </xdr:cNvPr>
        <xdr:cNvSpPr txBox="1"/>
      </xdr:nvSpPr>
      <xdr:spPr>
        <a:xfrm>
          <a:off x="18944736" y="68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54157</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8886268E-3147-495B-B83F-5D0C32675729}"/>
            </a:ext>
          </a:extLst>
        </xdr:cNvPr>
        <xdr:cNvSpPr txBox="1"/>
      </xdr:nvSpPr>
      <xdr:spPr>
        <a:xfrm>
          <a:off x="18163686" y="68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53853</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C40F3F78-69DC-49FD-A1F6-4B0ABA69F4F2}"/>
            </a:ext>
          </a:extLst>
        </xdr:cNvPr>
        <xdr:cNvSpPr txBox="1"/>
      </xdr:nvSpPr>
      <xdr:spPr>
        <a:xfrm>
          <a:off x="17354061" y="68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53262</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D8107083-86BA-4C83-BC34-895504814750}"/>
            </a:ext>
          </a:extLst>
        </xdr:cNvPr>
        <xdr:cNvSpPr txBox="1"/>
      </xdr:nvSpPr>
      <xdr:spPr>
        <a:xfrm>
          <a:off x="16563486" y="68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0A14430-CABA-4C5E-9DBB-CAE1A76631C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1B7150FE-B0BB-4168-8652-9D889B379844}"/>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7A3F5B50-FF11-4D14-8233-04DA60519CC6}"/>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68E50000-BBE3-4814-953C-9399C5C943D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9FE0BEB7-CACE-4DA6-B3F0-462005A1C14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349A79F2-85CE-4AAB-8740-48F297AE9A7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C3AFB737-A0E9-481A-9365-1B7F6A98DE6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D9335EF1-CA5B-4A0B-AA07-F9A935D773A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2ED5770F-8A77-4FF2-892A-6EA038693C6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E99C4143-D57A-4082-A38D-559A2DDB4E5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a:extLst>
            <a:ext uri="{FF2B5EF4-FFF2-40B4-BE49-F238E27FC236}">
              <a16:creationId xmlns:a16="http://schemas.microsoft.com/office/drawing/2014/main" id="{CF4FCEA3-34AD-4D86-8A3D-E9099B353BA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6D1D05B2-DE80-4964-A076-6BFC2D89C891}"/>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a:extLst>
            <a:ext uri="{FF2B5EF4-FFF2-40B4-BE49-F238E27FC236}">
              <a16:creationId xmlns:a16="http://schemas.microsoft.com/office/drawing/2014/main" id="{B54EAD63-60D4-467D-9679-FFB1AAB12D32}"/>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2340F354-7532-46CF-AC80-A75858A8F77D}"/>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FC56D322-EA06-44DA-9ECE-1E27720ADA26}"/>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1317026D-394A-4B90-8526-CEDF872165E5}"/>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4E7431A6-C908-499C-A6A0-A2B180E675D4}"/>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F62DCECF-8750-4B33-8B61-92B06C166EB6}"/>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48C098FF-6B9C-4982-B3FC-693CCF72DEB7}"/>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8B6D22AF-99BF-4AB7-AB4D-5308DB789F35}"/>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8FC3C4C9-861A-4C63-AFB1-4A8506157DD1}"/>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EF9216B3-4BF3-4702-9018-CB358926607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a:extLst>
            <a:ext uri="{FF2B5EF4-FFF2-40B4-BE49-F238E27FC236}">
              <a16:creationId xmlns:a16="http://schemas.microsoft.com/office/drawing/2014/main" id="{2C832BD1-15DD-4205-AD8D-993469592581}"/>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417AB373-B977-4026-9157-627096B62A0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02B8899B-843D-480D-A9B5-72DAD91038F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1EC7927F-3B83-4EAB-A521-F691E5A72DB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34B7518F-0FD5-4DCB-AC10-5381811609A9}"/>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5C32DECB-7658-444B-9CD7-2A762925E505}"/>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DE7E1478-5B02-4624-9A6F-5065EE71BC4E}"/>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47C95026-2920-4F35-B450-CDFB44665250}"/>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a:extLst>
            <a:ext uri="{FF2B5EF4-FFF2-40B4-BE49-F238E27FC236}">
              <a16:creationId xmlns:a16="http://schemas.microsoft.com/office/drawing/2014/main" id="{5BB8A518-BA2F-4F50-B212-2E51670F52FB}"/>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6298819A-A52C-4750-87E3-4C61151FC196}"/>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a:extLst>
            <a:ext uri="{FF2B5EF4-FFF2-40B4-BE49-F238E27FC236}">
              <a16:creationId xmlns:a16="http://schemas.microsoft.com/office/drawing/2014/main" id="{BEB8FD0E-3FA8-47FA-8D54-6208CB880934}"/>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a:extLst>
            <a:ext uri="{FF2B5EF4-FFF2-40B4-BE49-F238E27FC236}">
              <a16:creationId xmlns:a16="http://schemas.microsoft.com/office/drawing/2014/main" id="{5C881CC5-24B1-4749-8BC9-708E39FB0DFC}"/>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a:extLst>
            <a:ext uri="{FF2B5EF4-FFF2-40B4-BE49-F238E27FC236}">
              <a16:creationId xmlns:a16="http://schemas.microsoft.com/office/drawing/2014/main" id="{4D0F9919-AA3A-4B26-A80B-938237E57BA6}"/>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a:extLst>
            <a:ext uri="{FF2B5EF4-FFF2-40B4-BE49-F238E27FC236}">
              <a16:creationId xmlns:a16="http://schemas.microsoft.com/office/drawing/2014/main" id="{AB066169-10D8-46E4-9D23-86B82F3F1327}"/>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a:extLst>
            <a:ext uri="{FF2B5EF4-FFF2-40B4-BE49-F238E27FC236}">
              <a16:creationId xmlns:a16="http://schemas.microsoft.com/office/drawing/2014/main" id="{A26027CB-7711-4802-9F22-98AC78064EE2}"/>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F356B19-855F-4BC3-8399-80754A8DEAB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C28911D-71DA-4EA3-8D8B-954B1C2044E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FECFD13-1B2F-4048-B09D-9B88C45E62A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7FDF78A-D967-4E5B-9D37-50F376848B2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2DDC307-D12F-4852-A8EC-C2FAB6FFE62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651" name="楕円 650">
          <a:extLst>
            <a:ext uri="{FF2B5EF4-FFF2-40B4-BE49-F238E27FC236}">
              <a16:creationId xmlns:a16="http://schemas.microsoft.com/office/drawing/2014/main" id="{77037553-3B48-4DF2-B396-F40873B7B436}"/>
            </a:ext>
          </a:extLst>
        </xdr:cNvPr>
        <xdr:cNvSpPr/>
      </xdr:nvSpPr>
      <xdr:spPr>
        <a:xfrm>
          <a:off x="14649450" y="98607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C51D19DF-1482-47C8-A6EA-AA0B4D624C03}"/>
            </a:ext>
          </a:extLst>
        </xdr:cNvPr>
        <xdr:cNvSpPr txBox="1"/>
      </xdr:nvSpPr>
      <xdr:spPr>
        <a:xfrm>
          <a:off x="14735175" y="983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653" name="楕円 652">
          <a:extLst>
            <a:ext uri="{FF2B5EF4-FFF2-40B4-BE49-F238E27FC236}">
              <a16:creationId xmlns:a16="http://schemas.microsoft.com/office/drawing/2014/main" id="{652548D9-B04D-4A9D-B95E-D33AC8E659E1}"/>
            </a:ext>
          </a:extLst>
        </xdr:cNvPr>
        <xdr:cNvSpPr/>
      </xdr:nvSpPr>
      <xdr:spPr>
        <a:xfrm>
          <a:off x="13887450" y="97920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61</xdr:row>
      <xdr:rowOff>27759</xdr:rowOff>
    </xdr:to>
    <xdr:cxnSp macro="">
      <xdr:nvCxnSpPr>
        <xdr:cNvPr id="654" name="直線コネクタ 653">
          <a:extLst>
            <a:ext uri="{FF2B5EF4-FFF2-40B4-BE49-F238E27FC236}">
              <a16:creationId xmlns:a16="http://schemas.microsoft.com/office/drawing/2014/main" id="{7959CC4A-AAA2-4E55-873E-0C867384E85A}"/>
            </a:ext>
          </a:extLst>
        </xdr:cNvPr>
        <xdr:cNvCxnSpPr/>
      </xdr:nvCxnSpPr>
      <xdr:spPr>
        <a:xfrm>
          <a:off x="13935075" y="9839688"/>
          <a:ext cx="762000"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135346</xdr:rowOff>
    </xdr:from>
    <xdr:to>
      <xdr:col>76</xdr:col>
      <xdr:colOff>165100</xdr:colOff>
      <xdr:row>59</xdr:row>
      <xdr:rowOff>65496</xdr:rowOff>
    </xdr:to>
    <xdr:sp macro="" textlink="">
      <xdr:nvSpPr>
        <xdr:cNvPr id="655" name="楕円 654">
          <a:extLst>
            <a:ext uri="{FF2B5EF4-FFF2-40B4-BE49-F238E27FC236}">
              <a16:creationId xmlns:a16="http://schemas.microsoft.com/office/drawing/2014/main" id="{8732C778-9FEB-43FF-AAE7-BB8651433CFB}"/>
            </a:ext>
          </a:extLst>
        </xdr:cNvPr>
        <xdr:cNvSpPr/>
      </xdr:nvSpPr>
      <xdr:spPr>
        <a:xfrm>
          <a:off x="13096875" y="95269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60</xdr:row>
      <xdr:rowOff>127363</xdr:rowOff>
    </xdr:to>
    <xdr:cxnSp macro="">
      <xdr:nvCxnSpPr>
        <xdr:cNvPr id="656" name="直線コネクタ 655">
          <a:extLst>
            <a:ext uri="{FF2B5EF4-FFF2-40B4-BE49-F238E27FC236}">
              <a16:creationId xmlns:a16="http://schemas.microsoft.com/office/drawing/2014/main" id="{6ED92134-2D81-4798-A2B7-3F6B8AF75ADA}"/>
            </a:ext>
          </a:extLst>
        </xdr:cNvPr>
        <xdr:cNvCxnSpPr/>
      </xdr:nvCxnSpPr>
      <xdr:spPr>
        <a:xfrm>
          <a:off x="13144500" y="9565096"/>
          <a:ext cx="790575" cy="27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96157</xdr:rowOff>
    </xdr:from>
    <xdr:to>
      <xdr:col>72</xdr:col>
      <xdr:colOff>38100</xdr:colOff>
      <xdr:row>63</xdr:row>
      <xdr:rowOff>26307</xdr:rowOff>
    </xdr:to>
    <xdr:sp macro="" textlink="">
      <xdr:nvSpPr>
        <xdr:cNvPr id="657" name="楕円 656">
          <a:extLst>
            <a:ext uri="{FF2B5EF4-FFF2-40B4-BE49-F238E27FC236}">
              <a16:creationId xmlns:a16="http://schemas.microsoft.com/office/drawing/2014/main" id="{A97AD41A-1B0B-4DEB-9BBD-F0670E213971}"/>
            </a:ext>
          </a:extLst>
        </xdr:cNvPr>
        <xdr:cNvSpPr/>
      </xdr:nvSpPr>
      <xdr:spPr>
        <a:xfrm>
          <a:off x="12296775" y="10135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62</xdr:row>
      <xdr:rowOff>146957</xdr:rowOff>
    </xdr:to>
    <xdr:cxnSp macro="">
      <xdr:nvCxnSpPr>
        <xdr:cNvPr id="658" name="直線コネクタ 657">
          <a:extLst>
            <a:ext uri="{FF2B5EF4-FFF2-40B4-BE49-F238E27FC236}">
              <a16:creationId xmlns:a16="http://schemas.microsoft.com/office/drawing/2014/main" id="{3407207D-14E0-48F1-8C90-60AE30E3BC37}"/>
            </a:ext>
          </a:extLst>
        </xdr:cNvPr>
        <xdr:cNvCxnSpPr/>
      </xdr:nvCxnSpPr>
      <xdr:spPr>
        <a:xfrm flipV="1">
          <a:off x="12344400" y="9565096"/>
          <a:ext cx="800100" cy="6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659" name="楕円 658">
          <a:extLst>
            <a:ext uri="{FF2B5EF4-FFF2-40B4-BE49-F238E27FC236}">
              <a16:creationId xmlns:a16="http://schemas.microsoft.com/office/drawing/2014/main" id="{B9539432-2E56-423F-9BF4-E3893FC6761F}"/>
            </a:ext>
          </a:extLst>
        </xdr:cNvPr>
        <xdr:cNvSpPr/>
      </xdr:nvSpPr>
      <xdr:spPr>
        <a:xfrm>
          <a:off x="11487150" y="10067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81643</xdr:rowOff>
    </xdr:from>
    <xdr:to>
      <xdr:col>71</xdr:col>
      <xdr:colOff>177800</xdr:colOff>
      <xdr:row>62</xdr:row>
      <xdr:rowOff>146957</xdr:rowOff>
    </xdr:to>
    <xdr:cxnSp macro="">
      <xdr:nvCxnSpPr>
        <xdr:cNvPr id="660" name="直線コネクタ 659">
          <a:extLst>
            <a:ext uri="{FF2B5EF4-FFF2-40B4-BE49-F238E27FC236}">
              <a16:creationId xmlns:a16="http://schemas.microsoft.com/office/drawing/2014/main" id="{DFE9748F-800F-4747-B9A9-3DA95324AD44}"/>
            </a:ext>
          </a:extLst>
        </xdr:cNvPr>
        <xdr:cNvCxnSpPr/>
      </xdr:nvCxnSpPr>
      <xdr:spPr>
        <a:xfrm>
          <a:off x="11534775" y="10124168"/>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135252D8-1A46-4B53-9F2B-0C8EA4A5D35E}"/>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69AE9867-5D27-46E0-AD46-4728E44ACBB8}"/>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E2F1860C-70AB-4BF1-988F-B9E235702459}"/>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5E4BE76B-D4CE-42E1-96B6-3E422758B71F}"/>
            </a:ext>
          </a:extLst>
        </xdr:cNvPr>
        <xdr:cNvSpPr txBox="1"/>
      </xdr:nvSpPr>
      <xdr:spPr>
        <a:xfrm>
          <a:off x="11354444" y="931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257C42C6-F6B6-446A-926D-AD577A48EF41}"/>
            </a:ext>
          </a:extLst>
        </xdr:cNvPr>
        <xdr:cNvSpPr txBox="1"/>
      </xdr:nvSpPr>
      <xdr:spPr>
        <a:xfrm>
          <a:off x="13745219" y="987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56623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427F0DF7-D803-4EAF-9F4E-50D2083A87AB}"/>
            </a:ext>
          </a:extLst>
        </xdr:cNvPr>
        <xdr:cNvSpPr txBox="1"/>
      </xdr:nvSpPr>
      <xdr:spPr>
        <a:xfrm>
          <a:off x="12964169" y="961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17434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E1E9F231-F397-410C-9337-A4A50257A414}"/>
            </a:ext>
          </a:extLst>
        </xdr:cNvPr>
        <xdr:cNvSpPr txBox="1"/>
      </xdr:nvSpPr>
      <xdr:spPr>
        <a:xfrm>
          <a:off x="12164069" y="102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9B922310-0171-429A-9633-A87AEFECEDBD}"/>
            </a:ext>
          </a:extLst>
        </xdr:cNvPr>
        <xdr:cNvSpPr txBox="1"/>
      </xdr:nvSpPr>
      <xdr:spPr>
        <a:xfrm>
          <a:off x="11354444" y="1016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6B9B024B-D908-4ACF-9E27-9AA634399A0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E71B40D-1439-49C1-8ED0-19DE57EA387B}"/>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362CC47B-6F59-420A-8B4F-C7AEAC9BC826}"/>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3F348A9A-4497-46E5-A217-AD424F5D2E0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9462F8CC-E22F-4EFB-B454-8CC1C1F2C8A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6D6B97A2-1599-4158-95BC-8E53379DAF0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100CDAD2-D76A-45B7-A783-D6A881C0E7B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3407B052-0B73-4DB6-AE22-E498BCF29BF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6CD89FBE-14B3-4640-9F88-22A82E1BB1F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21EC70E9-902F-44A6-9E39-B5D55D4387E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FA40E30E-BC80-477D-8D20-9E187C1EEC9E}"/>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7D4ED8AA-DCFE-4EBC-9625-B14C990EDD24}"/>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D8FB240D-19F6-42E2-98E0-DF45A3FC2653}"/>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971DE254-FE6D-4327-A500-5C908249B15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1813D67D-D6B9-49F8-AEBA-889182198C3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5A7F9CB8-763D-4C32-9599-F4A7194B8855}"/>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1F973368-1CCB-45C5-BAF9-C34BC76DBB5A}"/>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5262DA46-95B8-4434-A39D-2CC412594EA8}"/>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79993AFC-3866-4B6C-A9C8-A504AF837C2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5F241B25-A3B9-45AC-8884-CEA58AFAA626}"/>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C6157218-61E1-4D29-BD43-219D3BCBC23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52BA72EE-7667-4864-8170-B29939D02D7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CDC2FD79-10DB-4964-AAC4-4AD579B33BE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a:extLst>
            <a:ext uri="{FF2B5EF4-FFF2-40B4-BE49-F238E27FC236}">
              <a16:creationId xmlns:a16="http://schemas.microsoft.com/office/drawing/2014/main" id="{91188C4D-A5FB-473D-9E83-B18066A997AA}"/>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D8EF1EB2-99FD-4547-AFC0-24067017DDC3}"/>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a:extLst>
            <a:ext uri="{FF2B5EF4-FFF2-40B4-BE49-F238E27FC236}">
              <a16:creationId xmlns:a16="http://schemas.microsoft.com/office/drawing/2014/main" id="{11A89EBD-72F0-4901-AD96-F2880FDA196C}"/>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572D59DA-3E89-4AD5-A69C-748799337CDE}"/>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a:extLst>
            <a:ext uri="{FF2B5EF4-FFF2-40B4-BE49-F238E27FC236}">
              <a16:creationId xmlns:a16="http://schemas.microsoft.com/office/drawing/2014/main" id="{3C8233C7-B6B6-42F4-8AD6-029914EC50C7}"/>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6B1424EB-CDA1-45A7-BD30-FBFF3B3B1411}"/>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a:extLst>
            <a:ext uri="{FF2B5EF4-FFF2-40B4-BE49-F238E27FC236}">
              <a16:creationId xmlns:a16="http://schemas.microsoft.com/office/drawing/2014/main" id="{AAE05D0E-E6E9-470F-9199-BBDB96A4BCB7}"/>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a:extLst>
            <a:ext uri="{FF2B5EF4-FFF2-40B4-BE49-F238E27FC236}">
              <a16:creationId xmlns:a16="http://schemas.microsoft.com/office/drawing/2014/main" id="{03A1922D-3FDC-4C2E-8514-3BF0E5A0AD2B}"/>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a:extLst>
            <a:ext uri="{FF2B5EF4-FFF2-40B4-BE49-F238E27FC236}">
              <a16:creationId xmlns:a16="http://schemas.microsoft.com/office/drawing/2014/main" id="{784264D5-9CAA-4EFD-9DCF-31158D4E9F00}"/>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a:extLst>
            <a:ext uri="{FF2B5EF4-FFF2-40B4-BE49-F238E27FC236}">
              <a16:creationId xmlns:a16="http://schemas.microsoft.com/office/drawing/2014/main" id="{8A39BEA5-AAC8-4899-B2F3-1747478BB56E}"/>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a:extLst>
            <a:ext uri="{FF2B5EF4-FFF2-40B4-BE49-F238E27FC236}">
              <a16:creationId xmlns:a16="http://schemas.microsoft.com/office/drawing/2014/main" id="{7D60BFC2-259C-4A82-A2BF-0423EF3DC3FB}"/>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62A5DD1-7F19-40F7-BA40-75BA720B8A2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B2E1FE4-62FE-4412-B7B1-2C9C37A3073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47C52ED-DFB9-4116-871E-74960F813A1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EABB50D-60B7-4BE4-A8CE-DDB503A72F9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D5DD440-C0B2-483E-8DF6-B35B6376507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8" name="楕円 707">
          <a:extLst>
            <a:ext uri="{FF2B5EF4-FFF2-40B4-BE49-F238E27FC236}">
              <a16:creationId xmlns:a16="http://schemas.microsoft.com/office/drawing/2014/main" id="{81D6F65D-300E-4C89-850E-3A8DBAFE200A}"/>
            </a:ext>
          </a:extLst>
        </xdr:cNvPr>
        <xdr:cNvSpPr/>
      </xdr:nvSpPr>
      <xdr:spPr>
        <a:xfrm>
          <a:off x="19897725"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B6CE8DF6-3E60-4D0D-996B-055100E3F46C}"/>
            </a:ext>
          </a:extLst>
        </xdr:cNvPr>
        <xdr:cNvSpPr txBox="1"/>
      </xdr:nvSpPr>
      <xdr:spPr>
        <a:xfrm>
          <a:off x="19992975"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0" name="楕円 709">
          <a:extLst>
            <a:ext uri="{FF2B5EF4-FFF2-40B4-BE49-F238E27FC236}">
              <a16:creationId xmlns:a16="http://schemas.microsoft.com/office/drawing/2014/main" id="{09F57121-ACFD-4BC1-8971-62C212777422}"/>
            </a:ext>
          </a:extLst>
        </xdr:cNvPr>
        <xdr:cNvSpPr/>
      </xdr:nvSpPr>
      <xdr:spPr>
        <a:xfrm>
          <a:off x="191547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1" name="直線コネクタ 710">
          <a:extLst>
            <a:ext uri="{FF2B5EF4-FFF2-40B4-BE49-F238E27FC236}">
              <a16:creationId xmlns:a16="http://schemas.microsoft.com/office/drawing/2014/main" id="{0F31EA3A-39EB-4043-A0F1-F49277F20B16}"/>
            </a:ext>
          </a:extLst>
        </xdr:cNvPr>
        <xdr:cNvCxnSpPr/>
      </xdr:nvCxnSpPr>
      <xdr:spPr>
        <a:xfrm>
          <a:off x="19202400" y="102965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2" name="楕円 711">
          <a:extLst>
            <a:ext uri="{FF2B5EF4-FFF2-40B4-BE49-F238E27FC236}">
              <a16:creationId xmlns:a16="http://schemas.microsoft.com/office/drawing/2014/main" id="{C33042E4-CF10-4B77-9E1D-0C7A5508B271}"/>
            </a:ext>
          </a:extLst>
        </xdr:cNvPr>
        <xdr:cNvSpPr/>
      </xdr:nvSpPr>
      <xdr:spPr>
        <a:xfrm>
          <a:off x="18345150"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3" name="直線コネクタ 712">
          <a:extLst>
            <a:ext uri="{FF2B5EF4-FFF2-40B4-BE49-F238E27FC236}">
              <a16:creationId xmlns:a16="http://schemas.microsoft.com/office/drawing/2014/main" id="{63FC0D2B-A39D-47F0-8386-46E3703D0AF3}"/>
            </a:ext>
          </a:extLst>
        </xdr:cNvPr>
        <xdr:cNvCxnSpPr/>
      </xdr:nvCxnSpPr>
      <xdr:spPr>
        <a:xfrm>
          <a:off x="18392775" y="10296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4" name="楕円 713">
          <a:extLst>
            <a:ext uri="{FF2B5EF4-FFF2-40B4-BE49-F238E27FC236}">
              <a16:creationId xmlns:a16="http://schemas.microsoft.com/office/drawing/2014/main" id="{A1CBCBAE-715D-4A86-9C3D-6E8D7623567D}"/>
            </a:ext>
          </a:extLst>
        </xdr:cNvPr>
        <xdr:cNvSpPr/>
      </xdr:nvSpPr>
      <xdr:spPr>
        <a:xfrm>
          <a:off x="175545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5" name="直線コネクタ 714">
          <a:extLst>
            <a:ext uri="{FF2B5EF4-FFF2-40B4-BE49-F238E27FC236}">
              <a16:creationId xmlns:a16="http://schemas.microsoft.com/office/drawing/2014/main" id="{F9F0118A-20C7-4027-9FBB-9BDFBA932455}"/>
            </a:ext>
          </a:extLst>
        </xdr:cNvPr>
        <xdr:cNvCxnSpPr/>
      </xdr:nvCxnSpPr>
      <xdr:spPr>
        <a:xfrm>
          <a:off x="17602200" y="10296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6" name="楕円 715">
          <a:extLst>
            <a:ext uri="{FF2B5EF4-FFF2-40B4-BE49-F238E27FC236}">
              <a16:creationId xmlns:a16="http://schemas.microsoft.com/office/drawing/2014/main" id="{139091A3-4A8D-41C2-93F1-A83D98BF8E9D}"/>
            </a:ext>
          </a:extLst>
        </xdr:cNvPr>
        <xdr:cNvSpPr/>
      </xdr:nvSpPr>
      <xdr:spPr>
        <a:xfrm>
          <a:off x="167544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7" name="直線コネクタ 716">
          <a:extLst>
            <a:ext uri="{FF2B5EF4-FFF2-40B4-BE49-F238E27FC236}">
              <a16:creationId xmlns:a16="http://schemas.microsoft.com/office/drawing/2014/main" id="{B0E8C8CE-9713-433A-8708-5C98F88FFA12}"/>
            </a:ext>
          </a:extLst>
        </xdr:cNvPr>
        <xdr:cNvCxnSpPr/>
      </xdr:nvCxnSpPr>
      <xdr:spPr>
        <a:xfrm>
          <a:off x="16802100" y="10296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8" name="n_1aveValue【保健センター・保健所】&#10;一人当たり面積">
          <a:extLst>
            <a:ext uri="{FF2B5EF4-FFF2-40B4-BE49-F238E27FC236}">
              <a16:creationId xmlns:a16="http://schemas.microsoft.com/office/drawing/2014/main" id="{4C12A47A-9B28-4ADA-905A-50F4AEC4E2A0}"/>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9" name="n_2aveValue【保健センター・保健所】&#10;一人当たり面積">
          <a:extLst>
            <a:ext uri="{FF2B5EF4-FFF2-40B4-BE49-F238E27FC236}">
              <a16:creationId xmlns:a16="http://schemas.microsoft.com/office/drawing/2014/main" id="{D551CE22-F872-408D-BB36-71B73C595AAB}"/>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0" name="n_3aveValue【保健センター・保健所】&#10;一人当たり面積">
          <a:extLst>
            <a:ext uri="{FF2B5EF4-FFF2-40B4-BE49-F238E27FC236}">
              <a16:creationId xmlns:a16="http://schemas.microsoft.com/office/drawing/2014/main" id="{AE19F5F0-1264-4A41-BC1B-61170A8D86F1}"/>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1" name="n_4aveValue【保健センター・保健所】&#10;一人当たり面積">
          <a:extLst>
            <a:ext uri="{FF2B5EF4-FFF2-40B4-BE49-F238E27FC236}">
              <a16:creationId xmlns:a16="http://schemas.microsoft.com/office/drawing/2014/main" id="{84E1C67E-ECBC-479F-A8F9-9FA575EF5342}"/>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2" name="n_1mainValue【保健センター・保健所】&#10;一人当たり面積">
          <a:extLst>
            <a:ext uri="{FF2B5EF4-FFF2-40B4-BE49-F238E27FC236}">
              <a16:creationId xmlns:a16="http://schemas.microsoft.com/office/drawing/2014/main" id="{C528D232-AB44-4D6D-8171-F70B92EEA19F}"/>
            </a:ext>
          </a:extLst>
        </xdr:cNvPr>
        <xdr:cNvSpPr txBox="1"/>
      </xdr:nvSpPr>
      <xdr:spPr>
        <a:xfrm>
          <a:off x="189834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3" name="n_2mainValue【保健センター・保健所】&#10;一人当たり面積">
          <a:extLst>
            <a:ext uri="{FF2B5EF4-FFF2-40B4-BE49-F238E27FC236}">
              <a16:creationId xmlns:a16="http://schemas.microsoft.com/office/drawing/2014/main" id="{3D96A1BE-FED8-45C6-9209-2984A53BA39E}"/>
            </a:ext>
          </a:extLst>
        </xdr:cNvPr>
        <xdr:cNvSpPr txBox="1"/>
      </xdr:nvSpPr>
      <xdr:spPr>
        <a:xfrm>
          <a:off x="181833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4" name="n_3mainValue【保健センター・保健所】&#10;一人当たり面積">
          <a:extLst>
            <a:ext uri="{FF2B5EF4-FFF2-40B4-BE49-F238E27FC236}">
              <a16:creationId xmlns:a16="http://schemas.microsoft.com/office/drawing/2014/main" id="{6A3CFEB8-EC58-4EC1-B072-C02BDCC3D549}"/>
            </a:ext>
          </a:extLst>
        </xdr:cNvPr>
        <xdr:cNvSpPr txBox="1"/>
      </xdr:nvSpPr>
      <xdr:spPr>
        <a:xfrm>
          <a:off x="173832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5" name="n_4mainValue【保健センター・保健所】&#10;一人当たり面積">
          <a:extLst>
            <a:ext uri="{FF2B5EF4-FFF2-40B4-BE49-F238E27FC236}">
              <a16:creationId xmlns:a16="http://schemas.microsoft.com/office/drawing/2014/main" id="{B79F85FF-27C3-4E58-BC7E-4F7A7C939BA6}"/>
            </a:ext>
          </a:extLst>
        </xdr:cNvPr>
        <xdr:cNvSpPr txBox="1"/>
      </xdr:nvSpPr>
      <xdr:spPr>
        <a:xfrm>
          <a:off x="165926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33EF681-4745-450C-9127-6602F2CA453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6CC7DC5A-9B65-4306-99E3-1BC131A8D64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35C3D118-116D-4071-ADC4-2C855B54851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51737936-A375-48CA-AA18-619E9D043C9A}"/>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47C5DD86-3369-49CA-8FED-A512963B2150}"/>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B68EEE2A-B7E2-4ECA-969D-FD3057B580D8}"/>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3003D27E-3D6A-445D-AB0B-1DBF9765E4F1}"/>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3542E286-E135-45C4-8BAE-560B12F5F98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A72024AA-FD4E-415E-9B53-1DD429DD31F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A99E5A32-5574-4FBE-8735-AC77DE1F2E3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a:extLst>
            <a:ext uri="{FF2B5EF4-FFF2-40B4-BE49-F238E27FC236}">
              <a16:creationId xmlns:a16="http://schemas.microsoft.com/office/drawing/2014/main" id="{03128260-B395-40F6-A4B4-759485C6321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E918F0FB-5712-49E5-AFAD-9A7210C3533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8" name="テキスト ボックス 737">
          <a:extLst>
            <a:ext uri="{FF2B5EF4-FFF2-40B4-BE49-F238E27FC236}">
              <a16:creationId xmlns:a16="http://schemas.microsoft.com/office/drawing/2014/main" id="{63EDE163-BCC4-447F-8D0B-32FBB63BFC7E}"/>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14033B9B-B3B0-4A35-808E-C2B5BB871C59}"/>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147B0021-3CC3-41C5-A112-46C188B548CF}"/>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395991DA-89E2-4016-A2F6-2B2BBB436C0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D413F5D6-0AE3-4479-A3E6-411FA622AD95}"/>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D8F4D58A-F16E-48FF-8D3F-AF0D458B4720}"/>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B0FA52F4-B5B4-4447-B1A2-201ABADA190F}"/>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24A4DCD5-F565-43AC-8B49-9DB183E0F52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43985949-6D05-4918-91DD-F70C13C2859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C2CC57F-32B3-49A8-A82C-52ACCF0814E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B424871A-5B39-4089-A7C8-150291A182E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D26AE979-7C52-46F7-9522-15224444A71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137161</xdr:rowOff>
    </xdr:from>
    <xdr:to>
      <xdr:col>85</xdr:col>
      <xdr:colOff>126364</xdr:colOff>
      <xdr:row>86</xdr:row>
      <xdr:rowOff>160020</xdr:rowOff>
    </xdr:to>
    <xdr:cxnSp macro="">
      <xdr:nvCxnSpPr>
        <xdr:cNvPr id="750" name="直線コネクタ 749">
          <a:extLst>
            <a:ext uri="{FF2B5EF4-FFF2-40B4-BE49-F238E27FC236}">
              <a16:creationId xmlns:a16="http://schemas.microsoft.com/office/drawing/2014/main" id="{550F1D8E-DCA2-4D16-B4C2-A4A83DAF77D6}"/>
            </a:ext>
          </a:extLst>
        </xdr:cNvPr>
        <xdr:cNvCxnSpPr/>
      </xdr:nvCxnSpPr>
      <xdr:spPr>
        <a:xfrm flipV="1">
          <a:off x="14696439" y="12932411"/>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163847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FA0D45B9-39C5-41AC-A92E-D11105321213}"/>
            </a:ext>
          </a:extLst>
        </xdr:cNvPr>
        <xdr:cNvSpPr txBox="1"/>
      </xdr:nvSpPr>
      <xdr:spPr>
        <a:xfrm>
          <a:off x="14735175" y="1408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160020</xdr:rowOff>
    </xdr:from>
    <xdr:to>
      <xdr:col>86</xdr:col>
      <xdr:colOff>25400</xdr:colOff>
      <xdr:row>86</xdr:row>
      <xdr:rowOff>160020</xdr:rowOff>
    </xdr:to>
    <xdr:cxnSp macro="">
      <xdr:nvCxnSpPr>
        <xdr:cNvPr id="752" name="直線コネクタ 751">
          <a:extLst>
            <a:ext uri="{FF2B5EF4-FFF2-40B4-BE49-F238E27FC236}">
              <a16:creationId xmlns:a16="http://schemas.microsoft.com/office/drawing/2014/main" id="{6A1354FB-4413-4330-8C2E-245B0B439BD0}"/>
            </a:ext>
          </a:extLst>
        </xdr:cNvPr>
        <xdr:cNvCxnSpPr/>
      </xdr:nvCxnSpPr>
      <xdr:spPr>
        <a:xfrm>
          <a:off x="14611350" y="14088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83838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ED8FF1E-CB1A-4D95-B043-38E19EC51BAD}"/>
            </a:ext>
          </a:extLst>
        </xdr:cNvPr>
        <xdr:cNvSpPr txBox="1"/>
      </xdr:nvSpPr>
      <xdr:spPr>
        <a:xfrm>
          <a:off x="14735175" y="1271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137161</xdr:rowOff>
    </xdr:from>
    <xdr:to>
      <xdr:col>86</xdr:col>
      <xdr:colOff>25400</xdr:colOff>
      <xdr:row>79</xdr:row>
      <xdr:rowOff>137161</xdr:rowOff>
    </xdr:to>
    <xdr:cxnSp macro="">
      <xdr:nvCxnSpPr>
        <xdr:cNvPr id="754" name="直線コネクタ 753">
          <a:extLst>
            <a:ext uri="{FF2B5EF4-FFF2-40B4-BE49-F238E27FC236}">
              <a16:creationId xmlns:a16="http://schemas.microsoft.com/office/drawing/2014/main" id="{5725AA41-5817-4382-8D85-04BA1B0BDF41}"/>
            </a:ext>
          </a:extLst>
        </xdr:cNvPr>
        <xdr:cNvCxnSpPr/>
      </xdr:nvCxnSpPr>
      <xdr:spPr>
        <a:xfrm>
          <a:off x="14611350" y="129324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C5AAB045-B52C-4259-950A-585D7657EBA1}"/>
            </a:ext>
          </a:extLst>
        </xdr:cNvPr>
        <xdr:cNvSpPr txBox="1"/>
      </xdr:nvSpPr>
      <xdr:spPr>
        <a:xfrm>
          <a:off x="14735175" y="1344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56" name="フローチャート: 判断 755">
          <a:extLst>
            <a:ext uri="{FF2B5EF4-FFF2-40B4-BE49-F238E27FC236}">
              <a16:creationId xmlns:a16="http://schemas.microsoft.com/office/drawing/2014/main" id="{173DD996-EB22-42B0-BB87-7A004EF77875}"/>
            </a:ext>
          </a:extLst>
        </xdr:cNvPr>
        <xdr:cNvSpPr/>
      </xdr:nvSpPr>
      <xdr:spPr>
        <a:xfrm>
          <a:off x="14649450" y="134575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757" name="フローチャート: 判断 756">
          <a:extLst>
            <a:ext uri="{FF2B5EF4-FFF2-40B4-BE49-F238E27FC236}">
              <a16:creationId xmlns:a16="http://schemas.microsoft.com/office/drawing/2014/main" id="{F7A8625C-CFA9-4932-9454-9BB77DF71C33}"/>
            </a:ext>
          </a:extLst>
        </xdr:cNvPr>
        <xdr:cNvSpPr/>
      </xdr:nvSpPr>
      <xdr:spPr>
        <a:xfrm>
          <a:off x="13887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58" name="フローチャート: 判断 757">
          <a:extLst>
            <a:ext uri="{FF2B5EF4-FFF2-40B4-BE49-F238E27FC236}">
              <a16:creationId xmlns:a16="http://schemas.microsoft.com/office/drawing/2014/main" id="{B9892978-248D-422A-A3E0-448E6AD5893B}"/>
            </a:ext>
          </a:extLst>
        </xdr:cNvPr>
        <xdr:cNvSpPr/>
      </xdr:nvSpPr>
      <xdr:spPr>
        <a:xfrm>
          <a:off x="13096875" y="134016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132080</xdr:rowOff>
    </xdr:from>
    <xdr:to>
      <xdr:col>72</xdr:col>
      <xdr:colOff>38100</xdr:colOff>
      <xdr:row>83</xdr:row>
      <xdr:rowOff>62230</xdr:rowOff>
    </xdr:to>
    <xdr:sp macro="" textlink="">
      <xdr:nvSpPr>
        <xdr:cNvPr id="759" name="フローチャート: 判断 758">
          <a:extLst>
            <a:ext uri="{FF2B5EF4-FFF2-40B4-BE49-F238E27FC236}">
              <a16:creationId xmlns:a16="http://schemas.microsoft.com/office/drawing/2014/main" id="{851301B8-0E70-439B-AAF3-30893C6ADD61}"/>
            </a:ext>
          </a:extLst>
        </xdr:cNvPr>
        <xdr:cNvSpPr/>
      </xdr:nvSpPr>
      <xdr:spPr>
        <a:xfrm>
          <a:off x="12296775" y="134099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60" name="フローチャート: 判断 759">
          <a:extLst>
            <a:ext uri="{FF2B5EF4-FFF2-40B4-BE49-F238E27FC236}">
              <a16:creationId xmlns:a16="http://schemas.microsoft.com/office/drawing/2014/main" id="{AFA03546-77F0-41C2-8C94-E9415C1DE3C8}"/>
            </a:ext>
          </a:extLst>
        </xdr:cNvPr>
        <xdr:cNvSpPr/>
      </xdr:nvSpPr>
      <xdr:spPr>
        <a:xfrm>
          <a:off x="11487150" y="13287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2E0AEA1-26C0-4118-AA97-E971450B770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07F31A5-E95C-4F76-AE31-B64664176F3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3217B22-A0FA-4274-97A6-A1EDA457C07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03361EF-1C6D-4437-88D6-27D3EB59E1C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EF58052-27D5-432C-ADD1-53D5F78B079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766" name="楕円 765">
          <a:extLst>
            <a:ext uri="{FF2B5EF4-FFF2-40B4-BE49-F238E27FC236}">
              <a16:creationId xmlns:a16="http://schemas.microsoft.com/office/drawing/2014/main" id="{5485AF44-EE78-4D81-B432-9E59DD17EACE}"/>
            </a:ext>
          </a:extLst>
        </xdr:cNvPr>
        <xdr:cNvSpPr/>
      </xdr:nvSpPr>
      <xdr:spPr>
        <a:xfrm>
          <a:off x="14649450" y="13171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C959CC2-4891-4566-B900-ABBDD8461A34}"/>
            </a:ext>
          </a:extLst>
        </xdr:cNvPr>
        <xdr:cNvSpPr txBox="1"/>
      </xdr:nvSpPr>
      <xdr:spPr>
        <a:xfrm>
          <a:off x="14735175"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68" name="楕円 767">
          <a:extLst>
            <a:ext uri="{FF2B5EF4-FFF2-40B4-BE49-F238E27FC236}">
              <a16:creationId xmlns:a16="http://schemas.microsoft.com/office/drawing/2014/main" id="{F858F8A0-F970-4B17-A90B-4B73D899C16D}"/>
            </a:ext>
          </a:extLst>
        </xdr:cNvPr>
        <xdr:cNvSpPr/>
      </xdr:nvSpPr>
      <xdr:spPr>
        <a:xfrm>
          <a:off x="13887450" y="13032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106680</xdr:rowOff>
    </xdr:to>
    <xdr:cxnSp macro="">
      <xdr:nvCxnSpPr>
        <xdr:cNvPr id="769" name="直線コネクタ 768">
          <a:extLst>
            <a:ext uri="{FF2B5EF4-FFF2-40B4-BE49-F238E27FC236}">
              <a16:creationId xmlns:a16="http://schemas.microsoft.com/office/drawing/2014/main" id="{3419446F-CBC8-456E-AA7A-2CCE6218B013}"/>
            </a:ext>
          </a:extLst>
        </xdr:cNvPr>
        <xdr:cNvCxnSpPr/>
      </xdr:nvCxnSpPr>
      <xdr:spPr>
        <a:xfrm>
          <a:off x="13935075" y="13080364"/>
          <a:ext cx="762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128270</xdr:rowOff>
    </xdr:from>
    <xdr:to>
      <xdr:col>76</xdr:col>
      <xdr:colOff>165100</xdr:colOff>
      <xdr:row>80</xdr:row>
      <xdr:rowOff>58420</xdr:rowOff>
    </xdr:to>
    <xdr:sp macro="" textlink="">
      <xdr:nvSpPr>
        <xdr:cNvPr id="770" name="楕円 769">
          <a:extLst>
            <a:ext uri="{FF2B5EF4-FFF2-40B4-BE49-F238E27FC236}">
              <a16:creationId xmlns:a16="http://schemas.microsoft.com/office/drawing/2014/main" id="{5A63EBE4-3722-479B-A009-F4DBB0557056}"/>
            </a:ext>
          </a:extLst>
        </xdr:cNvPr>
        <xdr:cNvSpPr/>
      </xdr:nvSpPr>
      <xdr:spPr>
        <a:xfrm>
          <a:off x="13096875" y="12917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7620</xdr:rowOff>
    </xdr:from>
    <xdr:to>
      <xdr:col>81</xdr:col>
      <xdr:colOff>50800</xdr:colOff>
      <xdr:row>80</xdr:row>
      <xdr:rowOff>129539</xdr:rowOff>
    </xdr:to>
    <xdr:cxnSp macro="">
      <xdr:nvCxnSpPr>
        <xdr:cNvPr id="771" name="直線コネクタ 770">
          <a:extLst>
            <a:ext uri="{FF2B5EF4-FFF2-40B4-BE49-F238E27FC236}">
              <a16:creationId xmlns:a16="http://schemas.microsoft.com/office/drawing/2014/main" id="{861571AA-E7C6-426C-8AF6-3C214C526A5D}"/>
            </a:ext>
          </a:extLst>
        </xdr:cNvPr>
        <xdr:cNvCxnSpPr/>
      </xdr:nvCxnSpPr>
      <xdr:spPr>
        <a:xfrm>
          <a:off x="13144500" y="12964795"/>
          <a:ext cx="790575"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772" name="楕円 771">
          <a:extLst>
            <a:ext uri="{FF2B5EF4-FFF2-40B4-BE49-F238E27FC236}">
              <a16:creationId xmlns:a16="http://schemas.microsoft.com/office/drawing/2014/main" id="{5CF4A9E1-53E5-4999-818C-558AD552E7FC}"/>
            </a:ext>
          </a:extLst>
        </xdr:cNvPr>
        <xdr:cNvSpPr/>
      </xdr:nvSpPr>
      <xdr:spPr>
        <a:xfrm>
          <a:off x="12296775" y="127469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80</xdr:row>
      <xdr:rowOff>7620</xdr:rowOff>
    </xdr:to>
    <xdr:cxnSp macro="">
      <xdr:nvCxnSpPr>
        <xdr:cNvPr id="773" name="直線コネクタ 772">
          <a:extLst>
            <a:ext uri="{FF2B5EF4-FFF2-40B4-BE49-F238E27FC236}">
              <a16:creationId xmlns:a16="http://schemas.microsoft.com/office/drawing/2014/main" id="{9DB4441B-AC64-4FC2-B1B3-E10C522E08C5}"/>
            </a:ext>
          </a:extLst>
        </xdr:cNvPr>
        <xdr:cNvCxnSpPr/>
      </xdr:nvCxnSpPr>
      <xdr:spPr>
        <a:xfrm>
          <a:off x="12344400" y="12794614"/>
          <a:ext cx="800100" cy="1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113030</xdr:rowOff>
    </xdr:from>
    <xdr:to>
      <xdr:col>67</xdr:col>
      <xdr:colOff>101600</xdr:colOff>
      <xdr:row>78</xdr:row>
      <xdr:rowOff>43180</xdr:rowOff>
    </xdr:to>
    <xdr:sp macro="" textlink="">
      <xdr:nvSpPr>
        <xdr:cNvPr id="774" name="楕円 773">
          <a:extLst>
            <a:ext uri="{FF2B5EF4-FFF2-40B4-BE49-F238E27FC236}">
              <a16:creationId xmlns:a16="http://schemas.microsoft.com/office/drawing/2014/main" id="{8A528001-8563-4D99-BC87-B85236D90CCE}"/>
            </a:ext>
          </a:extLst>
        </xdr:cNvPr>
        <xdr:cNvSpPr/>
      </xdr:nvSpPr>
      <xdr:spPr>
        <a:xfrm>
          <a:off x="11487150" y="12581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163830</xdr:rowOff>
    </xdr:from>
    <xdr:to>
      <xdr:col>71</xdr:col>
      <xdr:colOff>177800</xdr:colOff>
      <xdr:row>78</xdr:row>
      <xdr:rowOff>167639</xdr:rowOff>
    </xdr:to>
    <xdr:cxnSp macro="">
      <xdr:nvCxnSpPr>
        <xdr:cNvPr id="775" name="直線コネクタ 774">
          <a:extLst>
            <a:ext uri="{FF2B5EF4-FFF2-40B4-BE49-F238E27FC236}">
              <a16:creationId xmlns:a16="http://schemas.microsoft.com/office/drawing/2014/main" id="{A03DBDC5-6E79-4F30-88FE-EF252E4B9E24}"/>
            </a:ext>
          </a:extLst>
        </xdr:cNvPr>
        <xdr:cNvCxnSpPr/>
      </xdr:nvCxnSpPr>
      <xdr:spPr>
        <a:xfrm>
          <a:off x="11534775" y="12628880"/>
          <a:ext cx="809625"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776" name="n_1aveValue【消防施設】&#10;有形固定資産減価償却率">
          <a:extLst>
            <a:ext uri="{FF2B5EF4-FFF2-40B4-BE49-F238E27FC236}">
              <a16:creationId xmlns:a16="http://schemas.microsoft.com/office/drawing/2014/main" id="{43FF07FE-48E8-43C5-BD84-8E3AC8810044}"/>
            </a:ext>
          </a:extLst>
        </xdr:cNvPr>
        <xdr:cNvSpPr txBox="1"/>
      </xdr:nvSpPr>
      <xdr:spPr>
        <a:xfrm>
          <a:off x="1374521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77" name="n_2aveValue【消防施設】&#10;有形固定資産減価償却率">
          <a:extLst>
            <a:ext uri="{FF2B5EF4-FFF2-40B4-BE49-F238E27FC236}">
              <a16:creationId xmlns:a16="http://schemas.microsoft.com/office/drawing/2014/main" id="{DDA7DBCC-F339-49B0-ABC6-832A5A0DD055}"/>
            </a:ext>
          </a:extLst>
        </xdr:cNvPr>
        <xdr:cNvSpPr txBox="1"/>
      </xdr:nvSpPr>
      <xdr:spPr>
        <a:xfrm>
          <a:off x="12964169"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53357</xdr:rowOff>
    </xdr:from>
    <xdr:ext cx="405111" cy="259045"/>
    <xdr:sp macro="" textlink="">
      <xdr:nvSpPr>
        <xdr:cNvPr id="778" name="n_3aveValue【消防施設】&#10;有形固定資産減価償却率">
          <a:extLst>
            <a:ext uri="{FF2B5EF4-FFF2-40B4-BE49-F238E27FC236}">
              <a16:creationId xmlns:a16="http://schemas.microsoft.com/office/drawing/2014/main" id="{AE9B3440-3A98-4313-84E1-90E0C2F133EB}"/>
            </a:ext>
          </a:extLst>
        </xdr:cNvPr>
        <xdr:cNvSpPr txBox="1"/>
      </xdr:nvSpPr>
      <xdr:spPr>
        <a:xfrm>
          <a:off x="12164069"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779" name="n_4aveValue【消防施設】&#10;有形固定資産減価償却率">
          <a:extLst>
            <a:ext uri="{FF2B5EF4-FFF2-40B4-BE49-F238E27FC236}">
              <a16:creationId xmlns:a16="http://schemas.microsoft.com/office/drawing/2014/main" id="{75494F85-E63B-40DE-BC63-DC04CBCF9D1E}"/>
            </a:ext>
          </a:extLst>
        </xdr:cNvPr>
        <xdr:cNvSpPr txBox="1"/>
      </xdr:nvSpPr>
      <xdr:spPr>
        <a:xfrm>
          <a:off x="11354444" y="1338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80" name="n_1mainValue【消防施設】&#10;有形固定資産減価償却率">
          <a:extLst>
            <a:ext uri="{FF2B5EF4-FFF2-40B4-BE49-F238E27FC236}">
              <a16:creationId xmlns:a16="http://schemas.microsoft.com/office/drawing/2014/main" id="{C55BF0C9-87EE-4498-B714-6B13F7081882}"/>
            </a:ext>
          </a:extLst>
        </xdr:cNvPr>
        <xdr:cNvSpPr txBox="1"/>
      </xdr:nvSpPr>
      <xdr:spPr>
        <a:xfrm>
          <a:off x="13745219"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74947</xdr:rowOff>
    </xdr:from>
    <xdr:ext cx="405111" cy="259045"/>
    <xdr:sp macro="" textlink="">
      <xdr:nvSpPr>
        <xdr:cNvPr id="781" name="n_2mainValue【消防施設】&#10;有形固定資産減価償却率">
          <a:extLst>
            <a:ext uri="{FF2B5EF4-FFF2-40B4-BE49-F238E27FC236}">
              <a16:creationId xmlns:a16="http://schemas.microsoft.com/office/drawing/2014/main" id="{B0F98814-FC92-4FE2-A540-77AE30DB7B31}"/>
            </a:ext>
          </a:extLst>
        </xdr:cNvPr>
        <xdr:cNvSpPr txBox="1"/>
      </xdr:nvSpPr>
      <xdr:spPr>
        <a:xfrm>
          <a:off x="12964169"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782" name="n_3mainValue【消防施設】&#10;有形固定資産減価償却率">
          <a:extLst>
            <a:ext uri="{FF2B5EF4-FFF2-40B4-BE49-F238E27FC236}">
              <a16:creationId xmlns:a16="http://schemas.microsoft.com/office/drawing/2014/main" id="{D2825578-78D4-4870-9A19-5E81BF9C2655}"/>
            </a:ext>
          </a:extLst>
        </xdr:cNvPr>
        <xdr:cNvSpPr txBox="1"/>
      </xdr:nvSpPr>
      <xdr:spPr>
        <a:xfrm>
          <a:off x="12164069" y="1253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59707</xdr:rowOff>
    </xdr:from>
    <xdr:ext cx="405111" cy="259045"/>
    <xdr:sp macro="" textlink="">
      <xdr:nvSpPr>
        <xdr:cNvPr id="783" name="n_4mainValue【消防施設】&#10;有形固定資産減価償却率">
          <a:extLst>
            <a:ext uri="{FF2B5EF4-FFF2-40B4-BE49-F238E27FC236}">
              <a16:creationId xmlns:a16="http://schemas.microsoft.com/office/drawing/2014/main" id="{111BB0B4-CD62-4EDF-9399-A3C7836F1F68}"/>
            </a:ext>
          </a:extLst>
        </xdr:cNvPr>
        <xdr:cNvSpPr txBox="1"/>
      </xdr:nvSpPr>
      <xdr:spPr>
        <a:xfrm>
          <a:off x="11354444" y="1236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FDC3EAD8-127C-47C9-BFA5-3D81B1F4E0E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B14AC3F8-EB54-4C78-8A48-E8C10030444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B03ACF3-A775-4911-9A7B-7BE1E588CD17}"/>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8538D134-6DAF-462F-A00B-A1E2920E44B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208A3E8E-35EA-46D1-8CDF-D2957C56BC2D}"/>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A4945D00-2711-4F5B-877A-68F1403F9C4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51873CAC-65C9-408E-9140-92437BB4989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5114DF57-36B9-451F-B208-06BA17C119D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697B4D21-475A-4A10-8C8F-A0DDF9F98AA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F08C51A6-24E7-4D78-9DE5-553DA4AC000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1CC5C95C-FCA3-4C02-90D5-A195E6AE92C8}"/>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80CC9AF5-EAC7-409D-9582-BDB7EE3567DC}"/>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A3736FEC-2743-41FC-B8A7-5B082F8DFF18}"/>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9FD63968-35A4-4D05-9CDF-968ECBEA04F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992E2620-1C25-40C3-BB96-C038D8AD4FC0}"/>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31C3E4A4-BA51-43DE-A15B-C4CE1FEDA1B3}"/>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B976B290-103F-4860-9DA3-6D7A352F20F3}"/>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243B0FEF-B64E-4762-99B2-346FD6B61453}"/>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FD36D1D3-307E-463A-803F-98C4B6F8FB6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D156F3B-0797-4E4B-BB61-E5F34B7574C6}"/>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1D6ADA06-27AF-486A-928B-7183EA5842FA}"/>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ADAFB8D1-76B0-49C4-8353-481360E8342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8DC7AE69-AD82-4D66-BA45-6A651FE9047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F31B1CC-38DA-4E28-9FA9-3AA56F9A102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04AA388C-0E26-4A2D-9D47-2158E8E036B3}"/>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4E0C4D48-0718-4082-BCF1-DDAAB4C6C08D}"/>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FE55B544-5287-47F6-94D9-7FE40B878520}"/>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B7FDDFF6-02F4-45F8-9213-56B2DBDF8AD1}"/>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BA29574B-81CF-401A-BFDF-DE3BF614EE06}"/>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id="{91D85BC1-5988-4E71-A56D-D1EFDDC094C7}"/>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990D0EE7-1D0C-4DC4-9CA7-330A1C3588BA}"/>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5" name="フローチャート: 判断 814">
          <a:extLst>
            <a:ext uri="{FF2B5EF4-FFF2-40B4-BE49-F238E27FC236}">
              <a16:creationId xmlns:a16="http://schemas.microsoft.com/office/drawing/2014/main" id="{18134DB8-1E82-4778-834B-47FB28634BE5}"/>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58A97C2F-6281-4068-A04D-4E948AC1E404}"/>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7" name="フローチャート: 判断 816">
          <a:extLst>
            <a:ext uri="{FF2B5EF4-FFF2-40B4-BE49-F238E27FC236}">
              <a16:creationId xmlns:a16="http://schemas.microsoft.com/office/drawing/2014/main" id="{CA4AAEE0-C560-4677-8714-7202793539BE}"/>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8" name="フローチャート: 判断 817">
          <a:extLst>
            <a:ext uri="{FF2B5EF4-FFF2-40B4-BE49-F238E27FC236}">
              <a16:creationId xmlns:a16="http://schemas.microsoft.com/office/drawing/2014/main" id="{D433AD6F-CF02-4A2E-914A-79077E95DC80}"/>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BE5BC28-A05C-4AF2-99C7-C34D49426CA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975AFDA-6843-426E-AF13-9BEA27845F0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EC1A672-C704-4A3E-A6DE-6076795681D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D0204987-48EF-47F4-99C5-90D448AE3C5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30B93D1-3657-46A0-B624-99ABB98BDEE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824" name="楕円 823">
          <a:extLst>
            <a:ext uri="{FF2B5EF4-FFF2-40B4-BE49-F238E27FC236}">
              <a16:creationId xmlns:a16="http://schemas.microsoft.com/office/drawing/2014/main" id="{050F6EE4-8A52-4AD2-AE4F-1BB768FAE9F8}"/>
            </a:ext>
          </a:extLst>
        </xdr:cNvPr>
        <xdr:cNvSpPr/>
      </xdr:nvSpPr>
      <xdr:spPr>
        <a:xfrm>
          <a:off x="19897725" y="12915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825" name="【消防施設】&#10;一人当たり面積該当値テキスト">
          <a:extLst>
            <a:ext uri="{FF2B5EF4-FFF2-40B4-BE49-F238E27FC236}">
              <a16:creationId xmlns:a16="http://schemas.microsoft.com/office/drawing/2014/main" id="{A877B111-01D6-438D-B25A-E8F47CF07F42}"/>
            </a:ext>
          </a:extLst>
        </xdr:cNvPr>
        <xdr:cNvSpPr txBox="1"/>
      </xdr:nvSpPr>
      <xdr:spPr>
        <a:xfrm>
          <a:off x="19992975"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826" name="楕円 825">
          <a:extLst>
            <a:ext uri="{FF2B5EF4-FFF2-40B4-BE49-F238E27FC236}">
              <a16:creationId xmlns:a16="http://schemas.microsoft.com/office/drawing/2014/main" id="{899EFC2A-9AD4-425C-B568-685AABF169BD}"/>
            </a:ext>
          </a:extLst>
        </xdr:cNvPr>
        <xdr:cNvSpPr/>
      </xdr:nvSpPr>
      <xdr:spPr>
        <a:xfrm>
          <a:off x="19154775" y="12915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827" name="直線コネクタ 826">
          <a:extLst>
            <a:ext uri="{FF2B5EF4-FFF2-40B4-BE49-F238E27FC236}">
              <a16:creationId xmlns:a16="http://schemas.microsoft.com/office/drawing/2014/main" id="{BA6F7991-E70B-4661-8198-6BAA4EC9FE32}"/>
            </a:ext>
          </a:extLst>
        </xdr:cNvPr>
        <xdr:cNvCxnSpPr/>
      </xdr:nvCxnSpPr>
      <xdr:spPr>
        <a:xfrm>
          <a:off x="19202400" y="129540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828" name="楕円 827">
          <a:extLst>
            <a:ext uri="{FF2B5EF4-FFF2-40B4-BE49-F238E27FC236}">
              <a16:creationId xmlns:a16="http://schemas.microsoft.com/office/drawing/2014/main" id="{497BF418-5E35-4DA6-BB27-BC7DEDE4C531}"/>
            </a:ext>
          </a:extLst>
        </xdr:cNvPr>
        <xdr:cNvSpPr/>
      </xdr:nvSpPr>
      <xdr:spPr>
        <a:xfrm>
          <a:off x="18345150" y="12915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0</xdr:rowOff>
    </xdr:to>
    <xdr:cxnSp macro="">
      <xdr:nvCxnSpPr>
        <xdr:cNvPr id="829" name="直線コネクタ 828">
          <a:extLst>
            <a:ext uri="{FF2B5EF4-FFF2-40B4-BE49-F238E27FC236}">
              <a16:creationId xmlns:a16="http://schemas.microsoft.com/office/drawing/2014/main" id="{D9FF240F-BE14-42BB-9974-80FD594E3946}"/>
            </a:ext>
          </a:extLst>
        </xdr:cNvPr>
        <xdr:cNvCxnSpPr/>
      </xdr:nvCxnSpPr>
      <xdr:spPr>
        <a:xfrm>
          <a:off x="18392775" y="12954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830" name="楕円 829">
          <a:extLst>
            <a:ext uri="{FF2B5EF4-FFF2-40B4-BE49-F238E27FC236}">
              <a16:creationId xmlns:a16="http://schemas.microsoft.com/office/drawing/2014/main" id="{85444731-84D3-42FC-BBC9-DF9EB0D9582C}"/>
            </a:ext>
          </a:extLst>
        </xdr:cNvPr>
        <xdr:cNvSpPr/>
      </xdr:nvSpPr>
      <xdr:spPr>
        <a:xfrm>
          <a:off x="17554575" y="12734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80</xdr:row>
      <xdr:rowOff>0</xdr:rowOff>
    </xdr:to>
    <xdr:cxnSp macro="">
      <xdr:nvCxnSpPr>
        <xdr:cNvPr id="831" name="直線コネクタ 830">
          <a:extLst>
            <a:ext uri="{FF2B5EF4-FFF2-40B4-BE49-F238E27FC236}">
              <a16:creationId xmlns:a16="http://schemas.microsoft.com/office/drawing/2014/main" id="{CAE0C05E-8C05-44A8-BA1C-88F6878BD0AB}"/>
            </a:ext>
          </a:extLst>
        </xdr:cNvPr>
        <xdr:cNvCxnSpPr/>
      </xdr:nvCxnSpPr>
      <xdr:spPr>
        <a:xfrm>
          <a:off x="17602200" y="12782550"/>
          <a:ext cx="7905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6350</xdr:rowOff>
    </xdr:from>
    <xdr:to>
      <xdr:col>98</xdr:col>
      <xdr:colOff>38100</xdr:colOff>
      <xdr:row>79</xdr:row>
      <xdr:rowOff>107950</xdr:rowOff>
    </xdr:to>
    <xdr:sp macro="" textlink="">
      <xdr:nvSpPr>
        <xdr:cNvPr id="832" name="楕円 831">
          <a:extLst>
            <a:ext uri="{FF2B5EF4-FFF2-40B4-BE49-F238E27FC236}">
              <a16:creationId xmlns:a16="http://schemas.microsoft.com/office/drawing/2014/main" id="{BA15A3B7-23A8-49D2-B1AF-1E9BC4E50236}"/>
            </a:ext>
          </a:extLst>
        </xdr:cNvPr>
        <xdr:cNvSpPr/>
      </xdr:nvSpPr>
      <xdr:spPr>
        <a:xfrm>
          <a:off x="16754475" y="12801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57150</xdr:rowOff>
    </xdr:to>
    <xdr:cxnSp macro="">
      <xdr:nvCxnSpPr>
        <xdr:cNvPr id="833" name="直線コネクタ 832">
          <a:extLst>
            <a:ext uri="{FF2B5EF4-FFF2-40B4-BE49-F238E27FC236}">
              <a16:creationId xmlns:a16="http://schemas.microsoft.com/office/drawing/2014/main" id="{84DE7091-5C5E-4F8A-9430-37DF1310A258}"/>
            </a:ext>
          </a:extLst>
        </xdr:cNvPr>
        <xdr:cNvCxnSpPr/>
      </xdr:nvCxnSpPr>
      <xdr:spPr>
        <a:xfrm flipV="1">
          <a:off x="16802100" y="1278255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4" name="n_1aveValue【消防施設】&#10;一人当たり面積">
          <a:extLst>
            <a:ext uri="{FF2B5EF4-FFF2-40B4-BE49-F238E27FC236}">
              <a16:creationId xmlns:a16="http://schemas.microsoft.com/office/drawing/2014/main" id="{2FAB5919-A1CC-40D2-B8A5-27C7F541A580}"/>
            </a:ext>
          </a:extLst>
        </xdr:cNvPr>
        <xdr:cNvSpPr txBox="1"/>
      </xdr:nvSpPr>
      <xdr:spPr>
        <a:xfrm>
          <a:off x="189834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id="{604B9082-FBDD-41F8-9B88-1919A4452582}"/>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6" name="n_3aveValue【消防施設】&#10;一人当たり面積">
          <a:extLst>
            <a:ext uri="{FF2B5EF4-FFF2-40B4-BE49-F238E27FC236}">
              <a16:creationId xmlns:a16="http://schemas.microsoft.com/office/drawing/2014/main" id="{DB16782C-5388-4A6B-A60A-EF899CE6F668}"/>
            </a:ext>
          </a:extLst>
        </xdr:cNvPr>
        <xdr:cNvSpPr txBox="1"/>
      </xdr:nvSpPr>
      <xdr:spPr>
        <a:xfrm>
          <a:off x="173832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837" name="n_4aveValue【消防施設】&#10;一人当たり面積">
          <a:extLst>
            <a:ext uri="{FF2B5EF4-FFF2-40B4-BE49-F238E27FC236}">
              <a16:creationId xmlns:a16="http://schemas.microsoft.com/office/drawing/2014/main" id="{1A40169B-F5CF-46A7-A7B5-277428861B5F}"/>
            </a:ext>
          </a:extLst>
        </xdr:cNvPr>
        <xdr:cNvSpPr txBox="1"/>
      </xdr:nvSpPr>
      <xdr:spPr>
        <a:xfrm>
          <a:off x="16592627" y="132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838" name="n_1mainValue【消防施設】&#10;一人当たり面積">
          <a:extLst>
            <a:ext uri="{FF2B5EF4-FFF2-40B4-BE49-F238E27FC236}">
              <a16:creationId xmlns:a16="http://schemas.microsoft.com/office/drawing/2014/main" id="{892FC2CC-A4B8-4642-B402-C317A2E29419}"/>
            </a:ext>
          </a:extLst>
        </xdr:cNvPr>
        <xdr:cNvSpPr txBox="1"/>
      </xdr:nvSpPr>
      <xdr:spPr>
        <a:xfrm>
          <a:off x="189834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839" name="n_2mainValue【消防施設】&#10;一人当たり面積">
          <a:extLst>
            <a:ext uri="{FF2B5EF4-FFF2-40B4-BE49-F238E27FC236}">
              <a16:creationId xmlns:a16="http://schemas.microsoft.com/office/drawing/2014/main" id="{AA5DE2DA-8E7D-4F12-B351-E2AA3BDC5B0E}"/>
            </a:ext>
          </a:extLst>
        </xdr:cNvPr>
        <xdr:cNvSpPr txBox="1"/>
      </xdr:nvSpPr>
      <xdr:spPr>
        <a:xfrm>
          <a:off x="181833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840" name="n_3mainValue【消防施設】&#10;一人当たり面積">
          <a:extLst>
            <a:ext uri="{FF2B5EF4-FFF2-40B4-BE49-F238E27FC236}">
              <a16:creationId xmlns:a16="http://schemas.microsoft.com/office/drawing/2014/main" id="{59CC77E3-A1FE-42A8-825B-F34EDA2C20B1}"/>
            </a:ext>
          </a:extLst>
        </xdr:cNvPr>
        <xdr:cNvSpPr txBox="1"/>
      </xdr:nvSpPr>
      <xdr:spPr>
        <a:xfrm>
          <a:off x="17383202"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124477</xdr:rowOff>
    </xdr:from>
    <xdr:ext cx="469744" cy="259045"/>
    <xdr:sp macro="" textlink="">
      <xdr:nvSpPr>
        <xdr:cNvPr id="841" name="n_4mainValue【消防施設】&#10;一人当たり面積">
          <a:extLst>
            <a:ext uri="{FF2B5EF4-FFF2-40B4-BE49-F238E27FC236}">
              <a16:creationId xmlns:a16="http://schemas.microsoft.com/office/drawing/2014/main" id="{E4389D5D-7AB6-40D2-AB7C-65628039F24F}"/>
            </a:ext>
          </a:extLst>
        </xdr:cNvPr>
        <xdr:cNvSpPr txBox="1"/>
      </xdr:nvSpPr>
      <xdr:spPr>
        <a:xfrm>
          <a:off x="16592627" y="125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DEBD78FC-5CA6-4173-8221-0BB01025C32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5D4AF498-B399-489A-A291-8A519F0DDB7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769C7FBF-CC36-4344-A735-DD8567ED3B2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6366347-1368-4C29-996E-10FF1E4EFC2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E842D158-8417-4F1B-8CFB-3FFDDDB02842}"/>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BACE750A-C327-4A11-87BA-BDFE736724D9}"/>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C08DE797-3EFF-4211-B560-159F63FC25B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6B5093B8-6A9E-4DD2-A213-46BD8868807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4F0707C8-EF84-497B-9E96-825227D2933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DD17D551-CE4A-4A61-ABC1-40DBD52A34F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AF828C30-F02F-4771-BE92-AD410D56D6BB}"/>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a:extLst>
            <a:ext uri="{FF2B5EF4-FFF2-40B4-BE49-F238E27FC236}">
              <a16:creationId xmlns:a16="http://schemas.microsoft.com/office/drawing/2014/main" id="{D17B6583-5650-41F9-B85E-7224437E9312}"/>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4" name="テキスト ボックス 853">
          <a:extLst>
            <a:ext uri="{FF2B5EF4-FFF2-40B4-BE49-F238E27FC236}">
              <a16:creationId xmlns:a16="http://schemas.microsoft.com/office/drawing/2014/main" id="{89A270DA-FD75-4C71-A9AE-0313451125CD}"/>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a:extLst>
            <a:ext uri="{FF2B5EF4-FFF2-40B4-BE49-F238E27FC236}">
              <a16:creationId xmlns:a16="http://schemas.microsoft.com/office/drawing/2014/main" id="{2ECBD95C-379B-4A6C-A9FD-4ECBC0485329}"/>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6" name="テキスト ボックス 855">
          <a:extLst>
            <a:ext uri="{FF2B5EF4-FFF2-40B4-BE49-F238E27FC236}">
              <a16:creationId xmlns:a16="http://schemas.microsoft.com/office/drawing/2014/main" id="{5913EF37-8C81-4C1D-8E82-A0790A90D5F6}"/>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a:extLst>
            <a:ext uri="{FF2B5EF4-FFF2-40B4-BE49-F238E27FC236}">
              <a16:creationId xmlns:a16="http://schemas.microsoft.com/office/drawing/2014/main" id="{27556CA4-020D-49BD-8AE0-38299927C389}"/>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8" name="テキスト ボックス 857">
          <a:extLst>
            <a:ext uri="{FF2B5EF4-FFF2-40B4-BE49-F238E27FC236}">
              <a16:creationId xmlns:a16="http://schemas.microsoft.com/office/drawing/2014/main" id="{8F24E7C7-2D76-49C7-BCB0-5CC218D14FFB}"/>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a:extLst>
            <a:ext uri="{FF2B5EF4-FFF2-40B4-BE49-F238E27FC236}">
              <a16:creationId xmlns:a16="http://schemas.microsoft.com/office/drawing/2014/main" id="{DB7CA864-B4BF-4B77-A296-88E27BB6AF30}"/>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0" name="テキスト ボックス 859">
          <a:extLst>
            <a:ext uri="{FF2B5EF4-FFF2-40B4-BE49-F238E27FC236}">
              <a16:creationId xmlns:a16="http://schemas.microsoft.com/office/drawing/2014/main" id="{E9B9FC96-3B32-4FA3-A948-E19049F638FB}"/>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E6ACE008-11FB-4C73-A737-DB8BC1CD819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a:extLst>
            <a:ext uri="{FF2B5EF4-FFF2-40B4-BE49-F238E27FC236}">
              <a16:creationId xmlns:a16="http://schemas.microsoft.com/office/drawing/2014/main" id="{97D2476A-AFC6-45EB-8B76-80A77C3E7941}"/>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82E7A17D-BE56-450E-8C5F-42436AE3595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4" name="直線コネクタ 863">
          <a:extLst>
            <a:ext uri="{FF2B5EF4-FFF2-40B4-BE49-F238E27FC236}">
              <a16:creationId xmlns:a16="http://schemas.microsoft.com/office/drawing/2014/main" id="{1537F2AC-1B8C-43B0-8586-AD5ADE4E8B30}"/>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5" name="【庁舎】&#10;有形固定資産減価償却率最小値テキスト">
          <a:extLst>
            <a:ext uri="{FF2B5EF4-FFF2-40B4-BE49-F238E27FC236}">
              <a16:creationId xmlns:a16="http://schemas.microsoft.com/office/drawing/2014/main" id="{30F98087-784A-4D81-B1FD-4B5391A50A98}"/>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6" name="直線コネクタ 865">
          <a:extLst>
            <a:ext uri="{FF2B5EF4-FFF2-40B4-BE49-F238E27FC236}">
              <a16:creationId xmlns:a16="http://schemas.microsoft.com/office/drawing/2014/main" id="{B770916A-BBA1-4A7F-B3BF-56AC59A38DE1}"/>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7" name="【庁舎】&#10;有形固定資産減価償却率最大値テキスト">
          <a:extLst>
            <a:ext uri="{FF2B5EF4-FFF2-40B4-BE49-F238E27FC236}">
              <a16:creationId xmlns:a16="http://schemas.microsoft.com/office/drawing/2014/main" id="{4C28CC16-CBE3-4428-9E5A-F6F0A789AF07}"/>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8" name="直線コネクタ 867">
          <a:extLst>
            <a:ext uri="{FF2B5EF4-FFF2-40B4-BE49-F238E27FC236}">
              <a16:creationId xmlns:a16="http://schemas.microsoft.com/office/drawing/2014/main" id="{CF604AB0-F632-4AFF-84B5-FD708C4893B2}"/>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869" name="【庁舎】&#10;有形固定資産減価償却率平均値テキスト">
          <a:extLst>
            <a:ext uri="{FF2B5EF4-FFF2-40B4-BE49-F238E27FC236}">
              <a16:creationId xmlns:a16="http://schemas.microsoft.com/office/drawing/2014/main" id="{01F49B72-7421-49AD-8E1F-D45687F89AFE}"/>
            </a:ext>
          </a:extLst>
        </xdr:cNvPr>
        <xdr:cNvSpPr txBox="1"/>
      </xdr:nvSpPr>
      <xdr:spPr>
        <a:xfrm>
          <a:off x="14735175" y="1684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0" name="フローチャート: 判断 869">
          <a:extLst>
            <a:ext uri="{FF2B5EF4-FFF2-40B4-BE49-F238E27FC236}">
              <a16:creationId xmlns:a16="http://schemas.microsoft.com/office/drawing/2014/main" id="{879A03B2-74E8-4446-8F2C-7044F89EE628}"/>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1" name="フローチャート: 判断 870">
          <a:extLst>
            <a:ext uri="{FF2B5EF4-FFF2-40B4-BE49-F238E27FC236}">
              <a16:creationId xmlns:a16="http://schemas.microsoft.com/office/drawing/2014/main" id="{E9EACE19-173C-4DFB-BC54-BBCC7888901C}"/>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2" name="フローチャート: 判断 871">
          <a:extLst>
            <a:ext uri="{FF2B5EF4-FFF2-40B4-BE49-F238E27FC236}">
              <a16:creationId xmlns:a16="http://schemas.microsoft.com/office/drawing/2014/main" id="{47354928-0236-4DED-8D33-53057A6F0096}"/>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3" name="フローチャート: 判断 872">
          <a:extLst>
            <a:ext uri="{FF2B5EF4-FFF2-40B4-BE49-F238E27FC236}">
              <a16:creationId xmlns:a16="http://schemas.microsoft.com/office/drawing/2014/main" id="{C203C8EE-43EF-4AD8-9A0E-819B39A9171E}"/>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4" name="フローチャート: 判断 873">
          <a:extLst>
            <a:ext uri="{FF2B5EF4-FFF2-40B4-BE49-F238E27FC236}">
              <a16:creationId xmlns:a16="http://schemas.microsoft.com/office/drawing/2014/main" id="{F507B418-79C5-4E1B-A69B-8DA8FFDA9101}"/>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D3645ED-55E9-4D52-9F0C-420E88FF7F8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5BC1DBB-68BA-4A92-9070-36550D8AD129}"/>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0C8FA03-272A-4C04-8415-586763B79488}"/>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6D12520-E4A3-42DB-924C-3FE7DBF8FA6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CBEAC73-95C0-4EA7-876E-B2C8C5B4501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64263</xdr:rowOff>
    </xdr:from>
    <xdr:to>
      <xdr:col>85</xdr:col>
      <xdr:colOff>177800</xdr:colOff>
      <xdr:row>103</xdr:row>
      <xdr:rowOff>165863</xdr:rowOff>
    </xdr:to>
    <xdr:sp macro="" textlink="">
      <xdr:nvSpPr>
        <xdr:cNvPr id="880" name="楕円 879">
          <a:extLst>
            <a:ext uri="{FF2B5EF4-FFF2-40B4-BE49-F238E27FC236}">
              <a16:creationId xmlns:a16="http://schemas.microsoft.com/office/drawing/2014/main" id="{D4EB1DC5-E6B2-427D-B8C1-4D7C67E972DA}"/>
            </a:ext>
          </a:extLst>
        </xdr:cNvPr>
        <xdr:cNvSpPr/>
      </xdr:nvSpPr>
      <xdr:spPr>
        <a:xfrm>
          <a:off x="14649450" y="167457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87140</xdr:rowOff>
    </xdr:from>
    <xdr:ext cx="405111" cy="259045"/>
    <xdr:sp macro="" textlink="">
      <xdr:nvSpPr>
        <xdr:cNvPr id="881" name="【庁舎】&#10;有形固定資産減価償却率該当値テキスト">
          <a:extLst>
            <a:ext uri="{FF2B5EF4-FFF2-40B4-BE49-F238E27FC236}">
              <a16:creationId xmlns:a16="http://schemas.microsoft.com/office/drawing/2014/main" id="{9C5389C2-0A3A-458B-9B33-2D0E4498499D}"/>
            </a:ext>
          </a:extLst>
        </xdr:cNvPr>
        <xdr:cNvSpPr txBox="1"/>
      </xdr:nvSpPr>
      <xdr:spPr>
        <a:xfrm>
          <a:off x="14735175" y="1660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xdr:rowOff>
    </xdr:from>
    <xdr:to>
      <xdr:col>81</xdr:col>
      <xdr:colOff>101600</xdr:colOff>
      <xdr:row>103</xdr:row>
      <xdr:rowOff>101854</xdr:rowOff>
    </xdr:to>
    <xdr:sp macro="" textlink="">
      <xdr:nvSpPr>
        <xdr:cNvPr id="882" name="楕円 881">
          <a:extLst>
            <a:ext uri="{FF2B5EF4-FFF2-40B4-BE49-F238E27FC236}">
              <a16:creationId xmlns:a16="http://schemas.microsoft.com/office/drawing/2014/main" id="{4E0A7F77-EFEB-4878-975A-E819F9652710}"/>
            </a:ext>
          </a:extLst>
        </xdr:cNvPr>
        <xdr:cNvSpPr/>
      </xdr:nvSpPr>
      <xdr:spPr>
        <a:xfrm>
          <a:off x="13887450" y="166785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51054</xdr:rowOff>
    </xdr:from>
    <xdr:to>
      <xdr:col>85</xdr:col>
      <xdr:colOff>127000</xdr:colOff>
      <xdr:row>103</xdr:row>
      <xdr:rowOff>115063</xdr:rowOff>
    </xdr:to>
    <xdr:cxnSp macro="">
      <xdr:nvCxnSpPr>
        <xdr:cNvPr id="883" name="直線コネクタ 882">
          <a:extLst>
            <a:ext uri="{FF2B5EF4-FFF2-40B4-BE49-F238E27FC236}">
              <a16:creationId xmlns:a16="http://schemas.microsoft.com/office/drawing/2014/main" id="{2B85ADF7-986E-484E-B7C7-AD80BCB994FD}"/>
            </a:ext>
          </a:extLst>
        </xdr:cNvPr>
        <xdr:cNvCxnSpPr/>
      </xdr:nvCxnSpPr>
      <xdr:spPr>
        <a:xfrm>
          <a:off x="13935075" y="16726154"/>
          <a:ext cx="762000" cy="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167132</xdr:rowOff>
    </xdr:from>
    <xdr:to>
      <xdr:col>76</xdr:col>
      <xdr:colOff>165100</xdr:colOff>
      <xdr:row>103</xdr:row>
      <xdr:rowOff>97282</xdr:rowOff>
    </xdr:to>
    <xdr:sp macro="" textlink="">
      <xdr:nvSpPr>
        <xdr:cNvPr id="884" name="楕円 883">
          <a:extLst>
            <a:ext uri="{FF2B5EF4-FFF2-40B4-BE49-F238E27FC236}">
              <a16:creationId xmlns:a16="http://schemas.microsoft.com/office/drawing/2014/main" id="{D382E74D-9E1A-4F04-8C6A-17016F5EB2D5}"/>
            </a:ext>
          </a:extLst>
        </xdr:cNvPr>
        <xdr:cNvSpPr/>
      </xdr:nvSpPr>
      <xdr:spPr>
        <a:xfrm>
          <a:off x="13096875" y="166803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46482</xdr:rowOff>
    </xdr:from>
    <xdr:to>
      <xdr:col>81</xdr:col>
      <xdr:colOff>50800</xdr:colOff>
      <xdr:row>103</xdr:row>
      <xdr:rowOff>51054</xdr:rowOff>
    </xdr:to>
    <xdr:cxnSp macro="">
      <xdr:nvCxnSpPr>
        <xdr:cNvPr id="885" name="直線コネクタ 884">
          <a:extLst>
            <a:ext uri="{FF2B5EF4-FFF2-40B4-BE49-F238E27FC236}">
              <a16:creationId xmlns:a16="http://schemas.microsoft.com/office/drawing/2014/main" id="{121CEE0C-85C5-4348-9615-1D769911CE5E}"/>
            </a:ext>
          </a:extLst>
        </xdr:cNvPr>
        <xdr:cNvCxnSpPr/>
      </xdr:nvCxnSpPr>
      <xdr:spPr>
        <a:xfrm>
          <a:off x="13144500" y="1672793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86" name="楕円 885">
          <a:extLst>
            <a:ext uri="{FF2B5EF4-FFF2-40B4-BE49-F238E27FC236}">
              <a16:creationId xmlns:a16="http://schemas.microsoft.com/office/drawing/2014/main" id="{17B6C578-B842-4BD6-BEB4-7E1566860E1B}"/>
            </a:ext>
          </a:extLst>
        </xdr:cNvPr>
        <xdr:cNvSpPr/>
      </xdr:nvSpPr>
      <xdr:spPr>
        <a:xfrm>
          <a:off x="12296775" y="166025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140208</xdr:rowOff>
    </xdr:from>
    <xdr:to>
      <xdr:col>76</xdr:col>
      <xdr:colOff>114300</xdr:colOff>
      <xdr:row>103</xdr:row>
      <xdr:rowOff>46482</xdr:rowOff>
    </xdr:to>
    <xdr:cxnSp macro="">
      <xdr:nvCxnSpPr>
        <xdr:cNvPr id="887" name="直線コネクタ 886">
          <a:extLst>
            <a:ext uri="{FF2B5EF4-FFF2-40B4-BE49-F238E27FC236}">
              <a16:creationId xmlns:a16="http://schemas.microsoft.com/office/drawing/2014/main" id="{01C2CCB1-ABA1-4693-AD4B-9292A590DECD}"/>
            </a:ext>
          </a:extLst>
        </xdr:cNvPr>
        <xdr:cNvCxnSpPr/>
      </xdr:nvCxnSpPr>
      <xdr:spPr>
        <a:xfrm>
          <a:off x="12344400" y="16659733"/>
          <a:ext cx="8001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888" name="楕円 887">
          <a:extLst>
            <a:ext uri="{FF2B5EF4-FFF2-40B4-BE49-F238E27FC236}">
              <a16:creationId xmlns:a16="http://schemas.microsoft.com/office/drawing/2014/main" id="{DAD73356-1CF8-479C-8CF1-7623C8934229}"/>
            </a:ext>
          </a:extLst>
        </xdr:cNvPr>
        <xdr:cNvSpPr/>
      </xdr:nvSpPr>
      <xdr:spPr>
        <a:xfrm>
          <a:off x="11487150" y="16803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140208</xdr:rowOff>
    </xdr:from>
    <xdr:to>
      <xdr:col>71</xdr:col>
      <xdr:colOff>177800</xdr:colOff>
      <xdr:row>104</xdr:row>
      <xdr:rowOff>7620</xdr:rowOff>
    </xdr:to>
    <xdr:cxnSp macro="">
      <xdr:nvCxnSpPr>
        <xdr:cNvPr id="889" name="直線コネクタ 888">
          <a:extLst>
            <a:ext uri="{FF2B5EF4-FFF2-40B4-BE49-F238E27FC236}">
              <a16:creationId xmlns:a16="http://schemas.microsoft.com/office/drawing/2014/main" id="{2CA28811-40E2-4061-A9B2-901F68250A8C}"/>
            </a:ext>
          </a:extLst>
        </xdr:cNvPr>
        <xdr:cNvCxnSpPr/>
      </xdr:nvCxnSpPr>
      <xdr:spPr>
        <a:xfrm flipV="1">
          <a:off x="11534775" y="16659733"/>
          <a:ext cx="809625"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90" name="n_1aveValue【庁舎】&#10;有形固定資産減価償却率">
          <a:extLst>
            <a:ext uri="{FF2B5EF4-FFF2-40B4-BE49-F238E27FC236}">
              <a16:creationId xmlns:a16="http://schemas.microsoft.com/office/drawing/2014/main" id="{4EA65E3D-04B5-43A4-BE94-E594899ECE55}"/>
            </a:ext>
          </a:extLst>
        </xdr:cNvPr>
        <xdr:cNvSpPr txBox="1"/>
      </xdr:nvSpPr>
      <xdr:spPr>
        <a:xfrm>
          <a:off x="13745219" y="1699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91" name="n_2aveValue【庁舎】&#10;有形固定資産減価償却率">
          <a:extLst>
            <a:ext uri="{FF2B5EF4-FFF2-40B4-BE49-F238E27FC236}">
              <a16:creationId xmlns:a16="http://schemas.microsoft.com/office/drawing/2014/main" id="{9A5C9756-A41C-4B4F-B1D8-32ADB32C2EE4}"/>
            </a:ext>
          </a:extLst>
        </xdr:cNvPr>
        <xdr:cNvSpPr txBox="1"/>
      </xdr:nvSpPr>
      <xdr:spPr>
        <a:xfrm>
          <a:off x="12964169" y="1695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2" name="n_3aveValue【庁舎】&#10;有形固定資産減価償却率">
          <a:extLst>
            <a:ext uri="{FF2B5EF4-FFF2-40B4-BE49-F238E27FC236}">
              <a16:creationId xmlns:a16="http://schemas.microsoft.com/office/drawing/2014/main" id="{83977B49-14D6-4DD3-BE49-8F6AC94B7425}"/>
            </a:ext>
          </a:extLst>
        </xdr:cNvPr>
        <xdr:cNvSpPr txBox="1"/>
      </xdr:nvSpPr>
      <xdr:spPr>
        <a:xfrm>
          <a:off x="12164069" y="1687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3" name="n_4aveValue【庁舎】&#10;有形固定資産減価償却率">
          <a:extLst>
            <a:ext uri="{FF2B5EF4-FFF2-40B4-BE49-F238E27FC236}">
              <a16:creationId xmlns:a16="http://schemas.microsoft.com/office/drawing/2014/main" id="{C0C2B923-95B5-47E8-A28A-28011C920252}"/>
            </a:ext>
          </a:extLst>
        </xdr:cNvPr>
        <xdr:cNvSpPr txBox="1"/>
      </xdr:nvSpPr>
      <xdr:spPr>
        <a:xfrm>
          <a:off x="11354444"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118381</xdr:rowOff>
    </xdr:from>
    <xdr:ext cx="405111" cy="259045"/>
    <xdr:sp macro="" textlink="">
      <xdr:nvSpPr>
        <xdr:cNvPr id="894" name="n_1mainValue【庁舎】&#10;有形固定資産減価償却率">
          <a:extLst>
            <a:ext uri="{FF2B5EF4-FFF2-40B4-BE49-F238E27FC236}">
              <a16:creationId xmlns:a16="http://schemas.microsoft.com/office/drawing/2014/main" id="{DBD86BCE-8384-4715-8D61-E25B2FC62322}"/>
            </a:ext>
          </a:extLst>
        </xdr:cNvPr>
        <xdr:cNvSpPr txBox="1"/>
      </xdr:nvSpPr>
      <xdr:spPr>
        <a:xfrm>
          <a:off x="13745219" y="1647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113809</xdr:rowOff>
    </xdr:from>
    <xdr:ext cx="405111" cy="259045"/>
    <xdr:sp macro="" textlink="">
      <xdr:nvSpPr>
        <xdr:cNvPr id="895" name="n_2mainValue【庁舎】&#10;有形固定資産減価償却率">
          <a:extLst>
            <a:ext uri="{FF2B5EF4-FFF2-40B4-BE49-F238E27FC236}">
              <a16:creationId xmlns:a16="http://schemas.microsoft.com/office/drawing/2014/main" id="{9F04DDAB-55B8-48B6-8563-E9539FD23A69}"/>
            </a:ext>
          </a:extLst>
        </xdr:cNvPr>
        <xdr:cNvSpPr txBox="1"/>
      </xdr:nvSpPr>
      <xdr:spPr>
        <a:xfrm>
          <a:off x="12964169" y="1646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96" name="n_3mainValue【庁舎】&#10;有形固定資産減価償却率">
          <a:extLst>
            <a:ext uri="{FF2B5EF4-FFF2-40B4-BE49-F238E27FC236}">
              <a16:creationId xmlns:a16="http://schemas.microsoft.com/office/drawing/2014/main" id="{503DA7E5-B820-4DF2-AC96-5209F9134746}"/>
            </a:ext>
          </a:extLst>
        </xdr:cNvPr>
        <xdr:cNvSpPr txBox="1"/>
      </xdr:nvSpPr>
      <xdr:spPr>
        <a:xfrm>
          <a:off x="12164069" y="1639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97" name="n_4mainValue【庁舎】&#10;有形固定資産減価償却率">
          <a:extLst>
            <a:ext uri="{FF2B5EF4-FFF2-40B4-BE49-F238E27FC236}">
              <a16:creationId xmlns:a16="http://schemas.microsoft.com/office/drawing/2014/main" id="{3856B180-B09D-49AC-9A32-0336F3046DA2}"/>
            </a:ext>
          </a:extLst>
        </xdr:cNvPr>
        <xdr:cNvSpPr txBox="1"/>
      </xdr:nvSpPr>
      <xdr:spPr>
        <a:xfrm>
          <a:off x="11354444"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5238985E-96D8-44A9-81FD-70DB5008785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EA9EDB-FBAA-4DC4-87F5-0ECABFB9C5B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3D4002CD-3177-4E63-84AD-823371CA6167}"/>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50E15E59-B1E8-45D2-B54E-B0B6C78E6BC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39A07F60-28BB-4BA8-BFC6-D0033C72359E}"/>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995A6F74-5208-447F-B7AC-346A2FA99F2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BD94700-22C9-4BE0-BE10-B0760905EEBF}"/>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D7BDD7EE-BE8D-463A-8310-AC8918F06FD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7B4913A-95B0-45ED-8DC9-2BB62BC9F39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C66E76F6-9D14-4DF6-AF0D-33B19207CB3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3D3A0EC8-37DA-424C-80E3-6A3EA3B7C35F}"/>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a:extLst>
            <a:ext uri="{FF2B5EF4-FFF2-40B4-BE49-F238E27FC236}">
              <a16:creationId xmlns:a16="http://schemas.microsoft.com/office/drawing/2014/main" id="{29E149A1-2E03-44BA-92DC-B5283F000AD3}"/>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a:extLst>
            <a:ext uri="{FF2B5EF4-FFF2-40B4-BE49-F238E27FC236}">
              <a16:creationId xmlns:a16="http://schemas.microsoft.com/office/drawing/2014/main" id="{4932F31F-4474-44A7-B5E4-C0407CC8BD9B}"/>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a:extLst>
            <a:ext uri="{FF2B5EF4-FFF2-40B4-BE49-F238E27FC236}">
              <a16:creationId xmlns:a16="http://schemas.microsoft.com/office/drawing/2014/main" id="{C7174325-17E5-441D-8D43-567647979EFE}"/>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a:extLst>
            <a:ext uri="{FF2B5EF4-FFF2-40B4-BE49-F238E27FC236}">
              <a16:creationId xmlns:a16="http://schemas.microsoft.com/office/drawing/2014/main" id="{DF6C4648-9882-4804-8C67-E200E56AE874}"/>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a:extLst>
            <a:ext uri="{FF2B5EF4-FFF2-40B4-BE49-F238E27FC236}">
              <a16:creationId xmlns:a16="http://schemas.microsoft.com/office/drawing/2014/main" id="{31223663-645C-4B6B-B52B-BA28DB9F31CE}"/>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a:extLst>
            <a:ext uri="{FF2B5EF4-FFF2-40B4-BE49-F238E27FC236}">
              <a16:creationId xmlns:a16="http://schemas.microsoft.com/office/drawing/2014/main" id="{B10B51B7-BAFE-42E1-8CAC-A44907006666}"/>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D384D05D-5C24-431D-B892-58D7AF5B9124}"/>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22CC5291-167A-45CB-A0E7-1A4834042F03}"/>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a:extLst>
            <a:ext uri="{FF2B5EF4-FFF2-40B4-BE49-F238E27FC236}">
              <a16:creationId xmlns:a16="http://schemas.microsoft.com/office/drawing/2014/main" id="{3BFB2107-9E64-4FAC-BD46-A996359DB099}"/>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a:extLst>
            <a:ext uri="{FF2B5EF4-FFF2-40B4-BE49-F238E27FC236}">
              <a16:creationId xmlns:a16="http://schemas.microsoft.com/office/drawing/2014/main" id="{47046393-920E-489F-90AD-9E3ACA2A7346}"/>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2FB5F5B5-BDCF-4402-A681-17CCDA64740D}"/>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0F495FB4-532E-4381-8736-885CA3E8B67A}"/>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a:extLst>
            <a:ext uri="{FF2B5EF4-FFF2-40B4-BE49-F238E27FC236}">
              <a16:creationId xmlns:a16="http://schemas.microsoft.com/office/drawing/2014/main" id="{D127E1DB-2B80-4F16-90B2-9BBEC6EA516B}"/>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a:extLst>
            <a:ext uri="{FF2B5EF4-FFF2-40B4-BE49-F238E27FC236}">
              <a16:creationId xmlns:a16="http://schemas.microsoft.com/office/drawing/2014/main" id="{3D0FF9A0-6CF2-4C90-8DD5-473B03156742}"/>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A60992F1-C123-48B9-B983-9D8E11EBCA8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A90A1792-D250-4930-96B0-5E613914639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DEF88C18-3627-4D4E-8B30-935BBC75E49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6" name="直線コネクタ 925">
          <a:extLst>
            <a:ext uri="{FF2B5EF4-FFF2-40B4-BE49-F238E27FC236}">
              <a16:creationId xmlns:a16="http://schemas.microsoft.com/office/drawing/2014/main" id="{A382C156-53C5-4AA4-9BE2-8E3B820ACBDA}"/>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7" name="【庁舎】&#10;一人当たり面積最小値テキスト">
          <a:extLst>
            <a:ext uri="{FF2B5EF4-FFF2-40B4-BE49-F238E27FC236}">
              <a16:creationId xmlns:a16="http://schemas.microsoft.com/office/drawing/2014/main" id="{63B9DE74-83A6-4FDF-AA88-48CC5C138FF2}"/>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8" name="直線コネクタ 927">
          <a:extLst>
            <a:ext uri="{FF2B5EF4-FFF2-40B4-BE49-F238E27FC236}">
              <a16:creationId xmlns:a16="http://schemas.microsoft.com/office/drawing/2014/main" id="{C06FB423-C017-43B4-B1B6-38A3242F28A1}"/>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9" name="【庁舎】&#10;一人当たり面積最大値テキスト">
          <a:extLst>
            <a:ext uri="{FF2B5EF4-FFF2-40B4-BE49-F238E27FC236}">
              <a16:creationId xmlns:a16="http://schemas.microsoft.com/office/drawing/2014/main" id="{25354571-AA6F-478B-9225-8B156BC0C51A}"/>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30" name="直線コネクタ 929">
          <a:extLst>
            <a:ext uri="{FF2B5EF4-FFF2-40B4-BE49-F238E27FC236}">
              <a16:creationId xmlns:a16="http://schemas.microsoft.com/office/drawing/2014/main" id="{1962B461-4C4C-4FC8-910F-824F2BAF6C61}"/>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31" name="【庁舎】&#10;一人当たり面積平均値テキスト">
          <a:extLst>
            <a:ext uri="{FF2B5EF4-FFF2-40B4-BE49-F238E27FC236}">
              <a16:creationId xmlns:a16="http://schemas.microsoft.com/office/drawing/2014/main" id="{5FDE5491-EB48-4782-8260-E34BFF4E57C4}"/>
            </a:ext>
          </a:extLst>
        </xdr:cNvPr>
        <xdr:cNvSpPr txBox="1"/>
      </xdr:nvSpPr>
      <xdr:spPr>
        <a:xfrm>
          <a:off x="19992975" y="1692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2" name="フローチャート: 判断 931">
          <a:extLst>
            <a:ext uri="{FF2B5EF4-FFF2-40B4-BE49-F238E27FC236}">
              <a16:creationId xmlns:a16="http://schemas.microsoft.com/office/drawing/2014/main" id="{C05C6504-D71D-4D23-9849-56FAFFE6DA6A}"/>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3" name="フローチャート: 判断 932">
          <a:extLst>
            <a:ext uri="{FF2B5EF4-FFF2-40B4-BE49-F238E27FC236}">
              <a16:creationId xmlns:a16="http://schemas.microsoft.com/office/drawing/2014/main" id="{CC165C8B-5330-426E-8F87-617800645A2A}"/>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4" name="フローチャート: 判断 933">
          <a:extLst>
            <a:ext uri="{FF2B5EF4-FFF2-40B4-BE49-F238E27FC236}">
              <a16:creationId xmlns:a16="http://schemas.microsoft.com/office/drawing/2014/main" id="{0D3F88F1-9367-4B00-A442-DB386B80B9B8}"/>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5" name="フローチャート: 判断 934">
          <a:extLst>
            <a:ext uri="{FF2B5EF4-FFF2-40B4-BE49-F238E27FC236}">
              <a16:creationId xmlns:a16="http://schemas.microsoft.com/office/drawing/2014/main" id="{9C10F121-B509-4300-8CB6-4A5C96647125}"/>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6" name="フローチャート: 判断 935">
          <a:extLst>
            <a:ext uri="{FF2B5EF4-FFF2-40B4-BE49-F238E27FC236}">
              <a16:creationId xmlns:a16="http://schemas.microsoft.com/office/drawing/2014/main" id="{686449D7-1C40-44E1-8525-0BB1755599C8}"/>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1EAACE9-CF08-450F-8990-4175D9DEAA8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6978BFA-1ABF-4FA2-BF44-45304A2E979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C818994-48F4-4FF1-BE01-EE3B716E838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14CE6C3-1780-4F3B-A378-C4F26194866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F53B1655-938A-47A2-AD89-264F7B83646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942" name="楕円 941">
          <a:extLst>
            <a:ext uri="{FF2B5EF4-FFF2-40B4-BE49-F238E27FC236}">
              <a16:creationId xmlns:a16="http://schemas.microsoft.com/office/drawing/2014/main" id="{41E2988F-238C-4C75-8CC8-03707FB24321}"/>
            </a:ext>
          </a:extLst>
        </xdr:cNvPr>
        <xdr:cNvSpPr/>
      </xdr:nvSpPr>
      <xdr:spPr>
        <a:xfrm>
          <a:off x="19897725" y="17430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16527</xdr:rowOff>
    </xdr:from>
    <xdr:ext cx="469744" cy="259045"/>
    <xdr:sp macro="" textlink="">
      <xdr:nvSpPr>
        <xdr:cNvPr id="943" name="【庁舎】&#10;一人当たり面積該当値テキスト">
          <a:extLst>
            <a:ext uri="{FF2B5EF4-FFF2-40B4-BE49-F238E27FC236}">
              <a16:creationId xmlns:a16="http://schemas.microsoft.com/office/drawing/2014/main" id="{D2293E8C-8501-404D-8EB0-11BF28338BFF}"/>
            </a:ext>
          </a:extLst>
        </xdr:cNvPr>
        <xdr:cNvSpPr txBox="1"/>
      </xdr:nvSpPr>
      <xdr:spPr>
        <a:xfrm>
          <a:off x="19992975" y="1734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944" name="楕円 943">
          <a:extLst>
            <a:ext uri="{FF2B5EF4-FFF2-40B4-BE49-F238E27FC236}">
              <a16:creationId xmlns:a16="http://schemas.microsoft.com/office/drawing/2014/main" id="{B51DC543-5A34-4256-8D07-12390CC3C932}"/>
            </a:ext>
          </a:extLst>
        </xdr:cNvPr>
        <xdr:cNvSpPr/>
      </xdr:nvSpPr>
      <xdr:spPr>
        <a:xfrm>
          <a:off x="19154775" y="17449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108</xdr:row>
      <xdr:rowOff>0</xdr:rowOff>
    </xdr:to>
    <xdr:cxnSp macro="">
      <xdr:nvCxnSpPr>
        <xdr:cNvPr id="945" name="直線コネクタ 944">
          <a:extLst>
            <a:ext uri="{FF2B5EF4-FFF2-40B4-BE49-F238E27FC236}">
              <a16:creationId xmlns:a16="http://schemas.microsoft.com/office/drawing/2014/main" id="{DE8FB136-58D7-4348-948F-B1A78169E1F0}"/>
            </a:ext>
          </a:extLst>
        </xdr:cNvPr>
        <xdr:cNvCxnSpPr/>
      </xdr:nvCxnSpPr>
      <xdr:spPr>
        <a:xfrm flipV="1">
          <a:off x="19202400" y="1747837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946" name="楕円 945">
          <a:extLst>
            <a:ext uri="{FF2B5EF4-FFF2-40B4-BE49-F238E27FC236}">
              <a16:creationId xmlns:a16="http://schemas.microsoft.com/office/drawing/2014/main" id="{E69816D4-8176-43A9-81E7-9D9BB451BC39}"/>
            </a:ext>
          </a:extLst>
        </xdr:cNvPr>
        <xdr:cNvSpPr/>
      </xdr:nvSpPr>
      <xdr:spPr>
        <a:xfrm>
          <a:off x="18345150" y="17360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108</xdr:row>
      <xdr:rowOff>0</xdr:rowOff>
    </xdr:to>
    <xdr:cxnSp macro="">
      <xdr:nvCxnSpPr>
        <xdr:cNvPr id="947" name="直線コネクタ 946">
          <a:extLst>
            <a:ext uri="{FF2B5EF4-FFF2-40B4-BE49-F238E27FC236}">
              <a16:creationId xmlns:a16="http://schemas.microsoft.com/office/drawing/2014/main" id="{83A227B1-6B56-41AE-AF61-5808E0010B1A}"/>
            </a:ext>
          </a:extLst>
        </xdr:cNvPr>
        <xdr:cNvCxnSpPr/>
      </xdr:nvCxnSpPr>
      <xdr:spPr>
        <a:xfrm>
          <a:off x="18392775" y="17408525"/>
          <a:ext cx="809625"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948" name="楕円 947">
          <a:extLst>
            <a:ext uri="{FF2B5EF4-FFF2-40B4-BE49-F238E27FC236}">
              <a16:creationId xmlns:a16="http://schemas.microsoft.com/office/drawing/2014/main" id="{939BEE4B-D616-4CA5-9213-8BA54E1C8ACF}"/>
            </a:ext>
          </a:extLst>
        </xdr:cNvPr>
        <xdr:cNvSpPr/>
      </xdr:nvSpPr>
      <xdr:spPr>
        <a:xfrm>
          <a:off x="17554575" y="17360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85725</xdr:rowOff>
    </xdr:from>
    <xdr:to>
      <xdr:col>107</xdr:col>
      <xdr:colOff>50800</xdr:colOff>
      <xdr:row>107</xdr:row>
      <xdr:rowOff>85725</xdr:rowOff>
    </xdr:to>
    <xdr:cxnSp macro="">
      <xdr:nvCxnSpPr>
        <xdr:cNvPr id="949" name="直線コネクタ 948">
          <a:extLst>
            <a:ext uri="{FF2B5EF4-FFF2-40B4-BE49-F238E27FC236}">
              <a16:creationId xmlns:a16="http://schemas.microsoft.com/office/drawing/2014/main" id="{70F072D8-D5E6-44C2-9E10-15C2CA9EBFEC}"/>
            </a:ext>
          </a:extLst>
        </xdr:cNvPr>
        <xdr:cNvCxnSpPr/>
      </xdr:nvCxnSpPr>
      <xdr:spPr>
        <a:xfrm>
          <a:off x="17602200" y="17408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50" name="楕円 949">
          <a:extLst>
            <a:ext uri="{FF2B5EF4-FFF2-40B4-BE49-F238E27FC236}">
              <a16:creationId xmlns:a16="http://schemas.microsoft.com/office/drawing/2014/main" id="{AF7DCA9D-8440-48CE-930C-80AE10B50F8E}"/>
            </a:ext>
          </a:extLst>
        </xdr:cNvPr>
        <xdr:cNvSpPr/>
      </xdr:nvSpPr>
      <xdr:spPr>
        <a:xfrm>
          <a:off x="16754475" y="1741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85725</xdr:rowOff>
    </xdr:from>
    <xdr:to>
      <xdr:col>102</xdr:col>
      <xdr:colOff>114300</xdr:colOff>
      <xdr:row>107</xdr:row>
      <xdr:rowOff>133350</xdr:rowOff>
    </xdr:to>
    <xdr:cxnSp macro="">
      <xdr:nvCxnSpPr>
        <xdr:cNvPr id="951" name="直線コネクタ 950">
          <a:extLst>
            <a:ext uri="{FF2B5EF4-FFF2-40B4-BE49-F238E27FC236}">
              <a16:creationId xmlns:a16="http://schemas.microsoft.com/office/drawing/2014/main" id="{B4A9C472-6C92-4B1D-8464-DF4DE7597D70}"/>
            </a:ext>
          </a:extLst>
        </xdr:cNvPr>
        <xdr:cNvCxnSpPr/>
      </xdr:nvCxnSpPr>
      <xdr:spPr>
        <a:xfrm flipV="1">
          <a:off x="16802100" y="17408525"/>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2" name="n_1aveValue【庁舎】&#10;一人当たり面積">
          <a:extLst>
            <a:ext uri="{FF2B5EF4-FFF2-40B4-BE49-F238E27FC236}">
              <a16:creationId xmlns:a16="http://schemas.microsoft.com/office/drawing/2014/main" id="{2EC0F75F-B409-4944-B579-6C681BE1A690}"/>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3" name="n_2aveValue【庁舎】&#10;一人当たり面積">
          <a:extLst>
            <a:ext uri="{FF2B5EF4-FFF2-40B4-BE49-F238E27FC236}">
              <a16:creationId xmlns:a16="http://schemas.microsoft.com/office/drawing/2014/main" id="{416F985A-3D31-4402-887E-1F86120A773F}"/>
            </a:ext>
          </a:extLst>
        </xdr:cNvPr>
        <xdr:cNvSpPr txBox="1"/>
      </xdr:nvSpPr>
      <xdr:spPr>
        <a:xfrm>
          <a:off x="18183302"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4" name="n_3aveValue【庁舎】&#10;一人当たり面積">
          <a:extLst>
            <a:ext uri="{FF2B5EF4-FFF2-40B4-BE49-F238E27FC236}">
              <a16:creationId xmlns:a16="http://schemas.microsoft.com/office/drawing/2014/main" id="{ABC3B117-FA21-4176-8217-5D612F5D04A6}"/>
            </a:ext>
          </a:extLst>
        </xdr:cNvPr>
        <xdr:cNvSpPr txBox="1"/>
      </xdr:nvSpPr>
      <xdr:spPr>
        <a:xfrm>
          <a:off x="17383202" y="1691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5" name="n_4aveValue【庁舎】&#10;一人当たり面積">
          <a:extLst>
            <a:ext uri="{FF2B5EF4-FFF2-40B4-BE49-F238E27FC236}">
              <a16:creationId xmlns:a16="http://schemas.microsoft.com/office/drawing/2014/main" id="{D2F05135-C3C9-4A52-9A75-DE4FDAB1DE65}"/>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956" name="n_1mainValue【庁舎】&#10;一人当たり面積">
          <a:extLst>
            <a:ext uri="{FF2B5EF4-FFF2-40B4-BE49-F238E27FC236}">
              <a16:creationId xmlns:a16="http://schemas.microsoft.com/office/drawing/2014/main" id="{9EB372EF-1390-4607-AD41-17833D44FFE2}"/>
            </a:ext>
          </a:extLst>
        </xdr:cNvPr>
        <xdr:cNvSpPr txBox="1"/>
      </xdr:nvSpPr>
      <xdr:spPr>
        <a:xfrm>
          <a:off x="18983402"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957" name="n_2mainValue【庁舎】&#10;一人当たり面積">
          <a:extLst>
            <a:ext uri="{FF2B5EF4-FFF2-40B4-BE49-F238E27FC236}">
              <a16:creationId xmlns:a16="http://schemas.microsoft.com/office/drawing/2014/main" id="{8D55987A-7102-4956-BCD1-27CDCC1C9487}"/>
            </a:ext>
          </a:extLst>
        </xdr:cNvPr>
        <xdr:cNvSpPr txBox="1"/>
      </xdr:nvSpPr>
      <xdr:spPr>
        <a:xfrm>
          <a:off x="18183302" y="1745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127652</xdr:rowOff>
    </xdr:from>
    <xdr:ext cx="469744" cy="259045"/>
    <xdr:sp macro="" textlink="">
      <xdr:nvSpPr>
        <xdr:cNvPr id="958" name="n_3mainValue【庁舎】&#10;一人当たり面積">
          <a:extLst>
            <a:ext uri="{FF2B5EF4-FFF2-40B4-BE49-F238E27FC236}">
              <a16:creationId xmlns:a16="http://schemas.microsoft.com/office/drawing/2014/main" id="{FFF28629-B2A4-4B89-AC58-55C36EC00750}"/>
            </a:ext>
          </a:extLst>
        </xdr:cNvPr>
        <xdr:cNvSpPr txBox="1"/>
      </xdr:nvSpPr>
      <xdr:spPr>
        <a:xfrm>
          <a:off x="17383202" y="1745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9" name="n_4mainValue【庁舎】&#10;一人当たり面積">
          <a:extLst>
            <a:ext uri="{FF2B5EF4-FFF2-40B4-BE49-F238E27FC236}">
              <a16:creationId xmlns:a16="http://schemas.microsoft.com/office/drawing/2014/main" id="{2E70E25B-3D40-4182-9AC8-AB4F4E7A5E3C}"/>
            </a:ext>
          </a:extLst>
        </xdr:cNvPr>
        <xdr:cNvSpPr txBox="1"/>
      </xdr:nvSpPr>
      <xdr:spPr>
        <a:xfrm>
          <a:off x="16592627"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DB942C0D-4E08-4148-8C16-02D65AD74B6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ABCB07F7-8B75-422B-A9D1-1A4EB0EED2D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2ED145BE-3200-42BE-BEEA-914B232A06E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当市では、平成２８年度に策定した公共施設等総合管理計画において、公共施設等の延べ床面積を今後</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％削減するという目標を掲げ、老朽化した施設の集約化・複合化や除却、総量の適正化を進めています。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区役所や地域センターなどの建て替えなどを行い、類似団体と比べ有形固定資産減価償却率も低く、一人当たりの面積も低いことから、公共施設等総合管理計画に基づいた総量の適正化なども順調に進んでいっていると考えられ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また、図書館については有形固定資産減価償却率が類似団体と比べ高いことから、既存施設の長寿命化などを進めていきます。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341027325</v>
      </c>
      <c r="BO4" s="424"/>
      <c r="BP4" s="424"/>
      <c r="BQ4" s="424"/>
      <c r="BR4" s="424"/>
      <c r="BS4" s="424"/>
      <c r="BT4" s="424"/>
      <c r="BU4" s="425"/>
      <c r="BV4" s="423">
        <v>332909884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5.0999999999999996</v>
      </c>
      <c r="CU4" s="608"/>
      <c r="CV4" s="608"/>
      <c r="CW4" s="608"/>
      <c r="CX4" s="608"/>
      <c r="CY4" s="608"/>
      <c r="CZ4" s="608"/>
      <c r="DA4" s="609"/>
      <c r="DB4" s="607">
        <v>4.7</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325774791</v>
      </c>
      <c r="BO5" s="429"/>
      <c r="BP5" s="429"/>
      <c r="BQ5" s="429"/>
      <c r="BR5" s="429"/>
      <c r="BS5" s="429"/>
      <c r="BT5" s="429"/>
      <c r="BU5" s="430"/>
      <c r="BV5" s="428">
        <v>316968662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90.2</v>
      </c>
      <c r="CU5" s="399"/>
      <c r="CV5" s="399"/>
      <c r="CW5" s="399"/>
      <c r="CX5" s="399"/>
      <c r="CY5" s="399"/>
      <c r="CZ5" s="399"/>
      <c r="DA5" s="400"/>
      <c r="DB5" s="398">
        <v>89.8</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15252534</v>
      </c>
      <c r="BO6" s="429"/>
      <c r="BP6" s="429"/>
      <c r="BQ6" s="429"/>
      <c r="BR6" s="429"/>
      <c r="BS6" s="429"/>
      <c r="BT6" s="429"/>
      <c r="BU6" s="430"/>
      <c r="BV6" s="428">
        <v>15941222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99.1</v>
      </c>
      <c r="CU6" s="582"/>
      <c r="CV6" s="582"/>
      <c r="CW6" s="582"/>
      <c r="CX6" s="582"/>
      <c r="CY6" s="582"/>
      <c r="CZ6" s="582"/>
      <c r="DA6" s="583"/>
      <c r="DB6" s="581">
        <v>100.8</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5242401</v>
      </c>
      <c r="BO7" s="429"/>
      <c r="BP7" s="429"/>
      <c r="BQ7" s="429"/>
      <c r="BR7" s="429"/>
      <c r="BS7" s="429"/>
      <c r="BT7" s="429"/>
      <c r="BU7" s="430"/>
      <c r="BV7" s="428">
        <v>6737023</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196182140</v>
      </c>
      <c r="CU7" s="429"/>
      <c r="CV7" s="429"/>
      <c r="CW7" s="429"/>
      <c r="CX7" s="429"/>
      <c r="CY7" s="429"/>
      <c r="CZ7" s="429"/>
      <c r="DA7" s="430"/>
      <c r="DB7" s="428">
        <v>195312723</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94</v>
      </c>
      <c r="AV8" s="486"/>
      <c r="AW8" s="486"/>
      <c r="AX8" s="486"/>
      <c r="AY8" s="408" t="s">
        <v>110</v>
      </c>
      <c r="AZ8" s="409"/>
      <c r="BA8" s="409"/>
      <c r="BB8" s="409"/>
      <c r="BC8" s="409"/>
      <c r="BD8" s="409"/>
      <c r="BE8" s="409"/>
      <c r="BF8" s="409"/>
      <c r="BG8" s="409"/>
      <c r="BH8" s="409"/>
      <c r="BI8" s="409"/>
      <c r="BJ8" s="409"/>
      <c r="BK8" s="409"/>
      <c r="BL8" s="409"/>
      <c r="BM8" s="410"/>
      <c r="BN8" s="428">
        <v>10010133</v>
      </c>
      <c r="BO8" s="429"/>
      <c r="BP8" s="429"/>
      <c r="BQ8" s="429"/>
      <c r="BR8" s="429"/>
      <c r="BS8" s="429"/>
      <c r="BT8" s="429"/>
      <c r="BU8" s="430"/>
      <c r="BV8" s="428">
        <v>9204199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0.79</v>
      </c>
      <c r="CU8" s="542"/>
      <c r="CV8" s="542"/>
      <c r="CW8" s="542"/>
      <c r="CX8" s="542"/>
      <c r="CY8" s="542"/>
      <c r="CZ8" s="542"/>
      <c r="DA8" s="543"/>
      <c r="DB8" s="541">
        <v>0.8</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719474</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805934</v>
      </c>
      <c r="BO9" s="429"/>
      <c r="BP9" s="429"/>
      <c r="BQ9" s="429"/>
      <c r="BR9" s="429"/>
      <c r="BS9" s="429"/>
      <c r="BT9" s="429"/>
      <c r="BU9" s="430"/>
      <c r="BV9" s="428">
        <v>1552580</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15.3</v>
      </c>
      <c r="CU9" s="399"/>
      <c r="CV9" s="399"/>
      <c r="CW9" s="399"/>
      <c r="CX9" s="399"/>
      <c r="CY9" s="399"/>
      <c r="CZ9" s="399"/>
      <c r="DA9" s="400"/>
      <c r="DB9" s="398">
        <v>14.1</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709584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3661</v>
      </c>
      <c r="BO10" s="429"/>
      <c r="BP10" s="429"/>
      <c r="BQ10" s="429"/>
      <c r="BR10" s="429"/>
      <c r="BS10" s="429"/>
      <c r="BT10" s="429"/>
      <c r="BU10" s="430"/>
      <c r="BV10" s="428">
        <v>2606353</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2827613</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2">
      <c r="A12" s="187"/>
      <c r="B12" s="544" t="s">
        <v>131</v>
      </c>
      <c r="C12" s="545"/>
      <c r="D12" s="545"/>
      <c r="E12" s="545"/>
      <c r="F12" s="545"/>
      <c r="G12" s="545"/>
      <c r="H12" s="545"/>
      <c r="I12" s="545"/>
      <c r="J12" s="545"/>
      <c r="K12" s="546"/>
      <c r="L12" s="553" t="s">
        <v>132</v>
      </c>
      <c r="M12" s="554"/>
      <c r="N12" s="554"/>
      <c r="O12" s="554"/>
      <c r="P12" s="554"/>
      <c r="Q12" s="555"/>
      <c r="R12" s="556">
        <v>708973</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94</v>
      </c>
      <c r="AV12" s="486"/>
      <c r="AW12" s="486"/>
      <c r="AX12" s="486"/>
      <c r="AY12" s="408" t="s">
        <v>136</v>
      </c>
      <c r="AZ12" s="409"/>
      <c r="BA12" s="409"/>
      <c r="BB12" s="409"/>
      <c r="BC12" s="409"/>
      <c r="BD12" s="409"/>
      <c r="BE12" s="409"/>
      <c r="BF12" s="409"/>
      <c r="BG12" s="409"/>
      <c r="BH12" s="409"/>
      <c r="BI12" s="409"/>
      <c r="BJ12" s="409"/>
      <c r="BK12" s="409"/>
      <c r="BL12" s="409"/>
      <c r="BM12" s="410"/>
      <c r="BN12" s="428">
        <v>5650000</v>
      </c>
      <c r="BO12" s="429"/>
      <c r="BP12" s="429"/>
      <c r="BQ12" s="429"/>
      <c r="BR12" s="429"/>
      <c r="BS12" s="429"/>
      <c r="BT12" s="429"/>
      <c r="BU12" s="430"/>
      <c r="BV12" s="428">
        <v>6500000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139</v>
      </c>
      <c r="N13" s="529"/>
      <c r="O13" s="529"/>
      <c r="P13" s="529"/>
      <c r="Q13" s="530"/>
      <c r="R13" s="531">
        <v>694635</v>
      </c>
      <c r="S13" s="532"/>
      <c r="T13" s="532"/>
      <c r="U13" s="532"/>
      <c r="V13" s="533"/>
      <c r="W13" s="519" t="s">
        <v>140</v>
      </c>
      <c r="X13" s="441"/>
      <c r="Y13" s="441"/>
      <c r="Z13" s="441"/>
      <c r="AA13" s="441"/>
      <c r="AB13" s="442"/>
      <c r="AC13" s="404">
        <v>8329</v>
      </c>
      <c r="AD13" s="405"/>
      <c r="AE13" s="405"/>
      <c r="AF13" s="405"/>
      <c r="AG13" s="406"/>
      <c r="AH13" s="404">
        <v>8925</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-2012792</v>
      </c>
      <c r="BO13" s="429"/>
      <c r="BP13" s="429"/>
      <c r="BQ13" s="429"/>
      <c r="BR13" s="429"/>
      <c r="BS13" s="429"/>
      <c r="BT13" s="429"/>
      <c r="BU13" s="430"/>
      <c r="BV13" s="428">
        <v>-2341067</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5.6</v>
      </c>
      <c r="CU13" s="399"/>
      <c r="CV13" s="399"/>
      <c r="CW13" s="399"/>
      <c r="CX13" s="399"/>
      <c r="CY13" s="399"/>
      <c r="CZ13" s="399"/>
      <c r="DA13" s="400"/>
      <c r="DB13" s="398">
        <v>6.3</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145</v>
      </c>
      <c r="M14" s="565"/>
      <c r="N14" s="565"/>
      <c r="O14" s="565"/>
      <c r="P14" s="565"/>
      <c r="Q14" s="566"/>
      <c r="R14" s="531">
        <v>709241</v>
      </c>
      <c r="S14" s="532"/>
      <c r="T14" s="532"/>
      <c r="U14" s="532"/>
      <c r="V14" s="533"/>
      <c r="W14" s="534"/>
      <c r="X14" s="444"/>
      <c r="Y14" s="444"/>
      <c r="Z14" s="444"/>
      <c r="AA14" s="444"/>
      <c r="AB14" s="445"/>
      <c r="AC14" s="524">
        <v>2.6</v>
      </c>
      <c r="AD14" s="525"/>
      <c r="AE14" s="525"/>
      <c r="AF14" s="525"/>
      <c r="AG14" s="526"/>
      <c r="AH14" s="524">
        <v>2.9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130</v>
      </c>
      <c r="CU14" s="536"/>
      <c r="CV14" s="536"/>
      <c r="CW14" s="536"/>
      <c r="CX14" s="536"/>
      <c r="CY14" s="536"/>
      <c r="CZ14" s="536"/>
      <c r="DA14" s="537"/>
      <c r="DB14" s="535">
        <v>9.3000000000000007</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139</v>
      </c>
      <c r="N15" s="529"/>
      <c r="O15" s="529"/>
      <c r="P15" s="529"/>
      <c r="Q15" s="530"/>
      <c r="R15" s="531">
        <v>696215</v>
      </c>
      <c r="S15" s="532"/>
      <c r="T15" s="532"/>
      <c r="U15" s="532"/>
      <c r="V15" s="533"/>
      <c r="W15" s="519" t="s">
        <v>147</v>
      </c>
      <c r="X15" s="441"/>
      <c r="Y15" s="441"/>
      <c r="Z15" s="441"/>
      <c r="AA15" s="441"/>
      <c r="AB15" s="442"/>
      <c r="AC15" s="404">
        <v>70742</v>
      </c>
      <c r="AD15" s="405"/>
      <c r="AE15" s="405"/>
      <c r="AF15" s="405"/>
      <c r="AG15" s="406"/>
      <c r="AH15" s="404">
        <v>67642</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115946248</v>
      </c>
      <c r="BO15" s="424"/>
      <c r="BP15" s="424"/>
      <c r="BQ15" s="424"/>
      <c r="BR15" s="424"/>
      <c r="BS15" s="424"/>
      <c r="BT15" s="424"/>
      <c r="BU15" s="425"/>
      <c r="BV15" s="423">
        <v>114449348</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22</v>
      </c>
      <c r="AD16" s="525"/>
      <c r="AE16" s="525"/>
      <c r="AF16" s="525"/>
      <c r="AG16" s="526"/>
      <c r="AH16" s="524">
        <v>21.7</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148245872</v>
      </c>
      <c r="BO16" s="429"/>
      <c r="BP16" s="429"/>
      <c r="BQ16" s="429"/>
      <c r="BR16" s="429"/>
      <c r="BS16" s="429"/>
      <c r="BT16" s="429"/>
      <c r="BU16" s="430"/>
      <c r="BV16" s="428">
        <v>144176213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242725</v>
      </c>
      <c r="AD17" s="405"/>
      <c r="AE17" s="405"/>
      <c r="AF17" s="405"/>
      <c r="AG17" s="406"/>
      <c r="AH17" s="404">
        <v>234539</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145553991</v>
      </c>
      <c r="BO17" s="429"/>
      <c r="BP17" s="429"/>
      <c r="BQ17" s="429"/>
      <c r="BR17" s="429"/>
      <c r="BS17" s="429"/>
      <c r="BT17" s="429"/>
      <c r="BU17" s="430"/>
      <c r="BV17" s="428">
        <v>143539369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157</v>
      </c>
      <c r="C18" s="491"/>
      <c r="D18" s="491"/>
      <c r="E18" s="492"/>
      <c r="F18" s="492"/>
      <c r="G18" s="492"/>
      <c r="H18" s="492"/>
      <c r="I18" s="492"/>
      <c r="J18" s="492"/>
      <c r="K18" s="492"/>
      <c r="L18" s="493">
        <v>789.95</v>
      </c>
      <c r="M18" s="493"/>
      <c r="N18" s="493"/>
      <c r="O18" s="493"/>
      <c r="P18" s="493"/>
      <c r="Q18" s="493"/>
      <c r="R18" s="494"/>
      <c r="S18" s="494"/>
      <c r="T18" s="494"/>
      <c r="U18" s="494"/>
      <c r="V18" s="495"/>
      <c r="W18" s="509"/>
      <c r="X18" s="510"/>
      <c r="Y18" s="510"/>
      <c r="Z18" s="510"/>
      <c r="AA18" s="510"/>
      <c r="AB18" s="520"/>
      <c r="AC18" s="392">
        <v>75.400000000000006</v>
      </c>
      <c r="AD18" s="393"/>
      <c r="AE18" s="393"/>
      <c r="AF18" s="393"/>
      <c r="AG18" s="496"/>
      <c r="AH18" s="392">
        <v>75.400000000000006</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181258005</v>
      </c>
      <c r="BO18" s="429"/>
      <c r="BP18" s="429"/>
      <c r="BQ18" s="429"/>
      <c r="BR18" s="429"/>
      <c r="BS18" s="429"/>
      <c r="BT18" s="429"/>
      <c r="BU18" s="430"/>
      <c r="BV18" s="428">
        <v>177954035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159</v>
      </c>
      <c r="C19" s="491"/>
      <c r="D19" s="491"/>
      <c r="E19" s="492"/>
      <c r="F19" s="492"/>
      <c r="G19" s="492"/>
      <c r="H19" s="492"/>
      <c r="I19" s="492"/>
      <c r="J19" s="492"/>
      <c r="K19" s="492"/>
      <c r="L19" s="498">
        <v>911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229743514</v>
      </c>
      <c r="BO19" s="429"/>
      <c r="BP19" s="429"/>
      <c r="BQ19" s="429"/>
      <c r="BR19" s="429"/>
      <c r="BS19" s="429"/>
      <c r="BT19" s="429"/>
      <c r="BU19" s="430"/>
      <c r="BV19" s="428">
        <v>226760550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161</v>
      </c>
      <c r="C20" s="491"/>
      <c r="D20" s="491"/>
      <c r="E20" s="492"/>
      <c r="F20" s="492"/>
      <c r="G20" s="492"/>
      <c r="H20" s="492"/>
      <c r="I20" s="492"/>
      <c r="J20" s="492"/>
      <c r="K20" s="492"/>
      <c r="L20" s="498">
        <v>309409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328006816</v>
      </c>
      <c r="BO23" s="429"/>
      <c r="BP23" s="429"/>
      <c r="BQ23" s="429"/>
      <c r="BR23" s="429"/>
      <c r="BS23" s="429"/>
      <c r="BT23" s="429"/>
      <c r="BU23" s="430"/>
      <c r="BV23" s="428">
        <v>328992757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170</v>
      </c>
      <c r="F24" s="402"/>
      <c r="G24" s="402"/>
      <c r="H24" s="402"/>
      <c r="I24" s="402"/>
      <c r="J24" s="402"/>
      <c r="K24" s="403"/>
      <c r="L24" s="404">
        <v>1</v>
      </c>
      <c r="M24" s="405"/>
      <c r="N24" s="405"/>
      <c r="O24" s="405"/>
      <c r="P24" s="406"/>
      <c r="Q24" s="404">
        <v>11600</v>
      </c>
      <c r="R24" s="405"/>
      <c r="S24" s="405"/>
      <c r="T24" s="405"/>
      <c r="U24" s="405"/>
      <c r="V24" s="406"/>
      <c r="W24" s="470"/>
      <c r="X24" s="461"/>
      <c r="Y24" s="462"/>
      <c r="Z24" s="401" t="s">
        <v>171</v>
      </c>
      <c r="AA24" s="402"/>
      <c r="AB24" s="402"/>
      <c r="AC24" s="402"/>
      <c r="AD24" s="402"/>
      <c r="AE24" s="402"/>
      <c r="AF24" s="402"/>
      <c r="AG24" s="403"/>
      <c r="AH24" s="404">
        <v>4492</v>
      </c>
      <c r="AI24" s="405"/>
      <c r="AJ24" s="405"/>
      <c r="AK24" s="405"/>
      <c r="AL24" s="406"/>
      <c r="AM24" s="404">
        <v>14742744</v>
      </c>
      <c r="AN24" s="405"/>
      <c r="AO24" s="405"/>
      <c r="AP24" s="405"/>
      <c r="AQ24" s="405"/>
      <c r="AR24" s="406"/>
      <c r="AS24" s="404">
        <v>3282</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153683946</v>
      </c>
      <c r="BO24" s="429"/>
      <c r="BP24" s="429"/>
      <c r="BQ24" s="429"/>
      <c r="BR24" s="429"/>
      <c r="BS24" s="429"/>
      <c r="BT24" s="429"/>
      <c r="BU24" s="430"/>
      <c r="BV24" s="428">
        <v>158832752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173</v>
      </c>
      <c r="F25" s="402"/>
      <c r="G25" s="402"/>
      <c r="H25" s="402"/>
      <c r="I25" s="402"/>
      <c r="J25" s="402"/>
      <c r="K25" s="403"/>
      <c r="L25" s="404">
        <v>2</v>
      </c>
      <c r="M25" s="405"/>
      <c r="N25" s="405"/>
      <c r="O25" s="405"/>
      <c r="P25" s="406"/>
      <c r="Q25" s="404">
        <v>9200</v>
      </c>
      <c r="R25" s="405"/>
      <c r="S25" s="405"/>
      <c r="T25" s="405"/>
      <c r="U25" s="405"/>
      <c r="V25" s="406"/>
      <c r="W25" s="470"/>
      <c r="X25" s="461"/>
      <c r="Y25" s="462"/>
      <c r="Z25" s="401" t="s">
        <v>174</v>
      </c>
      <c r="AA25" s="402"/>
      <c r="AB25" s="402"/>
      <c r="AC25" s="402"/>
      <c r="AD25" s="402"/>
      <c r="AE25" s="402"/>
      <c r="AF25" s="402"/>
      <c r="AG25" s="403"/>
      <c r="AH25" s="404">
        <v>762</v>
      </c>
      <c r="AI25" s="405"/>
      <c r="AJ25" s="405"/>
      <c r="AK25" s="405"/>
      <c r="AL25" s="406"/>
      <c r="AM25" s="404">
        <v>2389632</v>
      </c>
      <c r="AN25" s="405"/>
      <c r="AO25" s="405"/>
      <c r="AP25" s="405"/>
      <c r="AQ25" s="405"/>
      <c r="AR25" s="406"/>
      <c r="AS25" s="404">
        <v>3136</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103030422</v>
      </c>
      <c r="BO25" s="424"/>
      <c r="BP25" s="424"/>
      <c r="BQ25" s="424"/>
      <c r="BR25" s="424"/>
      <c r="BS25" s="424"/>
      <c r="BT25" s="424"/>
      <c r="BU25" s="425"/>
      <c r="BV25" s="423">
        <v>96808461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176</v>
      </c>
      <c r="F26" s="402"/>
      <c r="G26" s="402"/>
      <c r="H26" s="402"/>
      <c r="I26" s="402"/>
      <c r="J26" s="402"/>
      <c r="K26" s="403"/>
      <c r="L26" s="404">
        <v>1</v>
      </c>
      <c r="M26" s="405"/>
      <c r="N26" s="405"/>
      <c r="O26" s="405"/>
      <c r="P26" s="406"/>
      <c r="Q26" s="404">
        <v>5969</v>
      </c>
      <c r="R26" s="405"/>
      <c r="S26" s="405"/>
      <c r="T26" s="405"/>
      <c r="U26" s="405"/>
      <c r="V26" s="406"/>
      <c r="W26" s="470"/>
      <c r="X26" s="461"/>
      <c r="Y26" s="462"/>
      <c r="Z26" s="401" t="s">
        <v>177</v>
      </c>
      <c r="AA26" s="483"/>
      <c r="AB26" s="483"/>
      <c r="AC26" s="483"/>
      <c r="AD26" s="483"/>
      <c r="AE26" s="483"/>
      <c r="AF26" s="483"/>
      <c r="AG26" s="484"/>
      <c r="AH26" s="404">
        <v>264</v>
      </c>
      <c r="AI26" s="405"/>
      <c r="AJ26" s="405"/>
      <c r="AK26" s="405"/>
      <c r="AL26" s="406"/>
      <c r="AM26" s="404">
        <v>827112</v>
      </c>
      <c r="AN26" s="405"/>
      <c r="AO26" s="405"/>
      <c r="AP26" s="405"/>
      <c r="AQ26" s="405"/>
      <c r="AR26" s="406"/>
      <c r="AS26" s="404">
        <v>3133</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v>1230163</v>
      </c>
      <c r="BO26" s="429"/>
      <c r="BP26" s="429"/>
      <c r="BQ26" s="429"/>
      <c r="BR26" s="429"/>
      <c r="BS26" s="429"/>
      <c r="BT26" s="429"/>
      <c r="BU26" s="430"/>
      <c r="BV26" s="428">
        <v>1299972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179</v>
      </c>
      <c r="F27" s="402"/>
      <c r="G27" s="402"/>
      <c r="H27" s="402"/>
      <c r="I27" s="402"/>
      <c r="J27" s="402"/>
      <c r="K27" s="403"/>
      <c r="L27" s="404">
        <v>1</v>
      </c>
      <c r="M27" s="405"/>
      <c r="N27" s="405"/>
      <c r="O27" s="405"/>
      <c r="P27" s="406"/>
      <c r="Q27" s="404">
        <v>8500</v>
      </c>
      <c r="R27" s="405"/>
      <c r="S27" s="405"/>
      <c r="T27" s="405"/>
      <c r="U27" s="405"/>
      <c r="V27" s="406"/>
      <c r="W27" s="470"/>
      <c r="X27" s="461"/>
      <c r="Y27" s="462"/>
      <c r="Z27" s="401" t="s">
        <v>180</v>
      </c>
      <c r="AA27" s="402"/>
      <c r="AB27" s="402"/>
      <c r="AC27" s="402"/>
      <c r="AD27" s="402"/>
      <c r="AE27" s="402"/>
      <c r="AF27" s="402"/>
      <c r="AG27" s="403"/>
      <c r="AH27" s="404">
        <v>3373</v>
      </c>
      <c r="AI27" s="405"/>
      <c r="AJ27" s="405"/>
      <c r="AK27" s="405"/>
      <c r="AL27" s="406"/>
      <c r="AM27" s="404">
        <v>12060982</v>
      </c>
      <c r="AN27" s="405"/>
      <c r="AO27" s="405"/>
      <c r="AP27" s="405"/>
      <c r="AQ27" s="405"/>
      <c r="AR27" s="406"/>
      <c r="AS27" s="404">
        <v>3576</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4739208</v>
      </c>
      <c r="BO27" s="432"/>
      <c r="BP27" s="432"/>
      <c r="BQ27" s="432"/>
      <c r="BR27" s="432"/>
      <c r="BS27" s="432"/>
      <c r="BT27" s="432"/>
      <c r="BU27" s="433"/>
      <c r="BV27" s="431">
        <v>4702539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182</v>
      </c>
      <c r="F28" s="402"/>
      <c r="G28" s="402"/>
      <c r="H28" s="402"/>
      <c r="I28" s="402"/>
      <c r="J28" s="402"/>
      <c r="K28" s="403"/>
      <c r="L28" s="404">
        <v>1</v>
      </c>
      <c r="M28" s="405"/>
      <c r="N28" s="405"/>
      <c r="O28" s="405"/>
      <c r="P28" s="406"/>
      <c r="Q28" s="404">
        <v>7700</v>
      </c>
      <c r="R28" s="405"/>
      <c r="S28" s="405"/>
      <c r="T28" s="405"/>
      <c r="U28" s="405"/>
      <c r="V28" s="406"/>
      <c r="W28" s="470"/>
      <c r="X28" s="461"/>
      <c r="Y28" s="462"/>
      <c r="Z28" s="401" t="s">
        <v>183</v>
      </c>
      <c r="AA28" s="402"/>
      <c r="AB28" s="402"/>
      <c r="AC28" s="402"/>
      <c r="AD28" s="402"/>
      <c r="AE28" s="402"/>
      <c r="AF28" s="402"/>
      <c r="AG28" s="403"/>
      <c r="AH28" s="404" t="s">
        <v>138</v>
      </c>
      <c r="AI28" s="405"/>
      <c r="AJ28" s="405"/>
      <c r="AK28" s="405"/>
      <c r="AL28" s="406"/>
      <c r="AM28" s="404" t="s">
        <v>138</v>
      </c>
      <c r="AN28" s="405"/>
      <c r="AO28" s="405"/>
      <c r="AP28" s="405"/>
      <c r="AQ28" s="405"/>
      <c r="AR28" s="406"/>
      <c r="AS28" s="404" t="s">
        <v>130</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19403680</v>
      </c>
      <c r="BO28" s="424"/>
      <c r="BP28" s="424"/>
      <c r="BQ28" s="424"/>
      <c r="BR28" s="424"/>
      <c r="BS28" s="424"/>
      <c r="BT28" s="424"/>
      <c r="BU28" s="425"/>
      <c r="BV28" s="423">
        <v>20050019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185</v>
      </c>
      <c r="F29" s="402"/>
      <c r="G29" s="402"/>
      <c r="H29" s="402"/>
      <c r="I29" s="402"/>
      <c r="J29" s="402"/>
      <c r="K29" s="403"/>
      <c r="L29" s="404">
        <v>44</v>
      </c>
      <c r="M29" s="405"/>
      <c r="N29" s="405"/>
      <c r="O29" s="405"/>
      <c r="P29" s="406"/>
      <c r="Q29" s="404">
        <v>7100</v>
      </c>
      <c r="R29" s="405"/>
      <c r="S29" s="405"/>
      <c r="T29" s="405"/>
      <c r="U29" s="405"/>
      <c r="V29" s="406"/>
      <c r="W29" s="471"/>
      <c r="X29" s="472"/>
      <c r="Y29" s="473"/>
      <c r="Z29" s="401" t="s">
        <v>186</v>
      </c>
      <c r="AA29" s="402"/>
      <c r="AB29" s="402"/>
      <c r="AC29" s="402"/>
      <c r="AD29" s="402"/>
      <c r="AE29" s="402"/>
      <c r="AF29" s="402"/>
      <c r="AG29" s="403"/>
      <c r="AH29" s="404">
        <v>7865</v>
      </c>
      <c r="AI29" s="405"/>
      <c r="AJ29" s="405"/>
      <c r="AK29" s="405"/>
      <c r="AL29" s="406"/>
      <c r="AM29" s="404">
        <v>26803726</v>
      </c>
      <c r="AN29" s="405"/>
      <c r="AO29" s="405"/>
      <c r="AP29" s="405"/>
      <c r="AQ29" s="405"/>
      <c r="AR29" s="406"/>
      <c r="AS29" s="404">
        <v>3408</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1426510</v>
      </c>
      <c r="BO29" s="429"/>
      <c r="BP29" s="429"/>
      <c r="BQ29" s="429"/>
      <c r="BR29" s="429"/>
      <c r="BS29" s="429"/>
      <c r="BT29" s="429"/>
      <c r="BU29" s="430"/>
      <c r="BV29" s="428">
        <v>1411530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100.5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33667452</v>
      </c>
      <c r="BO30" s="432"/>
      <c r="BP30" s="432"/>
      <c r="BQ30" s="432"/>
      <c r="BR30" s="432"/>
      <c r="BS30" s="432"/>
      <c r="BT30" s="432"/>
      <c r="BU30" s="433"/>
      <c r="BV30" s="431">
        <v>30151962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196</v>
      </c>
      <c r="X33" s="390"/>
      <c r="Y33" s="390"/>
      <c r="Z33" s="390"/>
      <c r="AA33" s="390"/>
      <c r="AB33" s="390"/>
      <c r="AC33" s="390"/>
      <c r="AD33" s="390"/>
      <c r="AE33" s="390"/>
      <c r="AF33" s="390"/>
      <c r="AG33" s="390"/>
      <c r="AH33" s="390"/>
      <c r="AI33" s="390"/>
      <c r="AJ33" s="390"/>
      <c r="AK33" s="390"/>
      <c r="AL33" s="216"/>
      <c r="AM33" s="391" t="s">
        <v>197</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195</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9</v>
      </c>
      <c r="V34" s="387"/>
      <c r="W34" s="386" t="str">
        <f>IF('各会計、関係団体の財政状況及び健全化判断比率'!B28="","",'各会計、関係団体の財政状況及び健全化判断比率'!B28)</f>
        <v>岡山市国民健康保険費特別会計</v>
      </c>
      <c r="X34" s="386"/>
      <c r="Y34" s="386"/>
      <c r="Z34" s="386"/>
      <c r="AA34" s="386"/>
      <c r="AB34" s="386"/>
      <c r="AC34" s="386"/>
      <c r="AD34" s="386"/>
      <c r="AE34" s="386"/>
      <c r="AF34" s="386"/>
      <c r="AG34" s="386"/>
      <c r="AH34" s="386"/>
      <c r="AI34" s="386"/>
      <c r="AJ34" s="386"/>
      <c r="AK34" s="386"/>
      <c r="AL34" s="214"/>
      <c r="AM34" s="387">
        <f>IF(AO34="","",MAX(C34:D43,U34:V43)+1)</f>
        <v>12</v>
      </c>
      <c r="AN34" s="387"/>
      <c r="AO34" s="386" t="str">
        <f>IF('各会計、関係団体の財政状況及び健全化判断比率'!B31="","",'各会計、関係団体の財政状況及び健全化判断比率'!B31)</f>
        <v>岡山市下水道事業会計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17</v>
      </c>
      <c r="BX34" s="387"/>
      <c r="BY34" s="386" t="str">
        <f>IF('各会計、関係団体の財政状況及び健全化判断比率'!B68="","",'各会計、関係団体の財政状況及び健全化判断比率'!B68)</f>
        <v>神崎衛生施設組合</v>
      </c>
      <c r="BZ34" s="386"/>
      <c r="CA34" s="386"/>
      <c r="CB34" s="386"/>
      <c r="CC34" s="386"/>
      <c r="CD34" s="386"/>
      <c r="CE34" s="386"/>
      <c r="CF34" s="386"/>
      <c r="CG34" s="386"/>
      <c r="CH34" s="386"/>
      <c r="CI34" s="386"/>
      <c r="CJ34" s="386"/>
      <c r="CK34" s="386"/>
      <c r="CL34" s="386"/>
      <c r="CM34" s="386"/>
      <c r="CN34" s="214"/>
      <c r="CO34" s="387">
        <f>IF(CQ34="","",MAX(C34:D43,U34:V43,AM34:AN43,BE34:BF43,BW34:BX43)+1)</f>
        <v>27</v>
      </c>
      <c r="CP34" s="387"/>
      <c r="CQ34" s="386" t="str">
        <f>IF('各会計、関係団体の財政状況及び健全化判断比率'!BS7="","",'各会計、関係団体の財政状況及び健全化判断比率'!BS7)</f>
        <v>（一財）岡山市勤労者福祉サポートプラザ</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岡山市用品調達費特別会計</v>
      </c>
      <c r="F35" s="386"/>
      <c r="G35" s="386"/>
      <c r="H35" s="386"/>
      <c r="I35" s="386"/>
      <c r="J35" s="386"/>
      <c r="K35" s="386"/>
      <c r="L35" s="386"/>
      <c r="M35" s="386"/>
      <c r="N35" s="386"/>
      <c r="O35" s="386"/>
      <c r="P35" s="386"/>
      <c r="Q35" s="386"/>
      <c r="R35" s="386"/>
      <c r="S35" s="386"/>
      <c r="T35" s="214"/>
      <c r="U35" s="387">
        <f>IF(W35="","",U34+1)</f>
        <v>10</v>
      </c>
      <c r="V35" s="387"/>
      <c r="W35" s="386" t="str">
        <f>IF('各会計、関係団体の財政状況及び健全化判断比率'!B29="","",'各会計、関係団体の財政状況及び健全化判断比率'!B29)</f>
        <v>岡山市介護保険費特別会計</v>
      </c>
      <c r="X35" s="386"/>
      <c r="Y35" s="386"/>
      <c r="Z35" s="386"/>
      <c r="AA35" s="386"/>
      <c r="AB35" s="386"/>
      <c r="AC35" s="386"/>
      <c r="AD35" s="386"/>
      <c r="AE35" s="386"/>
      <c r="AF35" s="386"/>
      <c r="AG35" s="386"/>
      <c r="AH35" s="386"/>
      <c r="AI35" s="386"/>
      <c r="AJ35" s="386"/>
      <c r="AK35" s="386"/>
      <c r="AL35" s="214"/>
      <c r="AM35" s="387">
        <f t="shared" ref="AM35:AM43" si="0">IF(AO35="","",AM34+1)</f>
        <v>13</v>
      </c>
      <c r="AN35" s="387"/>
      <c r="AO35" s="386" t="str">
        <f>IF('各会計、関係団体の財政状況及び健全化判断比率'!B32="","",'各会計、関係団体の財政状況及び健全化判断比率'!B32)</f>
        <v>岡山市市場事業会計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18</v>
      </c>
      <c r="BX35" s="387"/>
      <c r="BY35" s="386" t="str">
        <f>IF('各会計、関係団体の財政状況及び健全化判断比率'!B69="","",'各会計、関係団体の財政状況及び健全化判断比率'!B69)</f>
        <v>備南衛生施設組合</v>
      </c>
      <c r="BZ35" s="386"/>
      <c r="CA35" s="386"/>
      <c r="CB35" s="386"/>
      <c r="CC35" s="386"/>
      <c r="CD35" s="386"/>
      <c r="CE35" s="386"/>
      <c r="CF35" s="386"/>
      <c r="CG35" s="386"/>
      <c r="CH35" s="386"/>
      <c r="CI35" s="386"/>
      <c r="CJ35" s="386"/>
      <c r="CK35" s="386"/>
      <c r="CL35" s="386"/>
      <c r="CM35" s="386"/>
      <c r="CN35" s="214"/>
      <c r="CO35" s="387">
        <f t="shared" ref="CO35:CO43" si="3">IF(CQ35="","",CO34+1)</f>
        <v>28</v>
      </c>
      <c r="CP35" s="387"/>
      <c r="CQ35" s="386" t="str">
        <f>IF('各会計、関係団体の財政状況及び健全化判断比率'!BS8="","",'各会計、関係団体の財政状況及び健全化判断比率'!BS8)</f>
        <v>（公財）岡山市公園協会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岡山市災害遺児教育年金事業費特別会計</v>
      </c>
      <c r="F36" s="386"/>
      <c r="G36" s="386"/>
      <c r="H36" s="386"/>
      <c r="I36" s="386"/>
      <c r="J36" s="386"/>
      <c r="K36" s="386"/>
      <c r="L36" s="386"/>
      <c r="M36" s="386"/>
      <c r="N36" s="386"/>
      <c r="O36" s="386"/>
      <c r="P36" s="386"/>
      <c r="Q36" s="386"/>
      <c r="R36" s="386"/>
      <c r="S36" s="386"/>
      <c r="T36" s="214"/>
      <c r="U36" s="387">
        <f t="shared" ref="U36:U43" si="4">IF(W36="","",U35+1)</f>
        <v>11</v>
      </c>
      <c r="V36" s="387"/>
      <c r="W36" s="386" t="str">
        <f>IF('各会計、関係団体の財政状況及び健全化判断比率'!B30="","",'各会計、関係団体の財政状況及び健全化判断比率'!B30)</f>
        <v>岡山市後期高齢者医療費特別会計</v>
      </c>
      <c r="X36" s="386"/>
      <c r="Y36" s="386"/>
      <c r="Z36" s="386"/>
      <c r="AA36" s="386"/>
      <c r="AB36" s="386"/>
      <c r="AC36" s="386"/>
      <c r="AD36" s="386"/>
      <c r="AE36" s="386"/>
      <c r="AF36" s="386"/>
      <c r="AG36" s="386"/>
      <c r="AH36" s="386"/>
      <c r="AI36" s="386"/>
      <c r="AJ36" s="386"/>
      <c r="AK36" s="386"/>
      <c r="AL36" s="214"/>
      <c r="AM36" s="387">
        <f t="shared" si="0"/>
        <v>14</v>
      </c>
      <c r="AN36" s="387"/>
      <c r="AO36" s="386" t="str">
        <f>IF('各会計、関係団体の財政状況及び健全化判断比率'!B33="","",'各会計、関係団体の財政状況及び健全化判断比率'!B33)</f>
        <v>岡山市水道事業会計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19</v>
      </c>
      <c r="BX36" s="387"/>
      <c r="BY36" s="386" t="str">
        <f>IF('各会計、関係団体の財政状況及び健全化判断比率'!B70="","",'各会計、関係団体の財政状況及び健全化判断比率'!B70)</f>
        <v>旭川中部衛生施設組合</v>
      </c>
      <c r="BZ36" s="386"/>
      <c r="CA36" s="386"/>
      <c r="CB36" s="386"/>
      <c r="CC36" s="386"/>
      <c r="CD36" s="386"/>
      <c r="CE36" s="386"/>
      <c r="CF36" s="386"/>
      <c r="CG36" s="386"/>
      <c r="CH36" s="386"/>
      <c r="CI36" s="386"/>
      <c r="CJ36" s="386"/>
      <c r="CK36" s="386"/>
      <c r="CL36" s="386"/>
      <c r="CM36" s="386"/>
      <c r="CN36" s="214"/>
      <c r="CO36" s="387">
        <f t="shared" si="3"/>
        <v>29</v>
      </c>
      <c r="CP36" s="387"/>
      <c r="CQ36" s="386" t="str">
        <f>IF('各会計、関係団体の財政状況及び健全化判断比率'!BS9="","",'各会計、関係団体の財政状況及び健全化判断比率'!BS9)</f>
        <v>（公財）岡山市シルバー人材センター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f>IF(E37="","",C36+1)</f>
        <v>4</v>
      </c>
      <c r="D37" s="387"/>
      <c r="E37" s="386" t="str">
        <f>IF('各会計、関係団体の財政状況及び健全化判断比率'!B10="","",'各会計、関係団体の財政状況及び健全化判断比率'!B10)</f>
        <v>岡山市公共用地取得事業費特別会計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f t="shared" si="0"/>
        <v>15</v>
      </c>
      <c r="AN37" s="387"/>
      <c r="AO37" s="386" t="str">
        <f>IF('各会計、関係団体の財政状況及び健全化判断比率'!B34="","",'各会計、関係団体の財政状況及び健全化判断比率'!B34)</f>
        <v>岡山市工業用水道事業会計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20</v>
      </c>
      <c r="BX37" s="387"/>
      <c r="BY37" s="386" t="str">
        <f>IF('各会計、関係団体の財政状況及び健全化判断比率'!B71="","",'各会計、関係団体の財政状況及び健全化判断比率'!B71)</f>
        <v>岡山市久米南町衛生施設組合</v>
      </c>
      <c r="BZ37" s="386"/>
      <c r="CA37" s="386"/>
      <c r="CB37" s="386"/>
      <c r="CC37" s="386"/>
      <c r="CD37" s="386"/>
      <c r="CE37" s="386"/>
      <c r="CF37" s="386"/>
      <c r="CG37" s="386"/>
      <c r="CH37" s="386"/>
      <c r="CI37" s="386"/>
      <c r="CJ37" s="386"/>
      <c r="CK37" s="386"/>
      <c r="CL37" s="386"/>
      <c r="CM37" s="386"/>
      <c r="CN37" s="214"/>
      <c r="CO37" s="387">
        <f t="shared" si="3"/>
        <v>30</v>
      </c>
      <c r="CP37" s="387"/>
      <c r="CQ37" s="386" t="str">
        <f>IF('各会計、関係団体の財政状況及び健全化判断比率'!BS10="","",'各会計、関係団体の財政状況及び健全化判断比率'!BS10)</f>
        <v>(公財）岡山シンフォニーホール</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f t="shared" ref="C38:C43" si="5">IF(E38="","",C37+1)</f>
        <v>5</v>
      </c>
      <c r="D38" s="387"/>
      <c r="E38" s="386" t="str">
        <f>IF('各会計、関係団体の財政状況及び健全化判断比率'!B11="","",'各会計、関係団体の財政状況及び健全化判断比率'!B11)</f>
        <v>岡山市学童校外事故共済事業費特別会計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16</v>
      </c>
      <c r="AN38" s="387"/>
      <c r="AO38" s="386" t="str">
        <f>IF('各会計、関係団体の財政状況及び健全化判断比率'!B35="","",'各会計、関係団体の財政状況及び健全化判断比率'!B35)</f>
        <v>岡山市病院事業会計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21</v>
      </c>
      <c r="BX38" s="387"/>
      <c r="BY38" s="386" t="str">
        <f>IF('各会計、関係団体の財政状況及び健全化判断比率'!B72="","",'各会計、関係団体の財政状況及び健全化判断比率'!B72)</f>
        <v>岡山市久米南町国民健康保険組合</v>
      </c>
      <c r="BZ38" s="386"/>
      <c r="CA38" s="386"/>
      <c r="CB38" s="386"/>
      <c r="CC38" s="386"/>
      <c r="CD38" s="386"/>
      <c r="CE38" s="386"/>
      <c r="CF38" s="386"/>
      <c r="CG38" s="386"/>
      <c r="CH38" s="386"/>
      <c r="CI38" s="386"/>
      <c r="CJ38" s="386"/>
      <c r="CK38" s="386"/>
      <c r="CL38" s="386"/>
      <c r="CM38" s="386"/>
      <c r="CN38" s="214"/>
      <c r="CO38" s="387">
        <f t="shared" si="3"/>
        <v>31</v>
      </c>
      <c r="CP38" s="387"/>
      <c r="CQ38" s="386" t="str">
        <f>IF('各会計、関係団体の財政状況及び健全化判断比率'!BS11="","",'各会計、関係団体の財政状況及び健全化判断比率'!BS11)</f>
        <v>（一財）岡山市水産協会</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f t="shared" si="5"/>
        <v>6</v>
      </c>
      <c r="D39" s="387"/>
      <c r="E39" s="386" t="str">
        <f>IF('各会計、関係団体の財政状況及び健全化判断比率'!B12="","",'各会計、関係団体の財政状況及び健全化判断比率'!B12)</f>
        <v>岡山市母子父子寡婦福祉資金貸付事業費特別会計</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22</v>
      </c>
      <c r="BX39" s="387"/>
      <c r="BY39" s="386" t="str">
        <f>IF('各会計、関係団体の財政状況及び健全化判断比率'!B73="","",'各会計、関係団体の財政状況及び健全化判断比率'!B73)</f>
        <v>岡山県広域水道企業団</v>
      </c>
      <c r="BZ39" s="386"/>
      <c r="CA39" s="386"/>
      <c r="CB39" s="386"/>
      <c r="CC39" s="386"/>
      <c r="CD39" s="386"/>
      <c r="CE39" s="386"/>
      <c r="CF39" s="386"/>
      <c r="CG39" s="386"/>
      <c r="CH39" s="386"/>
      <c r="CI39" s="386"/>
      <c r="CJ39" s="386"/>
      <c r="CK39" s="386"/>
      <c r="CL39" s="386"/>
      <c r="CM39" s="386"/>
      <c r="CN39" s="214"/>
      <c r="CO39" s="387">
        <f t="shared" si="3"/>
        <v>32</v>
      </c>
      <c r="CP39" s="387"/>
      <c r="CQ39" s="386" t="str">
        <f>IF('各会計、関係団体の財政状況及び健全化判断比率'!BS12="","",'各会計、関係団体の財政状況及び健全化判断比率'!BS12)</f>
        <v>（公財）岡山市スポーツ・文化振興財団</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f t="shared" si="5"/>
        <v>7</v>
      </c>
      <c r="D40" s="387"/>
      <c r="E40" s="386" t="str">
        <f>IF('各会計、関係団体の財政状況及び健全化判断比率'!B13="","",'各会計、関係団体の財政状況及び健全化判断比率'!B13)</f>
        <v>岡山市公債費特別会計</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23</v>
      </c>
      <c r="BX40" s="387"/>
      <c r="BY40" s="386" t="str">
        <f>IF('各会計、関係団体の財政状況及び健全化判断比率'!B74="","",'各会計、関係団体の財政状況及び健全化判断比率'!B74)</f>
        <v>岡山県南部水道企業団</v>
      </c>
      <c r="BZ40" s="386"/>
      <c r="CA40" s="386"/>
      <c r="CB40" s="386"/>
      <c r="CC40" s="386"/>
      <c r="CD40" s="386"/>
      <c r="CE40" s="386"/>
      <c r="CF40" s="386"/>
      <c r="CG40" s="386"/>
      <c r="CH40" s="386"/>
      <c r="CI40" s="386"/>
      <c r="CJ40" s="386"/>
      <c r="CK40" s="386"/>
      <c r="CL40" s="386"/>
      <c r="CM40" s="386"/>
      <c r="CN40" s="214"/>
      <c r="CO40" s="387">
        <f t="shared" si="3"/>
        <v>33</v>
      </c>
      <c r="CP40" s="387"/>
      <c r="CQ40" s="386" t="str">
        <f>IF('各会計、関係団体の財政状況及び健全化判断比率'!BS13="","",'各会計、関係団体の財政状況及び健全化判断比率'!BS13)</f>
        <v>（公財）岡山市ふれあい公社</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f t="shared" si="5"/>
        <v>8</v>
      </c>
      <c r="D41" s="387"/>
      <c r="E41" s="386" t="str">
        <f>IF('各会計、関係団体の財政状況及び健全化判断比率'!B14="","",'各会計、関係団体の財政状況及び健全化判断比率'!B14)</f>
        <v>岡山市立総合医療センター病院事業債特別会計</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24</v>
      </c>
      <c r="BX41" s="387"/>
      <c r="BY41" s="386" t="str">
        <f>IF('各会計、関係団体の財政状況及び健全化判断比率'!B75="","",'各会計、関係団体の財政状況及び健全化判断比率'!B75)</f>
        <v>湛井十二箇郷組合</v>
      </c>
      <c r="BZ41" s="386"/>
      <c r="CA41" s="386"/>
      <c r="CB41" s="386"/>
      <c r="CC41" s="386"/>
      <c r="CD41" s="386"/>
      <c r="CE41" s="386"/>
      <c r="CF41" s="386"/>
      <c r="CG41" s="386"/>
      <c r="CH41" s="386"/>
      <c r="CI41" s="386"/>
      <c r="CJ41" s="386"/>
      <c r="CK41" s="386"/>
      <c r="CL41" s="386"/>
      <c r="CM41" s="386"/>
      <c r="CN41" s="214"/>
      <c r="CO41" s="387">
        <f t="shared" si="3"/>
        <v>34</v>
      </c>
      <c r="CP41" s="387"/>
      <c r="CQ41" s="386" t="str">
        <f>IF('各会計、関係団体の財政状況及び健全化判断比率'!BS14="","",'各会計、関係団体の財政状況及び健全化判断比率'!BS14)</f>
        <v>（株）岡山コンベンションセンター</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25</v>
      </c>
      <c r="BX42" s="387"/>
      <c r="BY42" s="386" t="str">
        <f>IF('各会計、関係団体の財政状況及び健全化判断比率'!B76="","",'各会計、関係団体の財政状況及び健全化判断比率'!B76)</f>
        <v>大正池水利組合</v>
      </c>
      <c r="BZ42" s="386"/>
      <c r="CA42" s="386"/>
      <c r="CB42" s="386"/>
      <c r="CC42" s="386"/>
      <c r="CD42" s="386"/>
      <c r="CE42" s="386"/>
      <c r="CF42" s="386"/>
      <c r="CG42" s="386"/>
      <c r="CH42" s="386"/>
      <c r="CI42" s="386"/>
      <c r="CJ42" s="386"/>
      <c r="CK42" s="386"/>
      <c r="CL42" s="386"/>
      <c r="CM42" s="386"/>
      <c r="CN42" s="214"/>
      <c r="CO42" s="387">
        <f t="shared" si="3"/>
        <v>35</v>
      </c>
      <c r="CP42" s="387"/>
      <c r="CQ42" s="386" t="str">
        <f>IF('各会計、関係団体の財政状況及び健全化判断比率'!BS15="","",'各会計、関係団体の財政状況及び健全化判断比率'!BS15)</f>
        <v>岡山市場冷蔵（株）</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26</v>
      </c>
      <c r="BX43" s="387"/>
      <c r="BY43" s="386" t="str">
        <f>IF('各会計、関係団体の財政状況及び健全化判断比率'!B77="","",'各会計、関係団体の財政状況及び健全化判断比率'!B77)</f>
        <v>田原用水組合</v>
      </c>
      <c r="BZ43" s="386"/>
      <c r="CA43" s="386"/>
      <c r="CB43" s="386"/>
      <c r="CC43" s="386"/>
      <c r="CD43" s="386"/>
      <c r="CE43" s="386"/>
      <c r="CF43" s="386"/>
      <c r="CG43" s="386"/>
      <c r="CH43" s="386"/>
      <c r="CI43" s="386"/>
      <c r="CJ43" s="386"/>
      <c r="CK43" s="386"/>
      <c r="CL43" s="386"/>
      <c r="CM43" s="386"/>
      <c r="CN43" s="214"/>
      <c r="CO43" s="387">
        <f t="shared" si="3"/>
        <v>36</v>
      </c>
      <c r="CP43" s="387"/>
      <c r="CQ43" s="386" t="str">
        <f>IF('各会計、関係団体の財政状況及び健全化判断比率'!BS16="","",'各会計、関係団体の財政状況及び健全化判断比率'!BS16)</f>
        <v>岡山都市整備(株)</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WMh1pT51WcDeOnm3x8qfxP+5sy68y3zmvR1LJdxeG4tIbLsRH874p9pp1HIl+lD0dRDeJW0n7+4EpWDuEeo3Qg==" saltValue="WuZ/vMyn6esaTjXqBOIB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Y61" sqref="BY61"/>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224</v>
      </c>
      <c r="C5" s="707"/>
      <c r="D5" s="707"/>
      <c r="E5" s="707"/>
      <c r="F5" s="707"/>
      <c r="G5" s="707"/>
      <c r="H5" s="707"/>
      <c r="I5" s="707"/>
      <c r="J5" s="707"/>
      <c r="K5" s="707"/>
      <c r="L5" s="707"/>
      <c r="M5" s="707"/>
      <c r="N5" s="707"/>
      <c r="O5" s="707"/>
      <c r="P5" s="707"/>
      <c r="Q5" s="708"/>
      <c r="R5" s="695">
        <v>131836083</v>
      </c>
      <c r="S5" s="696"/>
      <c r="T5" s="696"/>
      <c r="U5" s="696"/>
      <c r="V5" s="696"/>
      <c r="W5" s="696"/>
      <c r="X5" s="696"/>
      <c r="Y5" s="739"/>
      <c r="Z5" s="757">
        <v>38.700000000000003</v>
      </c>
      <c r="AA5" s="757"/>
      <c r="AB5" s="757"/>
      <c r="AC5" s="757"/>
      <c r="AD5" s="758">
        <v>123936550</v>
      </c>
      <c r="AE5" s="758"/>
      <c r="AF5" s="758"/>
      <c r="AG5" s="758"/>
      <c r="AH5" s="758"/>
      <c r="AI5" s="758"/>
      <c r="AJ5" s="758"/>
      <c r="AK5" s="758"/>
      <c r="AL5" s="740">
        <v>67.7</v>
      </c>
      <c r="AM5" s="711"/>
      <c r="AN5" s="711"/>
      <c r="AO5" s="741"/>
      <c r="AP5" s="706" t="s">
        <v>225</v>
      </c>
      <c r="AQ5" s="707"/>
      <c r="AR5" s="707"/>
      <c r="AS5" s="707"/>
      <c r="AT5" s="707"/>
      <c r="AU5" s="707"/>
      <c r="AV5" s="707"/>
      <c r="AW5" s="707"/>
      <c r="AX5" s="707"/>
      <c r="AY5" s="707"/>
      <c r="AZ5" s="707"/>
      <c r="BA5" s="707"/>
      <c r="BB5" s="707"/>
      <c r="BC5" s="707"/>
      <c r="BD5" s="707"/>
      <c r="BE5" s="707"/>
      <c r="BF5" s="708"/>
      <c r="BG5" s="640">
        <v>119928178</v>
      </c>
      <c r="BH5" s="641"/>
      <c r="BI5" s="641"/>
      <c r="BJ5" s="641"/>
      <c r="BK5" s="641"/>
      <c r="BL5" s="641"/>
      <c r="BM5" s="641"/>
      <c r="BN5" s="642"/>
      <c r="BO5" s="677">
        <v>91</v>
      </c>
      <c r="BP5" s="677"/>
      <c r="BQ5" s="677"/>
      <c r="BR5" s="677"/>
      <c r="BS5" s="678">
        <v>1932660</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2">
      <c r="B6" s="637" t="s">
        <v>229</v>
      </c>
      <c r="C6" s="638"/>
      <c r="D6" s="638"/>
      <c r="E6" s="638"/>
      <c r="F6" s="638"/>
      <c r="G6" s="638"/>
      <c r="H6" s="638"/>
      <c r="I6" s="638"/>
      <c r="J6" s="638"/>
      <c r="K6" s="638"/>
      <c r="L6" s="638"/>
      <c r="M6" s="638"/>
      <c r="N6" s="638"/>
      <c r="O6" s="638"/>
      <c r="P6" s="638"/>
      <c r="Q6" s="639"/>
      <c r="R6" s="640">
        <v>2638157</v>
      </c>
      <c r="S6" s="641"/>
      <c r="T6" s="641"/>
      <c r="U6" s="641"/>
      <c r="V6" s="641"/>
      <c r="W6" s="641"/>
      <c r="X6" s="641"/>
      <c r="Y6" s="642"/>
      <c r="Z6" s="677">
        <v>0.8</v>
      </c>
      <c r="AA6" s="677"/>
      <c r="AB6" s="677"/>
      <c r="AC6" s="677"/>
      <c r="AD6" s="678">
        <v>2638157</v>
      </c>
      <c r="AE6" s="678"/>
      <c r="AF6" s="678"/>
      <c r="AG6" s="678"/>
      <c r="AH6" s="678"/>
      <c r="AI6" s="678"/>
      <c r="AJ6" s="678"/>
      <c r="AK6" s="678"/>
      <c r="AL6" s="643">
        <v>1.4</v>
      </c>
      <c r="AM6" s="644"/>
      <c r="AN6" s="644"/>
      <c r="AO6" s="679"/>
      <c r="AP6" s="637" t="s">
        <v>230</v>
      </c>
      <c r="AQ6" s="638"/>
      <c r="AR6" s="638"/>
      <c r="AS6" s="638"/>
      <c r="AT6" s="638"/>
      <c r="AU6" s="638"/>
      <c r="AV6" s="638"/>
      <c r="AW6" s="638"/>
      <c r="AX6" s="638"/>
      <c r="AY6" s="638"/>
      <c r="AZ6" s="638"/>
      <c r="BA6" s="638"/>
      <c r="BB6" s="638"/>
      <c r="BC6" s="638"/>
      <c r="BD6" s="638"/>
      <c r="BE6" s="638"/>
      <c r="BF6" s="639"/>
      <c r="BG6" s="640">
        <v>119928178</v>
      </c>
      <c r="BH6" s="641"/>
      <c r="BI6" s="641"/>
      <c r="BJ6" s="641"/>
      <c r="BK6" s="641"/>
      <c r="BL6" s="641"/>
      <c r="BM6" s="641"/>
      <c r="BN6" s="642"/>
      <c r="BO6" s="677">
        <v>91</v>
      </c>
      <c r="BP6" s="677"/>
      <c r="BQ6" s="677"/>
      <c r="BR6" s="677"/>
      <c r="BS6" s="678">
        <v>1932660</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1110756</v>
      </c>
      <c r="CS6" s="641"/>
      <c r="CT6" s="641"/>
      <c r="CU6" s="641"/>
      <c r="CV6" s="641"/>
      <c r="CW6" s="641"/>
      <c r="CX6" s="641"/>
      <c r="CY6" s="642"/>
      <c r="CZ6" s="740">
        <v>0.3</v>
      </c>
      <c r="DA6" s="711"/>
      <c r="DB6" s="711"/>
      <c r="DC6" s="743"/>
      <c r="DD6" s="646" t="s">
        <v>232</v>
      </c>
      <c r="DE6" s="641"/>
      <c r="DF6" s="641"/>
      <c r="DG6" s="641"/>
      <c r="DH6" s="641"/>
      <c r="DI6" s="641"/>
      <c r="DJ6" s="641"/>
      <c r="DK6" s="641"/>
      <c r="DL6" s="641"/>
      <c r="DM6" s="641"/>
      <c r="DN6" s="641"/>
      <c r="DO6" s="641"/>
      <c r="DP6" s="642"/>
      <c r="DQ6" s="646">
        <v>1110687</v>
      </c>
      <c r="DR6" s="641"/>
      <c r="DS6" s="641"/>
      <c r="DT6" s="641"/>
      <c r="DU6" s="641"/>
      <c r="DV6" s="641"/>
      <c r="DW6" s="641"/>
      <c r="DX6" s="641"/>
      <c r="DY6" s="641"/>
      <c r="DZ6" s="641"/>
      <c r="EA6" s="641"/>
      <c r="EB6" s="641"/>
      <c r="EC6" s="684"/>
    </row>
    <row r="7" spans="2:143" ht="11.25" customHeight="1" x14ac:dyDescent="0.2">
      <c r="B7" s="637" t="s">
        <v>233</v>
      </c>
      <c r="C7" s="638"/>
      <c r="D7" s="638"/>
      <c r="E7" s="638"/>
      <c r="F7" s="638"/>
      <c r="G7" s="638"/>
      <c r="H7" s="638"/>
      <c r="I7" s="638"/>
      <c r="J7" s="638"/>
      <c r="K7" s="638"/>
      <c r="L7" s="638"/>
      <c r="M7" s="638"/>
      <c r="N7" s="638"/>
      <c r="O7" s="638"/>
      <c r="P7" s="638"/>
      <c r="Q7" s="639"/>
      <c r="R7" s="640">
        <v>118615</v>
      </c>
      <c r="S7" s="641"/>
      <c r="T7" s="641"/>
      <c r="U7" s="641"/>
      <c r="V7" s="641"/>
      <c r="W7" s="641"/>
      <c r="X7" s="641"/>
      <c r="Y7" s="642"/>
      <c r="Z7" s="677">
        <v>0</v>
      </c>
      <c r="AA7" s="677"/>
      <c r="AB7" s="677"/>
      <c r="AC7" s="677"/>
      <c r="AD7" s="678">
        <v>118615</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66710475</v>
      </c>
      <c r="BH7" s="641"/>
      <c r="BI7" s="641"/>
      <c r="BJ7" s="641"/>
      <c r="BK7" s="641"/>
      <c r="BL7" s="641"/>
      <c r="BM7" s="641"/>
      <c r="BN7" s="642"/>
      <c r="BO7" s="677">
        <v>50.6</v>
      </c>
      <c r="BP7" s="677"/>
      <c r="BQ7" s="677"/>
      <c r="BR7" s="677"/>
      <c r="BS7" s="678">
        <v>1932660</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21793560</v>
      </c>
      <c r="CS7" s="641"/>
      <c r="CT7" s="641"/>
      <c r="CU7" s="641"/>
      <c r="CV7" s="641"/>
      <c r="CW7" s="641"/>
      <c r="CX7" s="641"/>
      <c r="CY7" s="642"/>
      <c r="CZ7" s="677">
        <v>6.7</v>
      </c>
      <c r="DA7" s="677"/>
      <c r="DB7" s="677"/>
      <c r="DC7" s="677"/>
      <c r="DD7" s="646">
        <v>1562963</v>
      </c>
      <c r="DE7" s="641"/>
      <c r="DF7" s="641"/>
      <c r="DG7" s="641"/>
      <c r="DH7" s="641"/>
      <c r="DI7" s="641"/>
      <c r="DJ7" s="641"/>
      <c r="DK7" s="641"/>
      <c r="DL7" s="641"/>
      <c r="DM7" s="641"/>
      <c r="DN7" s="641"/>
      <c r="DO7" s="641"/>
      <c r="DP7" s="642"/>
      <c r="DQ7" s="646">
        <v>18383409</v>
      </c>
      <c r="DR7" s="641"/>
      <c r="DS7" s="641"/>
      <c r="DT7" s="641"/>
      <c r="DU7" s="641"/>
      <c r="DV7" s="641"/>
      <c r="DW7" s="641"/>
      <c r="DX7" s="641"/>
      <c r="DY7" s="641"/>
      <c r="DZ7" s="641"/>
      <c r="EA7" s="641"/>
      <c r="EB7" s="641"/>
      <c r="EC7" s="684"/>
    </row>
    <row r="8" spans="2:143" ht="11.25" customHeight="1" x14ac:dyDescent="0.2">
      <c r="B8" s="637" t="s">
        <v>236</v>
      </c>
      <c r="C8" s="638"/>
      <c r="D8" s="638"/>
      <c r="E8" s="638"/>
      <c r="F8" s="638"/>
      <c r="G8" s="638"/>
      <c r="H8" s="638"/>
      <c r="I8" s="638"/>
      <c r="J8" s="638"/>
      <c r="K8" s="638"/>
      <c r="L8" s="638"/>
      <c r="M8" s="638"/>
      <c r="N8" s="638"/>
      <c r="O8" s="638"/>
      <c r="P8" s="638"/>
      <c r="Q8" s="639"/>
      <c r="R8" s="640">
        <v>488224</v>
      </c>
      <c r="S8" s="641"/>
      <c r="T8" s="641"/>
      <c r="U8" s="641"/>
      <c r="V8" s="641"/>
      <c r="W8" s="641"/>
      <c r="X8" s="641"/>
      <c r="Y8" s="642"/>
      <c r="Z8" s="677">
        <v>0.1</v>
      </c>
      <c r="AA8" s="677"/>
      <c r="AB8" s="677"/>
      <c r="AC8" s="677"/>
      <c r="AD8" s="678">
        <v>488224</v>
      </c>
      <c r="AE8" s="678"/>
      <c r="AF8" s="678"/>
      <c r="AG8" s="678"/>
      <c r="AH8" s="678"/>
      <c r="AI8" s="678"/>
      <c r="AJ8" s="678"/>
      <c r="AK8" s="678"/>
      <c r="AL8" s="643">
        <v>0.3</v>
      </c>
      <c r="AM8" s="644"/>
      <c r="AN8" s="644"/>
      <c r="AO8" s="679"/>
      <c r="AP8" s="637" t="s">
        <v>237</v>
      </c>
      <c r="AQ8" s="638"/>
      <c r="AR8" s="638"/>
      <c r="AS8" s="638"/>
      <c r="AT8" s="638"/>
      <c r="AU8" s="638"/>
      <c r="AV8" s="638"/>
      <c r="AW8" s="638"/>
      <c r="AX8" s="638"/>
      <c r="AY8" s="638"/>
      <c r="AZ8" s="638"/>
      <c r="BA8" s="638"/>
      <c r="BB8" s="638"/>
      <c r="BC8" s="638"/>
      <c r="BD8" s="638"/>
      <c r="BE8" s="638"/>
      <c r="BF8" s="639"/>
      <c r="BG8" s="640">
        <v>1216709</v>
      </c>
      <c r="BH8" s="641"/>
      <c r="BI8" s="641"/>
      <c r="BJ8" s="641"/>
      <c r="BK8" s="641"/>
      <c r="BL8" s="641"/>
      <c r="BM8" s="641"/>
      <c r="BN8" s="642"/>
      <c r="BO8" s="677">
        <v>0.9</v>
      </c>
      <c r="BP8" s="677"/>
      <c r="BQ8" s="677"/>
      <c r="BR8" s="677"/>
      <c r="BS8" s="646" t="s">
        <v>138</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124539243</v>
      </c>
      <c r="CS8" s="641"/>
      <c r="CT8" s="641"/>
      <c r="CU8" s="641"/>
      <c r="CV8" s="641"/>
      <c r="CW8" s="641"/>
      <c r="CX8" s="641"/>
      <c r="CY8" s="642"/>
      <c r="CZ8" s="677">
        <v>38.200000000000003</v>
      </c>
      <c r="DA8" s="677"/>
      <c r="DB8" s="677"/>
      <c r="DC8" s="677"/>
      <c r="DD8" s="646">
        <v>3451516</v>
      </c>
      <c r="DE8" s="641"/>
      <c r="DF8" s="641"/>
      <c r="DG8" s="641"/>
      <c r="DH8" s="641"/>
      <c r="DI8" s="641"/>
      <c r="DJ8" s="641"/>
      <c r="DK8" s="641"/>
      <c r="DL8" s="641"/>
      <c r="DM8" s="641"/>
      <c r="DN8" s="641"/>
      <c r="DO8" s="641"/>
      <c r="DP8" s="642"/>
      <c r="DQ8" s="646">
        <v>62027132</v>
      </c>
      <c r="DR8" s="641"/>
      <c r="DS8" s="641"/>
      <c r="DT8" s="641"/>
      <c r="DU8" s="641"/>
      <c r="DV8" s="641"/>
      <c r="DW8" s="641"/>
      <c r="DX8" s="641"/>
      <c r="DY8" s="641"/>
      <c r="DZ8" s="641"/>
      <c r="EA8" s="641"/>
      <c r="EB8" s="641"/>
      <c r="EC8" s="684"/>
    </row>
    <row r="9" spans="2:143" ht="11.25" customHeight="1" x14ac:dyDescent="0.2">
      <c r="B9" s="637" t="s">
        <v>239</v>
      </c>
      <c r="C9" s="638"/>
      <c r="D9" s="638"/>
      <c r="E9" s="638"/>
      <c r="F9" s="638"/>
      <c r="G9" s="638"/>
      <c r="H9" s="638"/>
      <c r="I9" s="638"/>
      <c r="J9" s="638"/>
      <c r="K9" s="638"/>
      <c r="L9" s="638"/>
      <c r="M9" s="638"/>
      <c r="N9" s="638"/>
      <c r="O9" s="638"/>
      <c r="P9" s="638"/>
      <c r="Q9" s="639"/>
      <c r="R9" s="640">
        <v>298400</v>
      </c>
      <c r="S9" s="641"/>
      <c r="T9" s="641"/>
      <c r="U9" s="641"/>
      <c r="V9" s="641"/>
      <c r="W9" s="641"/>
      <c r="X9" s="641"/>
      <c r="Y9" s="642"/>
      <c r="Z9" s="677">
        <v>0.1</v>
      </c>
      <c r="AA9" s="677"/>
      <c r="AB9" s="677"/>
      <c r="AC9" s="677"/>
      <c r="AD9" s="678">
        <v>298400</v>
      </c>
      <c r="AE9" s="678"/>
      <c r="AF9" s="678"/>
      <c r="AG9" s="678"/>
      <c r="AH9" s="678"/>
      <c r="AI9" s="678"/>
      <c r="AJ9" s="678"/>
      <c r="AK9" s="678"/>
      <c r="AL9" s="643">
        <v>0.2</v>
      </c>
      <c r="AM9" s="644"/>
      <c r="AN9" s="644"/>
      <c r="AO9" s="679"/>
      <c r="AP9" s="637" t="s">
        <v>240</v>
      </c>
      <c r="AQ9" s="638"/>
      <c r="AR9" s="638"/>
      <c r="AS9" s="638"/>
      <c r="AT9" s="638"/>
      <c r="AU9" s="638"/>
      <c r="AV9" s="638"/>
      <c r="AW9" s="638"/>
      <c r="AX9" s="638"/>
      <c r="AY9" s="638"/>
      <c r="AZ9" s="638"/>
      <c r="BA9" s="638"/>
      <c r="BB9" s="638"/>
      <c r="BC9" s="638"/>
      <c r="BD9" s="638"/>
      <c r="BE9" s="638"/>
      <c r="BF9" s="639"/>
      <c r="BG9" s="640">
        <v>53007680</v>
      </c>
      <c r="BH9" s="641"/>
      <c r="BI9" s="641"/>
      <c r="BJ9" s="641"/>
      <c r="BK9" s="641"/>
      <c r="BL9" s="641"/>
      <c r="BM9" s="641"/>
      <c r="BN9" s="642"/>
      <c r="BO9" s="677">
        <v>40.200000000000003</v>
      </c>
      <c r="BP9" s="677"/>
      <c r="BQ9" s="677"/>
      <c r="BR9" s="677"/>
      <c r="BS9" s="646" t="s">
        <v>232</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25057277</v>
      </c>
      <c r="CS9" s="641"/>
      <c r="CT9" s="641"/>
      <c r="CU9" s="641"/>
      <c r="CV9" s="641"/>
      <c r="CW9" s="641"/>
      <c r="CX9" s="641"/>
      <c r="CY9" s="642"/>
      <c r="CZ9" s="677">
        <v>7.7</v>
      </c>
      <c r="DA9" s="677"/>
      <c r="DB9" s="677"/>
      <c r="DC9" s="677"/>
      <c r="DD9" s="646">
        <v>2469499</v>
      </c>
      <c r="DE9" s="641"/>
      <c r="DF9" s="641"/>
      <c r="DG9" s="641"/>
      <c r="DH9" s="641"/>
      <c r="DI9" s="641"/>
      <c r="DJ9" s="641"/>
      <c r="DK9" s="641"/>
      <c r="DL9" s="641"/>
      <c r="DM9" s="641"/>
      <c r="DN9" s="641"/>
      <c r="DO9" s="641"/>
      <c r="DP9" s="642"/>
      <c r="DQ9" s="646">
        <v>18899705</v>
      </c>
      <c r="DR9" s="641"/>
      <c r="DS9" s="641"/>
      <c r="DT9" s="641"/>
      <c r="DU9" s="641"/>
      <c r="DV9" s="641"/>
      <c r="DW9" s="641"/>
      <c r="DX9" s="641"/>
      <c r="DY9" s="641"/>
      <c r="DZ9" s="641"/>
      <c r="EA9" s="641"/>
      <c r="EB9" s="641"/>
      <c r="EC9" s="684"/>
    </row>
    <row r="10" spans="2:143" ht="11.25" customHeight="1" x14ac:dyDescent="0.2">
      <c r="B10" s="637" t="s">
        <v>242</v>
      </c>
      <c r="C10" s="638"/>
      <c r="D10" s="638"/>
      <c r="E10" s="638"/>
      <c r="F10" s="638"/>
      <c r="G10" s="638"/>
      <c r="H10" s="638"/>
      <c r="I10" s="638"/>
      <c r="J10" s="638"/>
      <c r="K10" s="638"/>
      <c r="L10" s="638"/>
      <c r="M10" s="638"/>
      <c r="N10" s="638"/>
      <c r="O10" s="638"/>
      <c r="P10" s="638"/>
      <c r="Q10" s="639"/>
      <c r="R10" s="640">
        <v>859517</v>
      </c>
      <c r="S10" s="641"/>
      <c r="T10" s="641"/>
      <c r="U10" s="641"/>
      <c r="V10" s="641"/>
      <c r="W10" s="641"/>
      <c r="X10" s="641"/>
      <c r="Y10" s="642"/>
      <c r="Z10" s="677">
        <v>0.3</v>
      </c>
      <c r="AA10" s="677"/>
      <c r="AB10" s="677"/>
      <c r="AC10" s="677"/>
      <c r="AD10" s="678">
        <v>859517</v>
      </c>
      <c r="AE10" s="678"/>
      <c r="AF10" s="678"/>
      <c r="AG10" s="678"/>
      <c r="AH10" s="678"/>
      <c r="AI10" s="678"/>
      <c r="AJ10" s="678"/>
      <c r="AK10" s="678"/>
      <c r="AL10" s="643">
        <v>0.5</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2718075</v>
      </c>
      <c r="BH10" s="641"/>
      <c r="BI10" s="641"/>
      <c r="BJ10" s="641"/>
      <c r="BK10" s="641"/>
      <c r="BL10" s="641"/>
      <c r="BM10" s="641"/>
      <c r="BN10" s="642"/>
      <c r="BO10" s="677">
        <v>2.1</v>
      </c>
      <c r="BP10" s="677"/>
      <c r="BQ10" s="677"/>
      <c r="BR10" s="677"/>
      <c r="BS10" s="646" t="s">
        <v>232</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266575</v>
      </c>
      <c r="CS10" s="641"/>
      <c r="CT10" s="641"/>
      <c r="CU10" s="641"/>
      <c r="CV10" s="641"/>
      <c r="CW10" s="641"/>
      <c r="CX10" s="641"/>
      <c r="CY10" s="642"/>
      <c r="CZ10" s="677">
        <v>0.1</v>
      </c>
      <c r="DA10" s="677"/>
      <c r="DB10" s="677"/>
      <c r="DC10" s="677"/>
      <c r="DD10" s="646" t="s">
        <v>130</v>
      </c>
      <c r="DE10" s="641"/>
      <c r="DF10" s="641"/>
      <c r="DG10" s="641"/>
      <c r="DH10" s="641"/>
      <c r="DI10" s="641"/>
      <c r="DJ10" s="641"/>
      <c r="DK10" s="641"/>
      <c r="DL10" s="641"/>
      <c r="DM10" s="641"/>
      <c r="DN10" s="641"/>
      <c r="DO10" s="641"/>
      <c r="DP10" s="642"/>
      <c r="DQ10" s="646">
        <v>88700</v>
      </c>
      <c r="DR10" s="641"/>
      <c r="DS10" s="641"/>
      <c r="DT10" s="641"/>
      <c r="DU10" s="641"/>
      <c r="DV10" s="641"/>
      <c r="DW10" s="641"/>
      <c r="DX10" s="641"/>
      <c r="DY10" s="641"/>
      <c r="DZ10" s="641"/>
      <c r="EA10" s="641"/>
      <c r="EB10" s="641"/>
      <c r="EC10" s="684"/>
    </row>
    <row r="11" spans="2:143" ht="11.25" customHeight="1" x14ac:dyDescent="0.2">
      <c r="B11" s="637" t="s">
        <v>245</v>
      </c>
      <c r="C11" s="638"/>
      <c r="D11" s="638"/>
      <c r="E11" s="638"/>
      <c r="F11" s="638"/>
      <c r="G11" s="638"/>
      <c r="H11" s="638"/>
      <c r="I11" s="638"/>
      <c r="J11" s="638"/>
      <c r="K11" s="638"/>
      <c r="L11" s="638"/>
      <c r="M11" s="638"/>
      <c r="N11" s="638"/>
      <c r="O11" s="638"/>
      <c r="P11" s="638"/>
      <c r="Q11" s="639"/>
      <c r="R11" s="640">
        <v>13031741</v>
      </c>
      <c r="S11" s="641"/>
      <c r="T11" s="641"/>
      <c r="U11" s="641"/>
      <c r="V11" s="641"/>
      <c r="W11" s="641"/>
      <c r="X11" s="641"/>
      <c r="Y11" s="642"/>
      <c r="Z11" s="643">
        <v>3.8</v>
      </c>
      <c r="AA11" s="644"/>
      <c r="AB11" s="644"/>
      <c r="AC11" s="645"/>
      <c r="AD11" s="646">
        <v>13031741</v>
      </c>
      <c r="AE11" s="641"/>
      <c r="AF11" s="641"/>
      <c r="AG11" s="641"/>
      <c r="AH11" s="641"/>
      <c r="AI11" s="641"/>
      <c r="AJ11" s="641"/>
      <c r="AK11" s="642"/>
      <c r="AL11" s="643">
        <v>7.1</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9768011</v>
      </c>
      <c r="BH11" s="641"/>
      <c r="BI11" s="641"/>
      <c r="BJ11" s="641"/>
      <c r="BK11" s="641"/>
      <c r="BL11" s="641"/>
      <c r="BM11" s="641"/>
      <c r="BN11" s="642"/>
      <c r="BO11" s="677">
        <v>7.4</v>
      </c>
      <c r="BP11" s="677"/>
      <c r="BQ11" s="677"/>
      <c r="BR11" s="677"/>
      <c r="BS11" s="646">
        <v>1932660</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7820747</v>
      </c>
      <c r="CS11" s="641"/>
      <c r="CT11" s="641"/>
      <c r="CU11" s="641"/>
      <c r="CV11" s="641"/>
      <c r="CW11" s="641"/>
      <c r="CX11" s="641"/>
      <c r="CY11" s="642"/>
      <c r="CZ11" s="677">
        <v>2.4</v>
      </c>
      <c r="DA11" s="677"/>
      <c r="DB11" s="677"/>
      <c r="DC11" s="677"/>
      <c r="DD11" s="646">
        <v>4189608</v>
      </c>
      <c r="DE11" s="641"/>
      <c r="DF11" s="641"/>
      <c r="DG11" s="641"/>
      <c r="DH11" s="641"/>
      <c r="DI11" s="641"/>
      <c r="DJ11" s="641"/>
      <c r="DK11" s="641"/>
      <c r="DL11" s="641"/>
      <c r="DM11" s="641"/>
      <c r="DN11" s="641"/>
      <c r="DO11" s="641"/>
      <c r="DP11" s="642"/>
      <c r="DQ11" s="646">
        <v>5105547</v>
      </c>
      <c r="DR11" s="641"/>
      <c r="DS11" s="641"/>
      <c r="DT11" s="641"/>
      <c r="DU11" s="641"/>
      <c r="DV11" s="641"/>
      <c r="DW11" s="641"/>
      <c r="DX11" s="641"/>
      <c r="DY11" s="641"/>
      <c r="DZ11" s="641"/>
      <c r="EA11" s="641"/>
      <c r="EB11" s="641"/>
      <c r="EC11" s="684"/>
    </row>
    <row r="12" spans="2:143" ht="11.25" customHeight="1" x14ac:dyDescent="0.2">
      <c r="B12" s="637" t="s">
        <v>248</v>
      </c>
      <c r="C12" s="638"/>
      <c r="D12" s="638"/>
      <c r="E12" s="638"/>
      <c r="F12" s="638"/>
      <c r="G12" s="638"/>
      <c r="H12" s="638"/>
      <c r="I12" s="638"/>
      <c r="J12" s="638"/>
      <c r="K12" s="638"/>
      <c r="L12" s="638"/>
      <c r="M12" s="638"/>
      <c r="N12" s="638"/>
      <c r="O12" s="638"/>
      <c r="P12" s="638"/>
      <c r="Q12" s="639"/>
      <c r="R12" s="640">
        <v>108508</v>
      </c>
      <c r="S12" s="641"/>
      <c r="T12" s="641"/>
      <c r="U12" s="641"/>
      <c r="V12" s="641"/>
      <c r="W12" s="641"/>
      <c r="X12" s="641"/>
      <c r="Y12" s="642"/>
      <c r="Z12" s="677">
        <v>0</v>
      </c>
      <c r="AA12" s="677"/>
      <c r="AB12" s="677"/>
      <c r="AC12" s="677"/>
      <c r="AD12" s="678">
        <v>108508</v>
      </c>
      <c r="AE12" s="678"/>
      <c r="AF12" s="678"/>
      <c r="AG12" s="678"/>
      <c r="AH12" s="678"/>
      <c r="AI12" s="678"/>
      <c r="AJ12" s="678"/>
      <c r="AK12" s="678"/>
      <c r="AL12" s="643">
        <v>0.1</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46428460</v>
      </c>
      <c r="BH12" s="641"/>
      <c r="BI12" s="641"/>
      <c r="BJ12" s="641"/>
      <c r="BK12" s="641"/>
      <c r="BL12" s="641"/>
      <c r="BM12" s="641"/>
      <c r="BN12" s="642"/>
      <c r="BO12" s="677">
        <v>35.200000000000003</v>
      </c>
      <c r="BP12" s="677"/>
      <c r="BQ12" s="677"/>
      <c r="BR12" s="677"/>
      <c r="BS12" s="646" t="s">
        <v>130</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2487055</v>
      </c>
      <c r="CS12" s="641"/>
      <c r="CT12" s="641"/>
      <c r="CU12" s="641"/>
      <c r="CV12" s="641"/>
      <c r="CW12" s="641"/>
      <c r="CX12" s="641"/>
      <c r="CY12" s="642"/>
      <c r="CZ12" s="677">
        <v>0.8</v>
      </c>
      <c r="DA12" s="677"/>
      <c r="DB12" s="677"/>
      <c r="DC12" s="677"/>
      <c r="DD12" s="646">
        <v>280666</v>
      </c>
      <c r="DE12" s="641"/>
      <c r="DF12" s="641"/>
      <c r="DG12" s="641"/>
      <c r="DH12" s="641"/>
      <c r="DI12" s="641"/>
      <c r="DJ12" s="641"/>
      <c r="DK12" s="641"/>
      <c r="DL12" s="641"/>
      <c r="DM12" s="641"/>
      <c r="DN12" s="641"/>
      <c r="DO12" s="641"/>
      <c r="DP12" s="642"/>
      <c r="DQ12" s="646">
        <v>1707212</v>
      </c>
      <c r="DR12" s="641"/>
      <c r="DS12" s="641"/>
      <c r="DT12" s="641"/>
      <c r="DU12" s="641"/>
      <c r="DV12" s="641"/>
      <c r="DW12" s="641"/>
      <c r="DX12" s="641"/>
      <c r="DY12" s="641"/>
      <c r="DZ12" s="641"/>
      <c r="EA12" s="641"/>
      <c r="EB12" s="641"/>
      <c r="EC12" s="684"/>
    </row>
    <row r="13" spans="2:143" ht="11.25" customHeight="1" x14ac:dyDescent="0.2">
      <c r="B13" s="637" t="s">
        <v>251</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232</v>
      </c>
      <c r="AA13" s="677"/>
      <c r="AB13" s="677"/>
      <c r="AC13" s="677"/>
      <c r="AD13" s="678" t="s">
        <v>138</v>
      </c>
      <c r="AE13" s="678"/>
      <c r="AF13" s="678"/>
      <c r="AG13" s="678"/>
      <c r="AH13" s="678"/>
      <c r="AI13" s="678"/>
      <c r="AJ13" s="678"/>
      <c r="AK13" s="678"/>
      <c r="AL13" s="643" t="s">
        <v>232</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46168574</v>
      </c>
      <c r="BH13" s="641"/>
      <c r="BI13" s="641"/>
      <c r="BJ13" s="641"/>
      <c r="BK13" s="641"/>
      <c r="BL13" s="641"/>
      <c r="BM13" s="641"/>
      <c r="BN13" s="642"/>
      <c r="BO13" s="677">
        <v>35</v>
      </c>
      <c r="BP13" s="677"/>
      <c r="BQ13" s="677"/>
      <c r="BR13" s="677"/>
      <c r="BS13" s="646" t="s">
        <v>232</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37775131</v>
      </c>
      <c r="CS13" s="641"/>
      <c r="CT13" s="641"/>
      <c r="CU13" s="641"/>
      <c r="CV13" s="641"/>
      <c r="CW13" s="641"/>
      <c r="CX13" s="641"/>
      <c r="CY13" s="642"/>
      <c r="CZ13" s="677">
        <v>11.6</v>
      </c>
      <c r="DA13" s="677"/>
      <c r="DB13" s="677"/>
      <c r="DC13" s="677"/>
      <c r="DD13" s="646">
        <v>19700349</v>
      </c>
      <c r="DE13" s="641"/>
      <c r="DF13" s="641"/>
      <c r="DG13" s="641"/>
      <c r="DH13" s="641"/>
      <c r="DI13" s="641"/>
      <c r="DJ13" s="641"/>
      <c r="DK13" s="641"/>
      <c r="DL13" s="641"/>
      <c r="DM13" s="641"/>
      <c r="DN13" s="641"/>
      <c r="DO13" s="641"/>
      <c r="DP13" s="642"/>
      <c r="DQ13" s="646">
        <v>21443727</v>
      </c>
      <c r="DR13" s="641"/>
      <c r="DS13" s="641"/>
      <c r="DT13" s="641"/>
      <c r="DU13" s="641"/>
      <c r="DV13" s="641"/>
      <c r="DW13" s="641"/>
      <c r="DX13" s="641"/>
      <c r="DY13" s="641"/>
      <c r="DZ13" s="641"/>
      <c r="EA13" s="641"/>
      <c r="EB13" s="641"/>
      <c r="EC13" s="684"/>
    </row>
    <row r="14" spans="2:143" ht="11.25" customHeight="1" x14ac:dyDescent="0.2">
      <c r="B14" s="637" t="s">
        <v>254</v>
      </c>
      <c r="C14" s="638"/>
      <c r="D14" s="638"/>
      <c r="E14" s="638"/>
      <c r="F14" s="638"/>
      <c r="G14" s="638"/>
      <c r="H14" s="638"/>
      <c r="I14" s="638"/>
      <c r="J14" s="638"/>
      <c r="K14" s="638"/>
      <c r="L14" s="638"/>
      <c r="M14" s="638"/>
      <c r="N14" s="638"/>
      <c r="O14" s="638"/>
      <c r="P14" s="638"/>
      <c r="Q14" s="639"/>
      <c r="R14" s="640">
        <v>385781</v>
      </c>
      <c r="S14" s="641"/>
      <c r="T14" s="641"/>
      <c r="U14" s="641"/>
      <c r="V14" s="641"/>
      <c r="W14" s="641"/>
      <c r="X14" s="641"/>
      <c r="Y14" s="642"/>
      <c r="Z14" s="677">
        <v>0.1</v>
      </c>
      <c r="AA14" s="677"/>
      <c r="AB14" s="677"/>
      <c r="AC14" s="677"/>
      <c r="AD14" s="678">
        <v>385781</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1902845</v>
      </c>
      <c r="BH14" s="641"/>
      <c r="BI14" s="641"/>
      <c r="BJ14" s="641"/>
      <c r="BK14" s="641"/>
      <c r="BL14" s="641"/>
      <c r="BM14" s="641"/>
      <c r="BN14" s="642"/>
      <c r="BO14" s="677">
        <v>1.4</v>
      </c>
      <c r="BP14" s="677"/>
      <c r="BQ14" s="677"/>
      <c r="BR14" s="677"/>
      <c r="BS14" s="646" t="s">
        <v>232</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8620424</v>
      </c>
      <c r="CS14" s="641"/>
      <c r="CT14" s="641"/>
      <c r="CU14" s="641"/>
      <c r="CV14" s="641"/>
      <c r="CW14" s="641"/>
      <c r="CX14" s="641"/>
      <c r="CY14" s="642"/>
      <c r="CZ14" s="677">
        <v>2.6</v>
      </c>
      <c r="DA14" s="677"/>
      <c r="DB14" s="677"/>
      <c r="DC14" s="677"/>
      <c r="DD14" s="646">
        <v>821561</v>
      </c>
      <c r="DE14" s="641"/>
      <c r="DF14" s="641"/>
      <c r="DG14" s="641"/>
      <c r="DH14" s="641"/>
      <c r="DI14" s="641"/>
      <c r="DJ14" s="641"/>
      <c r="DK14" s="641"/>
      <c r="DL14" s="641"/>
      <c r="DM14" s="641"/>
      <c r="DN14" s="641"/>
      <c r="DO14" s="641"/>
      <c r="DP14" s="642"/>
      <c r="DQ14" s="646">
        <v>7677861</v>
      </c>
      <c r="DR14" s="641"/>
      <c r="DS14" s="641"/>
      <c r="DT14" s="641"/>
      <c r="DU14" s="641"/>
      <c r="DV14" s="641"/>
      <c r="DW14" s="641"/>
      <c r="DX14" s="641"/>
      <c r="DY14" s="641"/>
      <c r="DZ14" s="641"/>
      <c r="EA14" s="641"/>
      <c r="EB14" s="641"/>
      <c r="EC14" s="684"/>
    </row>
    <row r="15" spans="2:143" ht="11.25" customHeight="1" x14ac:dyDescent="0.2">
      <c r="B15" s="637" t="s">
        <v>257</v>
      </c>
      <c r="C15" s="638"/>
      <c r="D15" s="638"/>
      <c r="E15" s="638"/>
      <c r="F15" s="638"/>
      <c r="G15" s="638"/>
      <c r="H15" s="638"/>
      <c r="I15" s="638"/>
      <c r="J15" s="638"/>
      <c r="K15" s="638"/>
      <c r="L15" s="638"/>
      <c r="M15" s="638"/>
      <c r="N15" s="638"/>
      <c r="O15" s="638"/>
      <c r="P15" s="638"/>
      <c r="Q15" s="639"/>
      <c r="R15" s="640">
        <v>5815767</v>
      </c>
      <c r="S15" s="641"/>
      <c r="T15" s="641"/>
      <c r="U15" s="641"/>
      <c r="V15" s="641"/>
      <c r="W15" s="641"/>
      <c r="X15" s="641"/>
      <c r="Y15" s="642"/>
      <c r="Z15" s="677">
        <v>1.7</v>
      </c>
      <c r="AA15" s="677"/>
      <c r="AB15" s="677"/>
      <c r="AC15" s="677"/>
      <c r="AD15" s="678">
        <v>5815767</v>
      </c>
      <c r="AE15" s="678"/>
      <c r="AF15" s="678"/>
      <c r="AG15" s="678"/>
      <c r="AH15" s="678"/>
      <c r="AI15" s="678"/>
      <c r="AJ15" s="678"/>
      <c r="AK15" s="678"/>
      <c r="AL15" s="643">
        <v>3.2</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4886358</v>
      </c>
      <c r="BH15" s="641"/>
      <c r="BI15" s="641"/>
      <c r="BJ15" s="641"/>
      <c r="BK15" s="641"/>
      <c r="BL15" s="641"/>
      <c r="BM15" s="641"/>
      <c r="BN15" s="642"/>
      <c r="BO15" s="677">
        <v>3.7</v>
      </c>
      <c r="BP15" s="677"/>
      <c r="BQ15" s="677"/>
      <c r="BR15" s="677"/>
      <c r="BS15" s="646" t="s">
        <v>232</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58537313</v>
      </c>
      <c r="CS15" s="641"/>
      <c r="CT15" s="641"/>
      <c r="CU15" s="641"/>
      <c r="CV15" s="641"/>
      <c r="CW15" s="641"/>
      <c r="CX15" s="641"/>
      <c r="CY15" s="642"/>
      <c r="CZ15" s="677">
        <v>18</v>
      </c>
      <c r="DA15" s="677"/>
      <c r="DB15" s="677"/>
      <c r="DC15" s="677"/>
      <c r="DD15" s="646">
        <v>6969449</v>
      </c>
      <c r="DE15" s="641"/>
      <c r="DF15" s="641"/>
      <c r="DG15" s="641"/>
      <c r="DH15" s="641"/>
      <c r="DI15" s="641"/>
      <c r="DJ15" s="641"/>
      <c r="DK15" s="641"/>
      <c r="DL15" s="641"/>
      <c r="DM15" s="641"/>
      <c r="DN15" s="641"/>
      <c r="DO15" s="641"/>
      <c r="DP15" s="642"/>
      <c r="DQ15" s="646">
        <v>43003933</v>
      </c>
      <c r="DR15" s="641"/>
      <c r="DS15" s="641"/>
      <c r="DT15" s="641"/>
      <c r="DU15" s="641"/>
      <c r="DV15" s="641"/>
      <c r="DW15" s="641"/>
      <c r="DX15" s="641"/>
      <c r="DY15" s="641"/>
      <c r="DZ15" s="641"/>
      <c r="EA15" s="641"/>
      <c r="EB15" s="641"/>
      <c r="EC15" s="684"/>
    </row>
    <row r="16" spans="2:143" ht="11.25" customHeight="1" x14ac:dyDescent="0.2">
      <c r="B16" s="637" t="s">
        <v>260</v>
      </c>
      <c r="C16" s="638"/>
      <c r="D16" s="638"/>
      <c r="E16" s="638"/>
      <c r="F16" s="638"/>
      <c r="G16" s="638"/>
      <c r="H16" s="638"/>
      <c r="I16" s="638"/>
      <c r="J16" s="638"/>
      <c r="K16" s="638"/>
      <c r="L16" s="638"/>
      <c r="M16" s="638"/>
      <c r="N16" s="638"/>
      <c r="O16" s="638"/>
      <c r="P16" s="638"/>
      <c r="Q16" s="639"/>
      <c r="R16" s="640">
        <v>131171</v>
      </c>
      <c r="S16" s="641"/>
      <c r="T16" s="641"/>
      <c r="U16" s="641"/>
      <c r="V16" s="641"/>
      <c r="W16" s="641"/>
      <c r="X16" s="641"/>
      <c r="Y16" s="642"/>
      <c r="Z16" s="677">
        <v>0</v>
      </c>
      <c r="AA16" s="677"/>
      <c r="AB16" s="677"/>
      <c r="AC16" s="677"/>
      <c r="AD16" s="678">
        <v>131171</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v>40</v>
      </c>
      <c r="BH16" s="641"/>
      <c r="BI16" s="641"/>
      <c r="BJ16" s="641"/>
      <c r="BK16" s="641"/>
      <c r="BL16" s="641"/>
      <c r="BM16" s="641"/>
      <c r="BN16" s="642"/>
      <c r="BO16" s="677">
        <v>0</v>
      </c>
      <c r="BP16" s="677"/>
      <c r="BQ16" s="677"/>
      <c r="BR16" s="677"/>
      <c r="BS16" s="646" t="s">
        <v>232</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1470276</v>
      </c>
      <c r="CS16" s="641"/>
      <c r="CT16" s="641"/>
      <c r="CU16" s="641"/>
      <c r="CV16" s="641"/>
      <c r="CW16" s="641"/>
      <c r="CX16" s="641"/>
      <c r="CY16" s="642"/>
      <c r="CZ16" s="677">
        <v>0.5</v>
      </c>
      <c r="DA16" s="677"/>
      <c r="DB16" s="677"/>
      <c r="DC16" s="677"/>
      <c r="DD16" s="646" t="s">
        <v>130</v>
      </c>
      <c r="DE16" s="641"/>
      <c r="DF16" s="641"/>
      <c r="DG16" s="641"/>
      <c r="DH16" s="641"/>
      <c r="DI16" s="641"/>
      <c r="DJ16" s="641"/>
      <c r="DK16" s="641"/>
      <c r="DL16" s="641"/>
      <c r="DM16" s="641"/>
      <c r="DN16" s="641"/>
      <c r="DO16" s="641"/>
      <c r="DP16" s="642"/>
      <c r="DQ16" s="646">
        <v>83963</v>
      </c>
      <c r="DR16" s="641"/>
      <c r="DS16" s="641"/>
      <c r="DT16" s="641"/>
      <c r="DU16" s="641"/>
      <c r="DV16" s="641"/>
      <c r="DW16" s="641"/>
      <c r="DX16" s="641"/>
      <c r="DY16" s="641"/>
      <c r="DZ16" s="641"/>
      <c r="EA16" s="641"/>
      <c r="EB16" s="641"/>
      <c r="EC16" s="684"/>
    </row>
    <row r="17" spans="2:133" ht="11.25" customHeight="1" x14ac:dyDescent="0.2">
      <c r="B17" s="637" t="s">
        <v>263</v>
      </c>
      <c r="C17" s="638"/>
      <c r="D17" s="638"/>
      <c r="E17" s="638"/>
      <c r="F17" s="638"/>
      <c r="G17" s="638"/>
      <c r="H17" s="638"/>
      <c r="I17" s="638"/>
      <c r="J17" s="638"/>
      <c r="K17" s="638"/>
      <c r="L17" s="638"/>
      <c r="M17" s="638"/>
      <c r="N17" s="638"/>
      <c r="O17" s="638"/>
      <c r="P17" s="638"/>
      <c r="Q17" s="639"/>
      <c r="R17" s="640">
        <v>2272787</v>
      </c>
      <c r="S17" s="641"/>
      <c r="T17" s="641"/>
      <c r="U17" s="641"/>
      <c r="V17" s="641"/>
      <c r="W17" s="641"/>
      <c r="X17" s="641"/>
      <c r="Y17" s="642"/>
      <c r="Z17" s="677">
        <v>0.7</v>
      </c>
      <c r="AA17" s="677"/>
      <c r="AB17" s="677"/>
      <c r="AC17" s="677"/>
      <c r="AD17" s="678">
        <v>2272787</v>
      </c>
      <c r="AE17" s="678"/>
      <c r="AF17" s="678"/>
      <c r="AG17" s="678"/>
      <c r="AH17" s="678"/>
      <c r="AI17" s="678"/>
      <c r="AJ17" s="678"/>
      <c r="AK17" s="678"/>
      <c r="AL17" s="643">
        <v>1.2</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130</v>
      </c>
      <c r="BP17" s="677"/>
      <c r="BQ17" s="677"/>
      <c r="BR17" s="677"/>
      <c r="BS17" s="646" t="s">
        <v>232</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36296434</v>
      </c>
      <c r="CS17" s="641"/>
      <c r="CT17" s="641"/>
      <c r="CU17" s="641"/>
      <c r="CV17" s="641"/>
      <c r="CW17" s="641"/>
      <c r="CX17" s="641"/>
      <c r="CY17" s="642"/>
      <c r="CZ17" s="677">
        <v>11.1</v>
      </c>
      <c r="DA17" s="677"/>
      <c r="DB17" s="677"/>
      <c r="DC17" s="677"/>
      <c r="DD17" s="646" t="s">
        <v>232</v>
      </c>
      <c r="DE17" s="641"/>
      <c r="DF17" s="641"/>
      <c r="DG17" s="641"/>
      <c r="DH17" s="641"/>
      <c r="DI17" s="641"/>
      <c r="DJ17" s="641"/>
      <c r="DK17" s="641"/>
      <c r="DL17" s="641"/>
      <c r="DM17" s="641"/>
      <c r="DN17" s="641"/>
      <c r="DO17" s="641"/>
      <c r="DP17" s="642"/>
      <c r="DQ17" s="646">
        <v>35247733</v>
      </c>
      <c r="DR17" s="641"/>
      <c r="DS17" s="641"/>
      <c r="DT17" s="641"/>
      <c r="DU17" s="641"/>
      <c r="DV17" s="641"/>
      <c r="DW17" s="641"/>
      <c r="DX17" s="641"/>
      <c r="DY17" s="641"/>
      <c r="DZ17" s="641"/>
      <c r="EA17" s="641"/>
      <c r="EB17" s="641"/>
      <c r="EC17" s="684"/>
    </row>
    <row r="18" spans="2:133" ht="11.25" customHeight="1" x14ac:dyDescent="0.2">
      <c r="B18" s="637" t="s">
        <v>266</v>
      </c>
      <c r="C18" s="638"/>
      <c r="D18" s="638"/>
      <c r="E18" s="638"/>
      <c r="F18" s="638"/>
      <c r="G18" s="638"/>
      <c r="H18" s="638"/>
      <c r="I18" s="638"/>
      <c r="J18" s="638"/>
      <c r="K18" s="638"/>
      <c r="L18" s="638"/>
      <c r="M18" s="638"/>
      <c r="N18" s="638"/>
      <c r="O18" s="638"/>
      <c r="P18" s="638"/>
      <c r="Q18" s="639"/>
      <c r="R18" s="640">
        <v>869265</v>
      </c>
      <c r="S18" s="641"/>
      <c r="T18" s="641"/>
      <c r="U18" s="641"/>
      <c r="V18" s="641"/>
      <c r="W18" s="641"/>
      <c r="X18" s="641"/>
      <c r="Y18" s="642"/>
      <c r="Z18" s="677">
        <v>0.3</v>
      </c>
      <c r="AA18" s="677"/>
      <c r="AB18" s="677"/>
      <c r="AC18" s="677"/>
      <c r="AD18" s="678">
        <v>869265</v>
      </c>
      <c r="AE18" s="678"/>
      <c r="AF18" s="678"/>
      <c r="AG18" s="678"/>
      <c r="AH18" s="678"/>
      <c r="AI18" s="678"/>
      <c r="AJ18" s="678"/>
      <c r="AK18" s="678"/>
      <c r="AL18" s="643">
        <v>0.5</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232</v>
      </c>
      <c r="BP18" s="677"/>
      <c r="BQ18" s="677"/>
      <c r="BR18" s="677"/>
      <c r="BS18" s="646" t="s">
        <v>232</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130</v>
      </c>
      <c r="CS18" s="641"/>
      <c r="CT18" s="641"/>
      <c r="CU18" s="641"/>
      <c r="CV18" s="641"/>
      <c r="CW18" s="641"/>
      <c r="CX18" s="641"/>
      <c r="CY18" s="642"/>
      <c r="CZ18" s="677" t="s">
        <v>232</v>
      </c>
      <c r="DA18" s="677"/>
      <c r="DB18" s="677"/>
      <c r="DC18" s="677"/>
      <c r="DD18" s="646" t="s">
        <v>232</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4"/>
    </row>
    <row r="19" spans="2:133" ht="11.25" customHeight="1" x14ac:dyDescent="0.2">
      <c r="B19" s="637" t="s">
        <v>269</v>
      </c>
      <c r="C19" s="638"/>
      <c r="D19" s="638"/>
      <c r="E19" s="638"/>
      <c r="F19" s="638"/>
      <c r="G19" s="638"/>
      <c r="H19" s="638"/>
      <c r="I19" s="638"/>
      <c r="J19" s="638"/>
      <c r="K19" s="638"/>
      <c r="L19" s="638"/>
      <c r="M19" s="638"/>
      <c r="N19" s="638"/>
      <c r="O19" s="638"/>
      <c r="P19" s="638"/>
      <c r="Q19" s="639"/>
      <c r="R19" s="640">
        <v>64891</v>
      </c>
      <c r="S19" s="641"/>
      <c r="T19" s="641"/>
      <c r="U19" s="641"/>
      <c r="V19" s="641"/>
      <c r="W19" s="641"/>
      <c r="X19" s="641"/>
      <c r="Y19" s="642"/>
      <c r="Z19" s="677">
        <v>0</v>
      </c>
      <c r="AA19" s="677"/>
      <c r="AB19" s="677"/>
      <c r="AC19" s="677"/>
      <c r="AD19" s="678">
        <v>64891</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11907905</v>
      </c>
      <c r="BH19" s="641"/>
      <c r="BI19" s="641"/>
      <c r="BJ19" s="641"/>
      <c r="BK19" s="641"/>
      <c r="BL19" s="641"/>
      <c r="BM19" s="641"/>
      <c r="BN19" s="642"/>
      <c r="BO19" s="677">
        <v>9</v>
      </c>
      <c r="BP19" s="677"/>
      <c r="BQ19" s="677"/>
      <c r="BR19" s="677"/>
      <c r="BS19" s="646" t="s">
        <v>130</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232</v>
      </c>
      <c r="CS19" s="641"/>
      <c r="CT19" s="641"/>
      <c r="CU19" s="641"/>
      <c r="CV19" s="641"/>
      <c r="CW19" s="641"/>
      <c r="CX19" s="641"/>
      <c r="CY19" s="642"/>
      <c r="CZ19" s="677" t="s">
        <v>232</v>
      </c>
      <c r="DA19" s="677"/>
      <c r="DB19" s="677"/>
      <c r="DC19" s="677"/>
      <c r="DD19" s="646" t="s">
        <v>130</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2">
      <c r="B20" s="637" t="s">
        <v>272</v>
      </c>
      <c r="C20" s="638"/>
      <c r="D20" s="638"/>
      <c r="E20" s="638"/>
      <c r="F20" s="638"/>
      <c r="G20" s="638"/>
      <c r="H20" s="638"/>
      <c r="I20" s="638"/>
      <c r="J20" s="638"/>
      <c r="K20" s="638"/>
      <c r="L20" s="638"/>
      <c r="M20" s="638"/>
      <c r="N20" s="638"/>
      <c r="O20" s="638"/>
      <c r="P20" s="638"/>
      <c r="Q20" s="639"/>
      <c r="R20" s="640">
        <v>16374</v>
      </c>
      <c r="S20" s="641"/>
      <c r="T20" s="641"/>
      <c r="U20" s="641"/>
      <c r="V20" s="641"/>
      <c r="W20" s="641"/>
      <c r="X20" s="641"/>
      <c r="Y20" s="642"/>
      <c r="Z20" s="677">
        <v>0</v>
      </c>
      <c r="AA20" s="677"/>
      <c r="AB20" s="677"/>
      <c r="AC20" s="677"/>
      <c r="AD20" s="678">
        <v>16374</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11907905</v>
      </c>
      <c r="BH20" s="641"/>
      <c r="BI20" s="641"/>
      <c r="BJ20" s="641"/>
      <c r="BK20" s="641"/>
      <c r="BL20" s="641"/>
      <c r="BM20" s="641"/>
      <c r="BN20" s="642"/>
      <c r="BO20" s="677">
        <v>9</v>
      </c>
      <c r="BP20" s="677"/>
      <c r="BQ20" s="677"/>
      <c r="BR20" s="677"/>
      <c r="BS20" s="646" t="s">
        <v>130</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325774791</v>
      </c>
      <c r="CS20" s="641"/>
      <c r="CT20" s="641"/>
      <c r="CU20" s="641"/>
      <c r="CV20" s="641"/>
      <c r="CW20" s="641"/>
      <c r="CX20" s="641"/>
      <c r="CY20" s="642"/>
      <c r="CZ20" s="677">
        <v>100</v>
      </c>
      <c r="DA20" s="677"/>
      <c r="DB20" s="677"/>
      <c r="DC20" s="677"/>
      <c r="DD20" s="646">
        <v>39445611</v>
      </c>
      <c r="DE20" s="641"/>
      <c r="DF20" s="641"/>
      <c r="DG20" s="641"/>
      <c r="DH20" s="641"/>
      <c r="DI20" s="641"/>
      <c r="DJ20" s="641"/>
      <c r="DK20" s="641"/>
      <c r="DL20" s="641"/>
      <c r="DM20" s="641"/>
      <c r="DN20" s="641"/>
      <c r="DO20" s="641"/>
      <c r="DP20" s="642"/>
      <c r="DQ20" s="646">
        <v>214779609</v>
      </c>
      <c r="DR20" s="641"/>
      <c r="DS20" s="641"/>
      <c r="DT20" s="641"/>
      <c r="DU20" s="641"/>
      <c r="DV20" s="641"/>
      <c r="DW20" s="641"/>
      <c r="DX20" s="641"/>
      <c r="DY20" s="641"/>
      <c r="DZ20" s="641"/>
      <c r="EA20" s="641"/>
      <c r="EB20" s="641"/>
      <c r="EC20" s="684"/>
    </row>
    <row r="21" spans="2:133" ht="11.25" customHeight="1" x14ac:dyDescent="0.2">
      <c r="B21" s="637" t="s">
        <v>275</v>
      </c>
      <c r="C21" s="638"/>
      <c r="D21" s="638"/>
      <c r="E21" s="638"/>
      <c r="F21" s="638"/>
      <c r="G21" s="638"/>
      <c r="H21" s="638"/>
      <c r="I21" s="638"/>
      <c r="J21" s="638"/>
      <c r="K21" s="638"/>
      <c r="L21" s="638"/>
      <c r="M21" s="638"/>
      <c r="N21" s="638"/>
      <c r="O21" s="638"/>
      <c r="P21" s="638"/>
      <c r="Q21" s="639"/>
      <c r="R21" s="640">
        <v>1322257</v>
      </c>
      <c r="S21" s="641"/>
      <c r="T21" s="641"/>
      <c r="U21" s="641"/>
      <c r="V21" s="641"/>
      <c r="W21" s="641"/>
      <c r="X21" s="641"/>
      <c r="Y21" s="642"/>
      <c r="Z21" s="677">
        <v>0.4</v>
      </c>
      <c r="AA21" s="677"/>
      <c r="AB21" s="677"/>
      <c r="AC21" s="677"/>
      <c r="AD21" s="678">
        <v>1322257</v>
      </c>
      <c r="AE21" s="678"/>
      <c r="AF21" s="678"/>
      <c r="AG21" s="678"/>
      <c r="AH21" s="678"/>
      <c r="AI21" s="678"/>
      <c r="AJ21" s="678"/>
      <c r="AK21" s="678"/>
      <c r="AL21" s="643">
        <v>0.7</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v>18316</v>
      </c>
      <c r="BH21" s="641"/>
      <c r="BI21" s="641"/>
      <c r="BJ21" s="641"/>
      <c r="BK21" s="641"/>
      <c r="BL21" s="641"/>
      <c r="BM21" s="641"/>
      <c r="BN21" s="642"/>
      <c r="BO21" s="677">
        <v>0</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277</v>
      </c>
      <c r="C22" s="638"/>
      <c r="D22" s="638"/>
      <c r="E22" s="638"/>
      <c r="F22" s="638"/>
      <c r="G22" s="638"/>
      <c r="H22" s="638"/>
      <c r="I22" s="638"/>
      <c r="J22" s="638"/>
      <c r="K22" s="638"/>
      <c r="L22" s="638"/>
      <c r="M22" s="638"/>
      <c r="N22" s="638"/>
      <c r="O22" s="638"/>
      <c r="P22" s="638"/>
      <c r="Q22" s="639"/>
      <c r="R22" s="640">
        <v>33843566</v>
      </c>
      <c r="S22" s="641"/>
      <c r="T22" s="641"/>
      <c r="U22" s="641"/>
      <c r="V22" s="641"/>
      <c r="W22" s="641"/>
      <c r="X22" s="641"/>
      <c r="Y22" s="642"/>
      <c r="Z22" s="677">
        <v>9.9</v>
      </c>
      <c r="AA22" s="677"/>
      <c r="AB22" s="677"/>
      <c r="AC22" s="677"/>
      <c r="AD22" s="678">
        <v>32166304</v>
      </c>
      <c r="AE22" s="678"/>
      <c r="AF22" s="678"/>
      <c r="AG22" s="678"/>
      <c r="AH22" s="678"/>
      <c r="AI22" s="678"/>
      <c r="AJ22" s="678"/>
      <c r="AK22" s="678"/>
      <c r="AL22" s="643">
        <v>17.600000000000001</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v>3990056</v>
      </c>
      <c r="BH22" s="641"/>
      <c r="BI22" s="641"/>
      <c r="BJ22" s="641"/>
      <c r="BK22" s="641"/>
      <c r="BL22" s="641"/>
      <c r="BM22" s="641"/>
      <c r="BN22" s="642"/>
      <c r="BO22" s="677">
        <v>3</v>
      </c>
      <c r="BP22" s="677"/>
      <c r="BQ22" s="677"/>
      <c r="BR22" s="677"/>
      <c r="BS22" s="646" t="s">
        <v>130</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280</v>
      </c>
      <c r="C23" s="638"/>
      <c r="D23" s="638"/>
      <c r="E23" s="638"/>
      <c r="F23" s="638"/>
      <c r="G23" s="638"/>
      <c r="H23" s="638"/>
      <c r="I23" s="638"/>
      <c r="J23" s="638"/>
      <c r="K23" s="638"/>
      <c r="L23" s="638"/>
      <c r="M23" s="638"/>
      <c r="N23" s="638"/>
      <c r="O23" s="638"/>
      <c r="P23" s="638"/>
      <c r="Q23" s="639"/>
      <c r="R23" s="640">
        <v>32166304</v>
      </c>
      <c r="S23" s="641"/>
      <c r="T23" s="641"/>
      <c r="U23" s="641"/>
      <c r="V23" s="641"/>
      <c r="W23" s="641"/>
      <c r="X23" s="641"/>
      <c r="Y23" s="642"/>
      <c r="Z23" s="677">
        <v>9.4</v>
      </c>
      <c r="AA23" s="677"/>
      <c r="AB23" s="677"/>
      <c r="AC23" s="677"/>
      <c r="AD23" s="678">
        <v>32166304</v>
      </c>
      <c r="AE23" s="678"/>
      <c r="AF23" s="678"/>
      <c r="AG23" s="678"/>
      <c r="AH23" s="678"/>
      <c r="AI23" s="678"/>
      <c r="AJ23" s="678"/>
      <c r="AK23" s="678"/>
      <c r="AL23" s="643">
        <v>17.600000000000001</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v>7899533</v>
      </c>
      <c r="BH23" s="641"/>
      <c r="BI23" s="641"/>
      <c r="BJ23" s="641"/>
      <c r="BK23" s="641"/>
      <c r="BL23" s="641"/>
      <c r="BM23" s="641"/>
      <c r="BN23" s="642"/>
      <c r="BO23" s="677">
        <v>6</v>
      </c>
      <c r="BP23" s="677"/>
      <c r="BQ23" s="677"/>
      <c r="BR23" s="677"/>
      <c r="BS23" s="646" t="s">
        <v>130</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2">
      <c r="B24" s="637" t="s">
        <v>287</v>
      </c>
      <c r="C24" s="638"/>
      <c r="D24" s="638"/>
      <c r="E24" s="638"/>
      <c r="F24" s="638"/>
      <c r="G24" s="638"/>
      <c r="H24" s="638"/>
      <c r="I24" s="638"/>
      <c r="J24" s="638"/>
      <c r="K24" s="638"/>
      <c r="L24" s="638"/>
      <c r="M24" s="638"/>
      <c r="N24" s="638"/>
      <c r="O24" s="638"/>
      <c r="P24" s="638"/>
      <c r="Q24" s="639"/>
      <c r="R24" s="640">
        <v>1677220</v>
      </c>
      <c r="S24" s="641"/>
      <c r="T24" s="641"/>
      <c r="U24" s="641"/>
      <c r="V24" s="641"/>
      <c r="W24" s="641"/>
      <c r="X24" s="641"/>
      <c r="Y24" s="642"/>
      <c r="Z24" s="677">
        <v>0.5</v>
      </c>
      <c r="AA24" s="677"/>
      <c r="AB24" s="677"/>
      <c r="AC24" s="677"/>
      <c r="AD24" s="678" t="s">
        <v>130</v>
      </c>
      <c r="AE24" s="678"/>
      <c r="AF24" s="678"/>
      <c r="AG24" s="678"/>
      <c r="AH24" s="678"/>
      <c r="AI24" s="678"/>
      <c r="AJ24" s="678"/>
      <c r="AK24" s="678"/>
      <c r="AL24" s="643" t="s">
        <v>232</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232</v>
      </c>
      <c r="BH24" s="641"/>
      <c r="BI24" s="641"/>
      <c r="BJ24" s="641"/>
      <c r="BK24" s="641"/>
      <c r="BL24" s="641"/>
      <c r="BM24" s="641"/>
      <c r="BN24" s="642"/>
      <c r="BO24" s="677" t="s">
        <v>130</v>
      </c>
      <c r="BP24" s="677"/>
      <c r="BQ24" s="677"/>
      <c r="BR24" s="677"/>
      <c r="BS24" s="646" t="s">
        <v>130</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196261107</v>
      </c>
      <c r="CS24" s="696"/>
      <c r="CT24" s="696"/>
      <c r="CU24" s="696"/>
      <c r="CV24" s="696"/>
      <c r="CW24" s="696"/>
      <c r="CX24" s="696"/>
      <c r="CY24" s="739"/>
      <c r="CZ24" s="740">
        <v>60.2</v>
      </c>
      <c r="DA24" s="711"/>
      <c r="DB24" s="711"/>
      <c r="DC24" s="743"/>
      <c r="DD24" s="738">
        <v>130811648</v>
      </c>
      <c r="DE24" s="696"/>
      <c r="DF24" s="696"/>
      <c r="DG24" s="696"/>
      <c r="DH24" s="696"/>
      <c r="DI24" s="696"/>
      <c r="DJ24" s="696"/>
      <c r="DK24" s="739"/>
      <c r="DL24" s="738">
        <v>126797668</v>
      </c>
      <c r="DM24" s="696"/>
      <c r="DN24" s="696"/>
      <c r="DO24" s="696"/>
      <c r="DP24" s="696"/>
      <c r="DQ24" s="696"/>
      <c r="DR24" s="696"/>
      <c r="DS24" s="696"/>
      <c r="DT24" s="696"/>
      <c r="DU24" s="696"/>
      <c r="DV24" s="739"/>
      <c r="DW24" s="740">
        <v>63.1</v>
      </c>
      <c r="DX24" s="711"/>
      <c r="DY24" s="711"/>
      <c r="DZ24" s="711"/>
      <c r="EA24" s="711"/>
      <c r="EB24" s="711"/>
      <c r="EC24" s="741"/>
    </row>
    <row r="25" spans="2:133" ht="11.25" customHeight="1" x14ac:dyDescent="0.2">
      <c r="B25" s="637" t="s">
        <v>290</v>
      </c>
      <c r="C25" s="638"/>
      <c r="D25" s="638"/>
      <c r="E25" s="638"/>
      <c r="F25" s="638"/>
      <c r="G25" s="638"/>
      <c r="H25" s="638"/>
      <c r="I25" s="638"/>
      <c r="J25" s="638"/>
      <c r="K25" s="638"/>
      <c r="L25" s="638"/>
      <c r="M25" s="638"/>
      <c r="N25" s="638"/>
      <c r="O25" s="638"/>
      <c r="P25" s="638"/>
      <c r="Q25" s="639"/>
      <c r="R25" s="640">
        <v>42</v>
      </c>
      <c r="S25" s="641"/>
      <c r="T25" s="641"/>
      <c r="U25" s="641"/>
      <c r="V25" s="641"/>
      <c r="W25" s="641"/>
      <c r="X25" s="641"/>
      <c r="Y25" s="642"/>
      <c r="Z25" s="677">
        <v>0</v>
      </c>
      <c r="AA25" s="677"/>
      <c r="AB25" s="677"/>
      <c r="AC25" s="677"/>
      <c r="AD25" s="678" t="s">
        <v>232</v>
      </c>
      <c r="AE25" s="678"/>
      <c r="AF25" s="678"/>
      <c r="AG25" s="678"/>
      <c r="AH25" s="678"/>
      <c r="AI25" s="678"/>
      <c r="AJ25" s="678"/>
      <c r="AK25" s="678"/>
      <c r="AL25" s="643" t="s">
        <v>138</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130</v>
      </c>
      <c r="BH25" s="641"/>
      <c r="BI25" s="641"/>
      <c r="BJ25" s="641"/>
      <c r="BK25" s="641"/>
      <c r="BL25" s="641"/>
      <c r="BM25" s="641"/>
      <c r="BN25" s="642"/>
      <c r="BO25" s="677" t="s">
        <v>232</v>
      </c>
      <c r="BP25" s="677"/>
      <c r="BQ25" s="677"/>
      <c r="BR25" s="677"/>
      <c r="BS25" s="646" t="s">
        <v>130</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76977687</v>
      </c>
      <c r="CS25" s="659"/>
      <c r="CT25" s="659"/>
      <c r="CU25" s="659"/>
      <c r="CV25" s="659"/>
      <c r="CW25" s="659"/>
      <c r="CX25" s="659"/>
      <c r="CY25" s="660"/>
      <c r="CZ25" s="643">
        <v>23.6</v>
      </c>
      <c r="DA25" s="661"/>
      <c r="DB25" s="661"/>
      <c r="DC25" s="662"/>
      <c r="DD25" s="646">
        <v>66325849</v>
      </c>
      <c r="DE25" s="659"/>
      <c r="DF25" s="659"/>
      <c r="DG25" s="659"/>
      <c r="DH25" s="659"/>
      <c r="DI25" s="659"/>
      <c r="DJ25" s="659"/>
      <c r="DK25" s="660"/>
      <c r="DL25" s="646">
        <v>65372914</v>
      </c>
      <c r="DM25" s="659"/>
      <c r="DN25" s="659"/>
      <c r="DO25" s="659"/>
      <c r="DP25" s="659"/>
      <c r="DQ25" s="659"/>
      <c r="DR25" s="659"/>
      <c r="DS25" s="659"/>
      <c r="DT25" s="659"/>
      <c r="DU25" s="659"/>
      <c r="DV25" s="660"/>
      <c r="DW25" s="643">
        <v>32.5</v>
      </c>
      <c r="DX25" s="661"/>
      <c r="DY25" s="661"/>
      <c r="DZ25" s="661"/>
      <c r="EA25" s="661"/>
      <c r="EB25" s="661"/>
      <c r="EC25" s="676"/>
    </row>
    <row r="26" spans="2:133" ht="11.25" customHeight="1" x14ac:dyDescent="0.2">
      <c r="B26" s="637" t="s">
        <v>293</v>
      </c>
      <c r="C26" s="638"/>
      <c r="D26" s="638"/>
      <c r="E26" s="638"/>
      <c r="F26" s="638"/>
      <c r="G26" s="638"/>
      <c r="H26" s="638"/>
      <c r="I26" s="638"/>
      <c r="J26" s="638"/>
      <c r="K26" s="638"/>
      <c r="L26" s="638"/>
      <c r="M26" s="638"/>
      <c r="N26" s="638"/>
      <c r="O26" s="638"/>
      <c r="P26" s="638"/>
      <c r="Q26" s="639"/>
      <c r="R26" s="640">
        <v>191828317</v>
      </c>
      <c r="S26" s="641"/>
      <c r="T26" s="641"/>
      <c r="U26" s="641"/>
      <c r="V26" s="641"/>
      <c r="W26" s="641"/>
      <c r="X26" s="641"/>
      <c r="Y26" s="642"/>
      <c r="Z26" s="677">
        <v>56.3</v>
      </c>
      <c r="AA26" s="677"/>
      <c r="AB26" s="677"/>
      <c r="AC26" s="677"/>
      <c r="AD26" s="678">
        <v>182251522</v>
      </c>
      <c r="AE26" s="678"/>
      <c r="AF26" s="678"/>
      <c r="AG26" s="678"/>
      <c r="AH26" s="678"/>
      <c r="AI26" s="678"/>
      <c r="AJ26" s="678"/>
      <c r="AK26" s="678"/>
      <c r="AL26" s="643">
        <v>99.6</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130</v>
      </c>
      <c r="BP26" s="677"/>
      <c r="BQ26" s="677"/>
      <c r="BR26" s="677"/>
      <c r="BS26" s="646" t="s">
        <v>130</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54891661</v>
      </c>
      <c r="CS26" s="641"/>
      <c r="CT26" s="641"/>
      <c r="CU26" s="641"/>
      <c r="CV26" s="641"/>
      <c r="CW26" s="641"/>
      <c r="CX26" s="641"/>
      <c r="CY26" s="642"/>
      <c r="CZ26" s="643">
        <v>16.8</v>
      </c>
      <c r="DA26" s="661"/>
      <c r="DB26" s="661"/>
      <c r="DC26" s="662"/>
      <c r="DD26" s="646">
        <v>44783035</v>
      </c>
      <c r="DE26" s="641"/>
      <c r="DF26" s="641"/>
      <c r="DG26" s="641"/>
      <c r="DH26" s="641"/>
      <c r="DI26" s="641"/>
      <c r="DJ26" s="641"/>
      <c r="DK26" s="642"/>
      <c r="DL26" s="646" t="s">
        <v>232</v>
      </c>
      <c r="DM26" s="641"/>
      <c r="DN26" s="641"/>
      <c r="DO26" s="641"/>
      <c r="DP26" s="641"/>
      <c r="DQ26" s="641"/>
      <c r="DR26" s="641"/>
      <c r="DS26" s="641"/>
      <c r="DT26" s="641"/>
      <c r="DU26" s="641"/>
      <c r="DV26" s="642"/>
      <c r="DW26" s="643" t="s">
        <v>232</v>
      </c>
      <c r="DX26" s="661"/>
      <c r="DY26" s="661"/>
      <c r="DZ26" s="661"/>
      <c r="EA26" s="661"/>
      <c r="EB26" s="661"/>
      <c r="EC26" s="676"/>
    </row>
    <row r="27" spans="2:133" ht="11.25" customHeight="1" x14ac:dyDescent="0.2">
      <c r="B27" s="637" t="s">
        <v>296</v>
      </c>
      <c r="C27" s="638"/>
      <c r="D27" s="638"/>
      <c r="E27" s="638"/>
      <c r="F27" s="638"/>
      <c r="G27" s="638"/>
      <c r="H27" s="638"/>
      <c r="I27" s="638"/>
      <c r="J27" s="638"/>
      <c r="K27" s="638"/>
      <c r="L27" s="638"/>
      <c r="M27" s="638"/>
      <c r="N27" s="638"/>
      <c r="O27" s="638"/>
      <c r="P27" s="638"/>
      <c r="Q27" s="639"/>
      <c r="R27" s="640">
        <v>232497</v>
      </c>
      <c r="S27" s="641"/>
      <c r="T27" s="641"/>
      <c r="U27" s="641"/>
      <c r="V27" s="641"/>
      <c r="W27" s="641"/>
      <c r="X27" s="641"/>
      <c r="Y27" s="642"/>
      <c r="Z27" s="677">
        <v>0.1</v>
      </c>
      <c r="AA27" s="677"/>
      <c r="AB27" s="677"/>
      <c r="AC27" s="677"/>
      <c r="AD27" s="678">
        <v>232497</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131836083</v>
      </c>
      <c r="BH27" s="641"/>
      <c r="BI27" s="641"/>
      <c r="BJ27" s="641"/>
      <c r="BK27" s="641"/>
      <c r="BL27" s="641"/>
      <c r="BM27" s="641"/>
      <c r="BN27" s="642"/>
      <c r="BO27" s="677">
        <v>100</v>
      </c>
      <c r="BP27" s="677"/>
      <c r="BQ27" s="677"/>
      <c r="BR27" s="677"/>
      <c r="BS27" s="646">
        <v>1932660</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83042930</v>
      </c>
      <c r="CS27" s="659"/>
      <c r="CT27" s="659"/>
      <c r="CU27" s="659"/>
      <c r="CV27" s="659"/>
      <c r="CW27" s="659"/>
      <c r="CX27" s="659"/>
      <c r="CY27" s="660"/>
      <c r="CZ27" s="643">
        <v>25.5</v>
      </c>
      <c r="DA27" s="661"/>
      <c r="DB27" s="661"/>
      <c r="DC27" s="662"/>
      <c r="DD27" s="646">
        <v>29294010</v>
      </c>
      <c r="DE27" s="659"/>
      <c r="DF27" s="659"/>
      <c r="DG27" s="659"/>
      <c r="DH27" s="659"/>
      <c r="DI27" s="659"/>
      <c r="DJ27" s="659"/>
      <c r="DK27" s="660"/>
      <c r="DL27" s="646">
        <v>29060578</v>
      </c>
      <c r="DM27" s="659"/>
      <c r="DN27" s="659"/>
      <c r="DO27" s="659"/>
      <c r="DP27" s="659"/>
      <c r="DQ27" s="659"/>
      <c r="DR27" s="659"/>
      <c r="DS27" s="659"/>
      <c r="DT27" s="659"/>
      <c r="DU27" s="659"/>
      <c r="DV27" s="660"/>
      <c r="DW27" s="643">
        <v>14.5</v>
      </c>
      <c r="DX27" s="661"/>
      <c r="DY27" s="661"/>
      <c r="DZ27" s="661"/>
      <c r="EA27" s="661"/>
      <c r="EB27" s="661"/>
      <c r="EC27" s="676"/>
    </row>
    <row r="28" spans="2:133" ht="11.25" customHeight="1" x14ac:dyDescent="0.2">
      <c r="B28" s="637" t="s">
        <v>299</v>
      </c>
      <c r="C28" s="638"/>
      <c r="D28" s="638"/>
      <c r="E28" s="638"/>
      <c r="F28" s="638"/>
      <c r="G28" s="638"/>
      <c r="H28" s="638"/>
      <c r="I28" s="638"/>
      <c r="J28" s="638"/>
      <c r="K28" s="638"/>
      <c r="L28" s="638"/>
      <c r="M28" s="638"/>
      <c r="N28" s="638"/>
      <c r="O28" s="638"/>
      <c r="P28" s="638"/>
      <c r="Q28" s="639"/>
      <c r="R28" s="640">
        <v>2372716</v>
      </c>
      <c r="S28" s="641"/>
      <c r="T28" s="641"/>
      <c r="U28" s="641"/>
      <c r="V28" s="641"/>
      <c r="W28" s="641"/>
      <c r="X28" s="641"/>
      <c r="Y28" s="642"/>
      <c r="Z28" s="677">
        <v>0.7</v>
      </c>
      <c r="AA28" s="677"/>
      <c r="AB28" s="677"/>
      <c r="AC28" s="677"/>
      <c r="AD28" s="678" t="s">
        <v>232</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36240490</v>
      </c>
      <c r="CS28" s="641"/>
      <c r="CT28" s="641"/>
      <c r="CU28" s="641"/>
      <c r="CV28" s="641"/>
      <c r="CW28" s="641"/>
      <c r="CX28" s="641"/>
      <c r="CY28" s="642"/>
      <c r="CZ28" s="643">
        <v>11.1</v>
      </c>
      <c r="DA28" s="661"/>
      <c r="DB28" s="661"/>
      <c r="DC28" s="662"/>
      <c r="DD28" s="646">
        <v>35191789</v>
      </c>
      <c r="DE28" s="641"/>
      <c r="DF28" s="641"/>
      <c r="DG28" s="641"/>
      <c r="DH28" s="641"/>
      <c r="DI28" s="641"/>
      <c r="DJ28" s="641"/>
      <c r="DK28" s="642"/>
      <c r="DL28" s="646">
        <v>32364176</v>
      </c>
      <c r="DM28" s="641"/>
      <c r="DN28" s="641"/>
      <c r="DO28" s="641"/>
      <c r="DP28" s="641"/>
      <c r="DQ28" s="641"/>
      <c r="DR28" s="641"/>
      <c r="DS28" s="641"/>
      <c r="DT28" s="641"/>
      <c r="DU28" s="641"/>
      <c r="DV28" s="642"/>
      <c r="DW28" s="643">
        <v>16.100000000000001</v>
      </c>
      <c r="DX28" s="661"/>
      <c r="DY28" s="661"/>
      <c r="DZ28" s="661"/>
      <c r="EA28" s="661"/>
      <c r="EB28" s="661"/>
      <c r="EC28" s="676"/>
    </row>
    <row r="29" spans="2:133" ht="11.25" customHeight="1" x14ac:dyDescent="0.2">
      <c r="B29" s="637" t="s">
        <v>301</v>
      </c>
      <c r="C29" s="638"/>
      <c r="D29" s="638"/>
      <c r="E29" s="638"/>
      <c r="F29" s="638"/>
      <c r="G29" s="638"/>
      <c r="H29" s="638"/>
      <c r="I29" s="638"/>
      <c r="J29" s="638"/>
      <c r="K29" s="638"/>
      <c r="L29" s="638"/>
      <c r="M29" s="638"/>
      <c r="N29" s="638"/>
      <c r="O29" s="638"/>
      <c r="P29" s="638"/>
      <c r="Q29" s="639"/>
      <c r="R29" s="640">
        <v>3668517</v>
      </c>
      <c r="S29" s="641"/>
      <c r="T29" s="641"/>
      <c r="U29" s="641"/>
      <c r="V29" s="641"/>
      <c r="W29" s="641"/>
      <c r="X29" s="641"/>
      <c r="Y29" s="642"/>
      <c r="Z29" s="677">
        <v>1.1000000000000001</v>
      </c>
      <c r="AA29" s="677"/>
      <c r="AB29" s="677"/>
      <c r="AC29" s="677"/>
      <c r="AD29" s="678">
        <v>375881</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36239724</v>
      </c>
      <c r="CS29" s="659"/>
      <c r="CT29" s="659"/>
      <c r="CU29" s="659"/>
      <c r="CV29" s="659"/>
      <c r="CW29" s="659"/>
      <c r="CX29" s="659"/>
      <c r="CY29" s="660"/>
      <c r="CZ29" s="643">
        <v>11.1</v>
      </c>
      <c r="DA29" s="661"/>
      <c r="DB29" s="661"/>
      <c r="DC29" s="662"/>
      <c r="DD29" s="646">
        <v>35191023</v>
      </c>
      <c r="DE29" s="659"/>
      <c r="DF29" s="659"/>
      <c r="DG29" s="659"/>
      <c r="DH29" s="659"/>
      <c r="DI29" s="659"/>
      <c r="DJ29" s="659"/>
      <c r="DK29" s="660"/>
      <c r="DL29" s="646">
        <v>32363410</v>
      </c>
      <c r="DM29" s="659"/>
      <c r="DN29" s="659"/>
      <c r="DO29" s="659"/>
      <c r="DP29" s="659"/>
      <c r="DQ29" s="659"/>
      <c r="DR29" s="659"/>
      <c r="DS29" s="659"/>
      <c r="DT29" s="659"/>
      <c r="DU29" s="659"/>
      <c r="DV29" s="660"/>
      <c r="DW29" s="643">
        <v>16.100000000000001</v>
      </c>
      <c r="DX29" s="661"/>
      <c r="DY29" s="661"/>
      <c r="DZ29" s="661"/>
      <c r="EA29" s="661"/>
      <c r="EB29" s="661"/>
      <c r="EC29" s="676"/>
    </row>
    <row r="30" spans="2:133" ht="11.25" customHeight="1" x14ac:dyDescent="0.2">
      <c r="B30" s="637" t="s">
        <v>304</v>
      </c>
      <c r="C30" s="638"/>
      <c r="D30" s="638"/>
      <c r="E30" s="638"/>
      <c r="F30" s="638"/>
      <c r="G30" s="638"/>
      <c r="H30" s="638"/>
      <c r="I30" s="638"/>
      <c r="J30" s="638"/>
      <c r="K30" s="638"/>
      <c r="L30" s="638"/>
      <c r="M30" s="638"/>
      <c r="N30" s="638"/>
      <c r="O30" s="638"/>
      <c r="P30" s="638"/>
      <c r="Q30" s="639"/>
      <c r="R30" s="640">
        <v>2764408</v>
      </c>
      <c r="S30" s="641"/>
      <c r="T30" s="641"/>
      <c r="U30" s="641"/>
      <c r="V30" s="641"/>
      <c r="W30" s="641"/>
      <c r="X30" s="641"/>
      <c r="Y30" s="642"/>
      <c r="Z30" s="677">
        <v>0.8</v>
      </c>
      <c r="AA30" s="677"/>
      <c r="AB30" s="677"/>
      <c r="AC30" s="677"/>
      <c r="AD30" s="678" t="s">
        <v>130</v>
      </c>
      <c r="AE30" s="678"/>
      <c r="AF30" s="678"/>
      <c r="AG30" s="678"/>
      <c r="AH30" s="678"/>
      <c r="AI30" s="678"/>
      <c r="AJ30" s="678"/>
      <c r="AK30" s="678"/>
      <c r="AL30" s="643" t="s">
        <v>232</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33800475</v>
      </c>
      <c r="CS30" s="641"/>
      <c r="CT30" s="641"/>
      <c r="CU30" s="641"/>
      <c r="CV30" s="641"/>
      <c r="CW30" s="641"/>
      <c r="CX30" s="641"/>
      <c r="CY30" s="642"/>
      <c r="CZ30" s="643">
        <v>10.4</v>
      </c>
      <c r="DA30" s="661"/>
      <c r="DB30" s="661"/>
      <c r="DC30" s="662"/>
      <c r="DD30" s="646">
        <v>32862872</v>
      </c>
      <c r="DE30" s="641"/>
      <c r="DF30" s="641"/>
      <c r="DG30" s="641"/>
      <c r="DH30" s="641"/>
      <c r="DI30" s="641"/>
      <c r="DJ30" s="641"/>
      <c r="DK30" s="642"/>
      <c r="DL30" s="646">
        <v>30035259</v>
      </c>
      <c r="DM30" s="641"/>
      <c r="DN30" s="641"/>
      <c r="DO30" s="641"/>
      <c r="DP30" s="641"/>
      <c r="DQ30" s="641"/>
      <c r="DR30" s="641"/>
      <c r="DS30" s="641"/>
      <c r="DT30" s="641"/>
      <c r="DU30" s="641"/>
      <c r="DV30" s="642"/>
      <c r="DW30" s="643">
        <v>14.9</v>
      </c>
      <c r="DX30" s="661"/>
      <c r="DY30" s="661"/>
      <c r="DZ30" s="661"/>
      <c r="EA30" s="661"/>
      <c r="EB30" s="661"/>
      <c r="EC30" s="676"/>
    </row>
    <row r="31" spans="2:133" ht="11.25" customHeight="1" x14ac:dyDescent="0.2">
      <c r="B31" s="637" t="s">
        <v>308</v>
      </c>
      <c r="C31" s="638"/>
      <c r="D31" s="638"/>
      <c r="E31" s="638"/>
      <c r="F31" s="638"/>
      <c r="G31" s="638"/>
      <c r="H31" s="638"/>
      <c r="I31" s="638"/>
      <c r="J31" s="638"/>
      <c r="K31" s="638"/>
      <c r="L31" s="638"/>
      <c r="M31" s="638"/>
      <c r="N31" s="638"/>
      <c r="O31" s="638"/>
      <c r="P31" s="638"/>
      <c r="Q31" s="639"/>
      <c r="R31" s="640">
        <v>63418268</v>
      </c>
      <c r="S31" s="641"/>
      <c r="T31" s="641"/>
      <c r="U31" s="641"/>
      <c r="V31" s="641"/>
      <c r="W31" s="641"/>
      <c r="X31" s="641"/>
      <c r="Y31" s="642"/>
      <c r="Z31" s="677">
        <v>18.600000000000001</v>
      </c>
      <c r="AA31" s="677"/>
      <c r="AB31" s="677"/>
      <c r="AC31" s="677"/>
      <c r="AD31" s="678" t="s">
        <v>232</v>
      </c>
      <c r="AE31" s="678"/>
      <c r="AF31" s="678"/>
      <c r="AG31" s="678"/>
      <c r="AH31" s="678"/>
      <c r="AI31" s="678"/>
      <c r="AJ31" s="678"/>
      <c r="AK31" s="678"/>
      <c r="AL31" s="643" t="s">
        <v>130</v>
      </c>
      <c r="AM31" s="644"/>
      <c r="AN31" s="644"/>
      <c r="AO31" s="679"/>
      <c r="AP31" s="716" t="s">
        <v>309</v>
      </c>
      <c r="AQ31" s="717"/>
      <c r="AR31" s="717"/>
      <c r="AS31" s="717"/>
      <c r="AT31" s="722" t="s">
        <v>310</v>
      </c>
      <c r="AU31" s="231"/>
      <c r="AV31" s="231"/>
      <c r="AW31" s="231"/>
      <c r="AX31" s="706" t="s">
        <v>186</v>
      </c>
      <c r="AY31" s="707"/>
      <c r="AZ31" s="707"/>
      <c r="BA31" s="707"/>
      <c r="BB31" s="707"/>
      <c r="BC31" s="707"/>
      <c r="BD31" s="707"/>
      <c r="BE31" s="707"/>
      <c r="BF31" s="708"/>
      <c r="BG31" s="709">
        <v>99.3</v>
      </c>
      <c r="BH31" s="710"/>
      <c r="BI31" s="710"/>
      <c r="BJ31" s="710"/>
      <c r="BK31" s="710"/>
      <c r="BL31" s="710"/>
      <c r="BM31" s="711">
        <v>97.7</v>
      </c>
      <c r="BN31" s="710"/>
      <c r="BO31" s="710"/>
      <c r="BP31" s="710"/>
      <c r="BQ31" s="712"/>
      <c r="BR31" s="709">
        <v>99.2</v>
      </c>
      <c r="BS31" s="710"/>
      <c r="BT31" s="710"/>
      <c r="BU31" s="710"/>
      <c r="BV31" s="710"/>
      <c r="BW31" s="710"/>
      <c r="BX31" s="711">
        <v>97.4</v>
      </c>
      <c r="BY31" s="710"/>
      <c r="BZ31" s="710"/>
      <c r="CA31" s="710"/>
      <c r="CB31" s="712"/>
      <c r="CD31" s="727"/>
      <c r="CE31" s="728"/>
      <c r="CF31" s="673" t="s">
        <v>311</v>
      </c>
      <c r="CG31" s="674"/>
      <c r="CH31" s="674"/>
      <c r="CI31" s="674"/>
      <c r="CJ31" s="674"/>
      <c r="CK31" s="674"/>
      <c r="CL31" s="674"/>
      <c r="CM31" s="674"/>
      <c r="CN31" s="674"/>
      <c r="CO31" s="674"/>
      <c r="CP31" s="674"/>
      <c r="CQ31" s="675"/>
      <c r="CR31" s="640">
        <v>2439249</v>
      </c>
      <c r="CS31" s="659"/>
      <c r="CT31" s="659"/>
      <c r="CU31" s="659"/>
      <c r="CV31" s="659"/>
      <c r="CW31" s="659"/>
      <c r="CX31" s="659"/>
      <c r="CY31" s="660"/>
      <c r="CZ31" s="643">
        <v>0.7</v>
      </c>
      <c r="DA31" s="661"/>
      <c r="DB31" s="661"/>
      <c r="DC31" s="662"/>
      <c r="DD31" s="646">
        <v>2328151</v>
      </c>
      <c r="DE31" s="659"/>
      <c r="DF31" s="659"/>
      <c r="DG31" s="659"/>
      <c r="DH31" s="659"/>
      <c r="DI31" s="659"/>
      <c r="DJ31" s="659"/>
      <c r="DK31" s="660"/>
      <c r="DL31" s="646">
        <v>2328151</v>
      </c>
      <c r="DM31" s="659"/>
      <c r="DN31" s="659"/>
      <c r="DO31" s="659"/>
      <c r="DP31" s="659"/>
      <c r="DQ31" s="659"/>
      <c r="DR31" s="659"/>
      <c r="DS31" s="659"/>
      <c r="DT31" s="659"/>
      <c r="DU31" s="659"/>
      <c r="DV31" s="660"/>
      <c r="DW31" s="643">
        <v>1.2</v>
      </c>
      <c r="DX31" s="661"/>
      <c r="DY31" s="661"/>
      <c r="DZ31" s="661"/>
      <c r="EA31" s="661"/>
      <c r="EB31" s="661"/>
      <c r="EC31" s="676"/>
    </row>
    <row r="32" spans="2:133" ht="11.25" customHeight="1" x14ac:dyDescent="0.2">
      <c r="B32" s="731" t="s">
        <v>312</v>
      </c>
      <c r="C32" s="732"/>
      <c r="D32" s="732"/>
      <c r="E32" s="732"/>
      <c r="F32" s="732"/>
      <c r="G32" s="732"/>
      <c r="H32" s="732"/>
      <c r="I32" s="732"/>
      <c r="J32" s="732"/>
      <c r="K32" s="732"/>
      <c r="L32" s="732"/>
      <c r="M32" s="732"/>
      <c r="N32" s="732"/>
      <c r="O32" s="732"/>
      <c r="P32" s="732"/>
      <c r="Q32" s="733"/>
      <c r="R32" s="640">
        <v>63953</v>
      </c>
      <c r="S32" s="641"/>
      <c r="T32" s="641"/>
      <c r="U32" s="641"/>
      <c r="V32" s="641"/>
      <c r="W32" s="641"/>
      <c r="X32" s="641"/>
      <c r="Y32" s="642"/>
      <c r="Z32" s="677">
        <v>0</v>
      </c>
      <c r="AA32" s="677"/>
      <c r="AB32" s="677"/>
      <c r="AC32" s="677"/>
      <c r="AD32" s="678">
        <v>63953</v>
      </c>
      <c r="AE32" s="678"/>
      <c r="AF32" s="678"/>
      <c r="AG32" s="678"/>
      <c r="AH32" s="678"/>
      <c r="AI32" s="678"/>
      <c r="AJ32" s="678"/>
      <c r="AK32" s="678"/>
      <c r="AL32" s="643">
        <v>0</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99.1</v>
      </c>
      <c r="BH32" s="659"/>
      <c r="BI32" s="659"/>
      <c r="BJ32" s="659"/>
      <c r="BK32" s="659"/>
      <c r="BL32" s="659"/>
      <c r="BM32" s="644">
        <v>97.4</v>
      </c>
      <c r="BN32" s="705"/>
      <c r="BO32" s="705"/>
      <c r="BP32" s="705"/>
      <c r="BQ32" s="683"/>
      <c r="BR32" s="713">
        <v>99</v>
      </c>
      <c r="BS32" s="659"/>
      <c r="BT32" s="659"/>
      <c r="BU32" s="659"/>
      <c r="BV32" s="659"/>
      <c r="BW32" s="659"/>
      <c r="BX32" s="644">
        <v>97.1</v>
      </c>
      <c r="BY32" s="705"/>
      <c r="BZ32" s="705"/>
      <c r="CA32" s="705"/>
      <c r="CB32" s="683"/>
      <c r="CD32" s="729"/>
      <c r="CE32" s="730"/>
      <c r="CF32" s="673" t="s">
        <v>315</v>
      </c>
      <c r="CG32" s="674"/>
      <c r="CH32" s="674"/>
      <c r="CI32" s="674"/>
      <c r="CJ32" s="674"/>
      <c r="CK32" s="674"/>
      <c r="CL32" s="674"/>
      <c r="CM32" s="674"/>
      <c r="CN32" s="674"/>
      <c r="CO32" s="674"/>
      <c r="CP32" s="674"/>
      <c r="CQ32" s="675"/>
      <c r="CR32" s="640">
        <v>766</v>
      </c>
      <c r="CS32" s="641"/>
      <c r="CT32" s="641"/>
      <c r="CU32" s="641"/>
      <c r="CV32" s="641"/>
      <c r="CW32" s="641"/>
      <c r="CX32" s="641"/>
      <c r="CY32" s="642"/>
      <c r="CZ32" s="643">
        <v>0</v>
      </c>
      <c r="DA32" s="661"/>
      <c r="DB32" s="661"/>
      <c r="DC32" s="662"/>
      <c r="DD32" s="646">
        <v>766</v>
      </c>
      <c r="DE32" s="641"/>
      <c r="DF32" s="641"/>
      <c r="DG32" s="641"/>
      <c r="DH32" s="641"/>
      <c r="DI32" s="641"/>
      <c r="DJ32" s="641"/>
      <c r="DK32" s="642"/>
      <c r="DL32" s="646">
        <v>766</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316</v>
      </c>
      <c r="C33" s="638"/>
      <c r="D33" s="638"/>
      <c r="E33" s="638"/>
      <c r="F33" s="638"/>
      <c r="G33" s="638"/>
      <c r="H33" s="638"/>
      <c r="I33" s="638"/>
      <c r="J33" s="638"/>
      <c r="K33" s="638"/>
      <c r="L33" s="638"/>
      <c r="M33" s="638"/>
      <c r="N33" s="638"/>
      <c r="O33" s="638"/>
      <c r="P33" s="638"/>
      <c r="Q33" s="639"/>
      <c r="R33" s="640">
        <v>17025517</v>
      </c>
      <c r="S33" s="641"/>
      <c r="T33" s="641"/>
      <c r="U33" s="641"/>
      <c r="V33" s="641"/>
      <c r="W33" s="641"/>
      <c r="X33" s="641"/>
      <c r="Y33" s="642"/>
      <c r="Z33" s="677">
        <v>5</v>
      </c>
      <c r="AA33" s="677"/>
      <c r="AB33" s="677"/>
      <c r="AC33" s="677"/>
      <c r="AD33" s="678" t="s">
        <v>138</v>
      </c>
      <c r="AE33" s="678"/>
      <c r="AF33" s="678"/>
      <c r="AG33" s="678"/>
      <c r="AH33" s="678"/>
      <c r="AI33" s="678"/>
      <c r="AJ33" s="678"/>
      <c r="AK33" s="678"/>
      <c r="AL33" s="643" t="s">
        <v>232</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99.5</v>
      </c>
      <c r="BH33" s="625"/>
      <c r="BI33" s="625"/>
      <c r="BJ33" s="625"/>
      <c r="BK33" s="625"/>
      <c r="BL33" s="625"/>
      <c r="BM33" s="668">
        <v>98</v>
      </c>
      <c r="BN33" s="625"/>
      <c r="BO33" s="625"/>
      <c r="BP33" s="625"/>
      <c r="BQ33" s="689"/>
      <c r="BR33" s="704">
        <v>99.4</v>
      </c>
      <c r="BS33" s="625"/>
      <c r="BT33" s="625"/>
      <c r="BU33" s="625"/>
      <c r="BV33" s="625"/>
      <c r="BW33" s="625"/>
      <c r="BX33" s="668">
        <v>97.6</v>
      </c>
      <c r="BY33" s="625"/>
      <c r="BZ33" s="625"/>
      <c r="CA33" s="625"/>
      <c r="CB33" s="689"/>
      <c r="CD33" s="673" t="s">
        <v>318</v>
      </c>
      <c r="CE33" s="674"/>
      <c r="CF33" s="674"/>
      <c r="CG33" s="674"/>
      <c r="CH33" s="674"/>
      <c r="CI33" s="674"/>
      <c r="CJ33" s="674"/>
      <c r="CK33" s="674"/>
      <c r="CL33" s="674"/>
      <c r="CM33" s="674"/>
      <c r="CN33" s="674"/>
      <c r="CO33" s="674"/>
      <c r="CP33" s="674"/>
      <c r="CQ33" s="675"/>
      <c r="CR33" s="640">
        <v>88597797</v>
      </c>
      <c r="CS33" s="659"/>
      <c r="CT33" s="659"/>
      <c r="CU33" s="659"/>
      <c r="CV33" s="659"/>
      <c r="CW33" s="659"/>
      <c r="CX33" s="659"/>
      <c r="CY33" s="660"/>
      <c r="CZ33" s="643">
        <v>27.2</v>
      </c>
      <c r="DA33" s="661"/>
      <c r="DB33" s="661"/>
      <c r="DC33" s="662"/>
      <c r="DD33" s="646">
        <v>73579560</v>
      </c>
      <c r="DE33" s="659"/>
      <c r="DF33" s="659"/>
      <c r="DG33" s="659"/>
      <c r="DH33" s="659"/>
      <c r="DI33" s="659"/>
      <c r="DJ33" s="659"/>
      <c r="DK33" s="660"/>
      <c r="DL33" s="646">
        <v>54460337</v>
      </c>
      <c r="DM33" s="659"/>
      <c r="DN33" s="659"/>
      <c r="DO33" s="659"/>
      <c r="DP33" s="659"/>
      <c r="DQ33" s="659"/>
      <c r="DR33" s="659"/>
      <c r="DS33" s="659"/>
      <c r="DT33" s="659"/>
      <c r="DU33" s="659"/>
      <c r="DV33" s="660"/>
      <c r="DW33" s="643">
        <v>27.1</v>
      </c>
      <c r="DX33" s="661"/>
      <c r="DY33" s="661"/>
      <c r="DZ33" s="661"/>
      <c r="EA33" s="661"/>
      <c r="EB33" s="661"/>
      <c r="EC33" s="676"/>
    </row>
    <row r="34" spans="2:133" ht="11.25" customHeight="1" x14ac:dyDescent="0.2">
      <c r="B34" s="637" t="s">
        <v>319</v>
      </c>
      <c r="C34" s="638"/>
      <c r="D34" s="638"/>
      <c r="E34" s="638"/>
      <c r="F34" s="638"/>
      <c r="G34" s="638"/>
      <c r="H34" s="638"/>
      <c r="I34" s="638"/>
      <c r="J34" s="638"/>
      <c r="K34" s="638"/>
      <c r="L34" s="638"/>
      <c r="M34" s="638"/>
      <c r="N34" s="638"/>
      <c r="O34" s="638"/>
      <c r="P34" s="638"/>
      <c r="Q34" s="639"/>
      <c r="R34" s="640">
        <v>2825901</v>
      </c>
      <c r="S34" s="641"/>
      <c r="T34" s="641"/>
      <c r="U34" s="641"/>
      <c r="V34" s="641"/>
      <c r="W34" s="641"/>
      <c r="X34" s="641"/>
      <c r="Y34" s="642"/>
      <c r="Z34" s="677">
        <v>0.8</v>
      </c>
      <c r="AA34" s="677"/>
      <c r="AB34" s="677"/>
      <c r="AC34" s="677"/>
      <c r="AD34" s="678" t="s">
        <v>130</v>
      </c>
      <c r="AE34" s="678"/>
      <c r="AF34" s="678"/>
      <c r="AG34" s="678"/>
      <c r="AH34" s="678"/>
      <c r="AI34" s="678"/>
      <c r="AJ34" s="678"/>
      <c r="AK34" s="678"/>
      <c r="AL34" s="643" t="s">
        <v>130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31164144</v>
      </c>
      <c r="CS34" s="641"/>
      <c r="CT34" s="641"/>
      <c r="CU34" s="641"/>
      <c r="CV34" s="641"/>
      <c r="CW34" s="641"/>
      <c r="CX34" s="641"/>
      <c r="CY34" s="642"/>
      <c r="CZ34" s="643">
        <v>9.6</v>
      </c>
      <c r="DA34" s="661"/>
      <c r="DB34" s="661"/>
      <c r="DC34" s="662"/>
      <c r="DD34" s="646">
        <v>24209556</v>
      </c>
      <c r="DE34" s="641"/>
      <c r="DF34" s="641"/>
      <c r="DG34" s="641"/>
      <c r="DH34" s="641"/>
      <c r="DI34" s="641"/>
      <c r="DJ34" s="641"/>
      <c r="DK34" s="642"/>
      <c r="DL34" s="646">
        <v>21481245</v>
      </c>
      <c r="DM34" s="641"/>
      <c r="DN34" s="641"/>
      <c r="DO34" s="641"/>
      <c r="DP34" s="641"/>
      <c r="DQ34" s="641"/>
      <c r="DR34" s="641"/>
      <c r="DS34" s="641"/>
      <c r="DT34" s="641"/>
      <c r="DU34" s="641"/>
      <c r="DV34" s="642"/>
      <c r="DW34" s="643">
        <v>10.7</v>
      </c>
      <c r="DX34" s="661"/>
      <c r="DY34" s="661"/>
      <c r="DZ34" s="661"/>
      <c r="EA34" s="661"/>
      <c r="EB34" s="661"/>
      <c r="EC34" s="676"/>
    </row>
    <row r="35" spans="2:133" ht="11.25" customHeight="1" x14ac:dyDescent="0.2">
      <c r="B35" s="637" t="s">
        <v>321</v>
      </c>
      <c r="C35" s="638"/>
      <c r="D35" s="638"/>
      <c r="E35" s="638"/>
      <c r="F35" s="638"/>
      <c r="G35" s="638"/>
      <c r="H35" s="638"/>
      <c r="I35" s="638"/>
      <c r="J35" s="638"/>
      <c r="K35" s="638"/>
      <c r="L35" s="638"/>
      <c r="M35" s="638"/>
      <c r="N35" s="638"/>
      <c r="O35" s="638"/>
      <c r="P35" s="638"/>
      <c r="Q35" s="639"/>
      <c r="R35" s="640">
        <v>119605</v>
      </c>
      <c r="S35" s="641"/>
      <c r="T35" s="641"/>
      <c r="U35" s="641"/>
      <c r="V35" s="641"/>
      <c r="W35" s="641"/>
      <c r="X35" s="641"/>
      <c r="Y35" s="642"/>
      <c r="Z35" s="677">
        <v>0</v>
      </c>
      <c r="AA35" s="677"/>
      <c r="AB35" s="677"/>
      <c r="AC35" s="677"/>
      <c r="AD35" s="678" t="s">
        <v>232</v>
      </c>
      <c r="AE35" s="678"/>
      <c r="AF35" s="678"/>
      <c r="AG35" s="678"/>
      <c r="AH35" s="678"/>
      <c r="AI35" s="678"/>
      <c r="AJ35" s="678"/>
      <c r="AK35" s="678"/>
      <c r="AL35" s="643" t="s">
        <v>232</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4870015</v>
      </c>
      <c r="CS35" s="659"/>
      <c r="CT35" s="659"/>
      <c r="CU35" s="659"/>
      <c r="CV35" s="659"/>
      <c r="CW35" s="659"/>
      <c r="CX35" s="659"/>
      <c r="CY35" s="660"/>
      <c r="CZ35" s="643">
        <v>1.5</v>
      </c>
      <c r="DA35" s="661"/>
      <c r="DB35" s="661"/>
      <c r="DC35" s="662"/>
      <c r="DD35" s="646">
        <v>4465243</v>
      </c>
      <c r="DE35" s="659"/>
      <c r="DF35" s="659"/>
      <c r="DG35" s="659"/>
      <c r="DH35" s="659"/>
      <c r="DI35" s="659"/>
      <c r="DJ35" s="659"/>
      <c r="DK35" s="660"/>
      <c r="DL35" s="646">
        <v>4458135</v>
      </c>
      <c r="DM35" s="659"/>
      <c r="DN35" s="659"/>
      <c r="DO35" s="659"/>
      <c r="DP35" s="659"/>
      <c r="DQ35" s="659"/>
      <c r="DR35" s="659"/>
      <c r="DS35" s="659"/>
      <c r="DT35" s="659"/>
      <c r="DU35" s="659"/>
      <c r="DV35" s="660"/>
      <c r="DW35" s="643">
        <v>2.2000000000000002</v>
      </c>
      <c r="DX35" s="661"/>
      <c r="DY35" s="661"/>
      <c r="DZ35" s="661"/>
      <c r="EA35" s="661"/>
      <c r="EB35" s="661"/>
      <c r="EC35" s="676"/>
    </row>
    <row r="36" spans="2:133" ht="11.25" customHeight="1" x14ac:dyDescent="0.2">
      <c r="B36" s="637" t="s">
        <v>325</v>
      </c>
      <c r="C36" s="638"/>
      <c r="D36" s="638"/>
      <c r="E36" s="638"/>
      <c r="F36" s="638"/>
      <c r="G36" s="638"/>
      <c r="H36" s="638"/>
      <c r="I36" s="638"/>
      <c r="J36" s="638"/>
      <c r="K36" s="638"/>
      <c r="L36" s="638"/>
      <c r="M36" s="638"/>
      <c r="N36" s="638"/>
      <c r="O36" s="638"/>
      <c r="P36" s="638"/>
      <c r="Q36" s="639"/>
      <c r="R36" s="640">
        <v>7341976</v>
      </c>
      <c r="S36" s="641"/>
      <c r="T36" s="641"/>
      <c r="U36" s="641"/>
      <c r="V36" s="641"/>
      <c r="W36" s="641"/>
      <c r="X36" s="641"/>
      <c r="Y36" s="642"/>
      <c r="Z36" s="677">
        <v>2.2000000000000002</v>
      </c>
      <c r="AA36" s="677"/>
      <c r="AB36" s="677"/>
      <c r="AC36" s="677"/>
      <c r="AD36" s="678" t="s">
        <v>130</v>
      </c>
      <c r="AE36" s="678"/>
      <c r="AF36" s="678"/>
      <c r="AG36" s="678"/>
      <c r="AH36" s="678"/>
      <c r="AI36" s="678"/>
      <c r="AJ36" s="678"/>
      <c r="AK36" s="678"/>
      <c r="AL36" s="643" t="s">
        <v>130</v>
      </c>
      <c r="AM36" s="644"/>
      <c r="AN36" s="644"/>
      <c r="AO36" s="679"/>
      <c r="AP36" s="235"/>
      <c r="AQ36" s="692" t="s">
        <v>326</v>
      </c>
      <c r="AR36" s="693"/>
      <c r="AS36" s="693"/>
      <c r="AT36" s="693"/>
      <c r="AU36" s="693"/>
      <c r="AV36" s="693"/>
      <c r="AW36" s="693"/>
      <c r="AX36" s="693"/>
      <c r="AY36" s="694"/>
      <c r="AZ36" s="695">
        <v>34712635</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272878</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19210342</v>
      </c>
      <c r="CS36" s="641"/>
      <c r="CT36" s="641"/>
      <c r="CU36" s="641"/>
      <c r="CV36" s="641"/>
      <c r="CW36" s="641"/>
      <c r="CX36" s="641"/>
      <c r="CY36" s="642"/>
      <c r="CZ36" s="643">
        <v>5.9</v>
      </c>
      <c r="DA36" s="661"/>
      <c r="DB36" s="661"/>
      <c r="DC36" s="662"/>
      <c r="DD36" s="646">
        <v>16697332</v>
      </c>
      <c r="DE36" s="641"/>
      <c r="DF36" s="641"/>
      <c r="DG36" s="641"/>
      <c r="DH36" s="641"/>
      <c r="DI36" s="641"/>
      <c r="DJ36" s="641"/>
      <c r="DK36" s="642"/>
      <c r="DL36" s="646">
        <v>10567541</v>
      </c>
      <c r="DM36" s="641"/>
      <c r="DN36" s="641"/>
      <c r="DO36" s="641"/>
      <c r="DP36" s="641"/>
      <c r="DQ36" s="641"/>
      <c r="DR36" s="641"/>
      <c r="DS36" s="641"/>
      <c r="DT36" s="641"/>
      <c r="DU36" s="641"/>
      <c r="DV36" s="642"/>
      <c r="DW36" s="643">
        <v>5.3</v>
      </c>
      <c r="DX36" s="661"/>
      <c r="DY36" s="661"/>
      <c r="DZ36" s="661"/>
      <c r="EA36" s="661"/>
      <c r="EB36" s="661"/>
      <c r="EC36" s="676"/>
    </row>
    <row r="37" spans="2:133" ht="11.25" customHeight="1" x14ac:dyDescent="0.2">
      <c r="B37" s="637" t="s">
        <v>329</v>
      </c>
      <c r="C37" s="638"/>
      <c r="D37" s="638"/>
      <c r="E37" s="638"/>
      <c r="F37" s="638"/>
      <c r="G37" s="638"/>
      <c r="H37" s="638"/>
      <c r="I37" s="638"/>
      <c r="J37" s="638"/>
      <c r="K37" s="638"/>
      <c r="L37" s="638"/>
      <c r="M37" s="638"/>
      <c r="N37" s="638"/>
      <c r="O37" s="638"/>
      <c r="P37" s="638"/>
      <c r="Q37" s="639"/>
      <c r="R37" s="640">
        <v>10941222</v>
      </c>
      <c r="S37" s="641"/>
      <c r="T37" s="641"/>
      <c r="U37" s="641"/>
      <c r="V37" s="641"/>
      <c r="W37" s="641"/>
      <c r="X37" s="641"/>
      <c r="Y37" s="642"/>
      <c r="Z37" s="677">
        <v>3.2</v>
      </c>
      <c r="AA37" s="677"/>
      <c r="AB37" s="677"/>
      <c r="AC37" s="677"/>
      <c r="AD37" s="678" t="s">
        <v>232</v>
      </c>
      <c r="AE37" s="678"/>
      <c r="AF37" s="678"/>
      <c r="AG37" s="678"/>
      <c r="AH37" s="678"/>
      <c r="AI37" s="678"/>
      <c r="AJ37" s="678"/>
      <c r="AK37" s="678"/>
      <c r="AL37" s="643" t="s">
        <v>232</v>
      </c>
      <c r="AM37" s="644"/>
      <c r="AN37" s="644"/>
      <c r="AO37" s="679"/>
      <c r="AQ37" s="680" t="s">
        <v>330</v>
      </c>
      <c r="AR37" s="681"/>
      <c r="AS37" s="681"/>
      <c r="AT37" s="681"/>
      <c r="AU37" s="681"/>
      <c r="AV37" s="681"/>
      <c r="AW37" s="681"/>
      <c r="AX37" s="681"/>
      <c r="AY37" s="682"/>
      <c r="AZ37" s="640">
        <v>9006804</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-1890936</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475253</v>
      </c>
      <c r="CS37" s="659"/>
      <c r="CT37" s="659"/>
      <c r="CU37" s="659"/>
      <c r="CV37" s="659"/>
      <c r="CW37" s="659"/>
      <c r="CX37" s="659"/>
      <c r="CY37" s="660"/>
      <c r="CZ37" s="643">
        <v>0.1</v>
      </c>
      <c r="DA37" s="661"/>
      <c r="DB37" s="661"/>
      <c r="DC37" s="662"/>
      <c r="DD37" s="646">
        <v>475253</v>
      </c>
      <c r="DE37" s="659"/>
      <c r="DF37" s="659"/>
      <c r="DG37" s="659"/>
      <c r="DH37" s="659"/>
      <c r="DI37" s="659"/>
      <c r="DJ37" s="659"/>
      <c r="DK37" s="660"/>
      <c r="DL37" s="646">
        <v>451235</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2">
      <c r="B38" s="637" t="s">
        <v>333</v>
      </c>
      <c r="C38" s="638"/>
      <c r="D38" s="638"/>
      <c r="E38" s="638"/>
      <c r="F38" s="638"/>
      <c r="G38" s="638"/>
      <c r="H38" s="638"/>
      <c r="I38" s="638"/>
      <c r="J38" s="638"/>
      <c r="K38" s="638"/>
      <c r="L38" s="638"/>
      <c r="M38" s="638"/>
      <c r="N38" s="638"/>
      <c r="O38" s="638"/>
      <c r="P38" s="638"/>
      <c r="Q38" s="639"/>
      <c r="R38" s="640">
        <v>5609894</v>
      </c>
      <c r="S38" s="641"/>
      <c r="T38" s="641"/>
      <c r="U38" s="641"/>
      <c r="V38" s="641"/>
      <c r="W38" s="641"/>
      <c r="X38" s="641"/>
      <c r="Y38" s="642"/>
      <c r="Z38" s="677">
        <v>1.6</v>
      </c>
      <c r="AA38" s="677"/>
      <c r="AB38" s="677"/>
      <c r="AC38" s="677"/>
      <c r="AD38" s="678">
        <v>28478</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200738</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89154</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25165276</v>
      </c>
      <c r="CS38" s="641"/>
      <c r="CT38" s="641"/>
      <c r="CU38" s="641"/>
      <c r="CV38" s="641"/>
      <c r="CW38" s="641"/>
      <c r="CX38" s="641"/>
      <c r="CY38" s="642"/>
      <c r="CZ38" s="643">
        <v>7.7</v>
      </c>
      <c r="DA38" s="661"/>
      <c r="DB38" s="661"/>
      <c r="DC38" s="662"/>
      <c r="DD38" s="646">
        <v>20770959</v>
      </c>
      <c r="DE38" s="641"/>
      <c r="DF38" s="641"/>
      <c r="DG38" s="641"/>
      <c r="DH38" s="641"/>
      <c r="DI38" s="641"/>
      <c r="DJ38" s="641"/>
      <c r="DK38" s="642"/>
      <c r="DL38" s="646">
        <v>17953358</v>
      </c>
      <c r="DM38" s="641"/>
      <c r="DN38" s="641"/>
      <c r="DO38" s="641"/>
      <c r="DP38" s="641"/>
      <c r="DQ38" s="641"/>
      <c r="DR38" s="641"/>
      <c r="DS38" s="641"/>
      <c r="DT38" s="641"/>
      <c r="DU38" s="641"/>
      <c r="DV38" s="642"/>
      <c r="DW38" s="643">
        <v>8.9</v>
      </c>
      <c r="DX38" s="661"/>
      <c r="DY38" s="661"/>
      <c r="DZ38" s="661"/>
      <c r="EA38" s="661"/>
      <c r="EB38" s="661"/>
      <c r="EC38" s="676"/>
    </row>
    <row r="39" spans="2:133" ht="11.25" customHeight="1" x14ac:dyDescent="0.2">
      <c r="B39" s="637" t="s">
        <v>337</v>
      </c>
      <c r="C39" s="638"/>
      <c r="D39" s="638"/>
      <c r="E39" s="638"/>
      <c r="F39" s="638"/>
      <c r="G39" s="638"/>
      <c r="H39" s="638"/>
      <c r="I39" s="638"/>
      <c r="J39" s="638"/>
      <c r="K39" s="638"/>
      <c r="L39" s="638"/>
      <c r="M39" s="638"/>
      <c r="N39" s="638"/>
      <c r="O39" s="638"/>
      <c r="P39" s="638"/>
      <c r="Q39" s="639"/>
      <c r="R39" s="640">
        <v>32814534</v>
      </c>
      <c r="S39" s="641"/>
      <c r="T39" s="641"/>
      <c r="U39" s="641"/>
      <c r="V39" s="641"/>
      <c r="W39" s="641"/>
      <c r="X39" s="641"/>
      <c r="Y39" s="642"/>
      <c r="Z39" s="677">
        <v>9.6</v>
      </c>
      <c r="AA39" s="677"/>
      <c r="AB39" s="677"/>
      <c r="AC39" s="677"/>
      <c r="AD39" s="678" t="s">
        <v>232</v>
      </c>
      <c r="AE39" s="678"/>
      <c r="AF39" s="678"/>
      <c r="AG39" s="678"/>
      <c r="AH39" s="678"/>
      <c r="AI39" s="678"/>
      <c r="AJ39" s="678"/>
      <c r="AK39" s="678"/>
      <c r="AL39" s="643" t="s">
        <v>130</v>
      </c>
      <c r="AM39" s="644"/>
      <c r="AN39" s="644"/>
      <c r="AO39" s="679"/>
      <c r="AQ39" s="680" t="s">
        <v>338</v>
      </c>
      <c r="AR39" s="681"/>
      <c r="AS39" s="681"/>
      <c r="AT39" s="681"/>
      <c r="AU39" s="681"/>
      <c r="AV39" s="681"/>
      <c r="AW39" s="681"/>
      <c r="AX39" s="681"/>
      <c r="AY39" s="682"/>
      <c r="AZ39" s="640">
        <v>196763</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133890</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5187691</v>
      </c>
      <c r="CS39" s="659"/>
      <c r="CT39" s="659"/>
      <c r="CU39" s="659"/>
      <c r="CV39" s="659"/>
      <c r="CW39" s="659"/>
      <c r="CX39" s="659"/>
      <c r="CY39" s="660"/>
      <c r="CZ39" s="643">
        <v>1.6</v>
      </c>
      <c r="DA39" s="661"/>
      <c r="DB39" s="661"/>
      <c r="DC39" s="662"/>
      <c r="DD39" s="646">
        <v>5036891</v>
      </c>
      <c r="DE39" s="659"/>
      <c r="DF39" s="659"/>
      <c r="DG39" s="659"/>
      <c r="DH39" s="659"/>
      <c r="DI39" s="659"/>
      <c r="DJ39" s="659"/>
      <c r="DK39" s="660"/>
      <c r="DL39" s="646" t="s">
        <v>130</v>
      </c>
      <c r="DM39" s="659"/>
      <c r="DN39" s="659"/>
      <c r="DO39" s="659"/>
      <c r="DP39" s="659"/>
      <c r="DQ39" s="659"/>
      <c r="DR39" s="659"/>
      <c r="DS39" s="659"/>
      <c r="DT39" s="659"/>
      <c r="DU39" s="659"/>
      <c r="DV39" s="660"/>
      <c r="DW39" s="643" t="s">
        <v>138</v>
      </c>
      <c r="DX39" s="661"/>
      <c r="DY39" s="661"/>
      <c r="DZ39" s="661"/>
      <c r="EA39" s="661"/>
      <c r="EB39" s="661"/>
      <c r="EC39" s="676"/>
    </row>
    <row r="40" spans="2:133" ht="11.25" customHeight="1" x14ac:dyDescent="0.2">
      <c r="B40" s="637" t="s">
        <v>341</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232</v>
      </c>
      <c r="AA40" s="677"/>
      <c r="AB40" s="677"/>
      <c r="AC40" s="677"/>
      <c r="AD40" s="678" t="s">
        <v>130</v>
      </c>
      <c r="AE40" s="678"/>
      <c r="AF40" s="678"/>
      <c r="AG40" s="678"/>
      <c r="AH40" s="678"/>
      <c r="AI40" s="678"/>
      <c r="AJ40" s="678"/>
      <c r="AK40" s="678"/>
      <c r="AL40" s="643" t="s">
        <v>130</v>
      </c>
      <c r="AM40" s="644"/>
      <c r="AN40" s="644"/>
      <c r="AO40" s="679"/>
      <c r="AQ40" s="680" t="s">
        <v>342</v>
      </c>
      <c r="AR40" s="681"/>
      <c r="AS40" s="681"/>
      <c r="AT40" s="681"/>
      <c r="AU40" s="681"/>
      <c r="AV40" s="681"/>
      <c r="AW40" s="681"/>
      <c r="AX40" s="681"/>
      <c r="AY40" s="682"/>
      <c r="AZ40" s="640">
        <v>141090</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97</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3000329</v>
      </c>
      <c r="CS40" s="641"/>
      <c r="CT40" s="641"/>
      <c r="CU40" s="641"/>
      <c r="CV40" s="641"/>
      <c r="CW40" s="641"/>
      <c r="CX40" s="641"/>
      <c r="CY40" s="642"/>
      <c r="CZ40" s="643">
        <v>0.9</v>
      </c>
      <c r="DA40" s="661"/>
      <c r="DB40" s="661"/>
      <c r="DC40" s="662"/>
      <c r="DD40" s="646">
        <v>2399579</v>
      </c>
      <c r="DE40" s="641"/>
      <c r="DF40" s="641"/>
      <c r="DG40" s="641"/>
      <c r="DH40" s="641"/>
      <c r="DI40" s="641"/>
      <c r="DJ40" s="641"/>
      <c r="DK40" s="642"/>
      <c r="DL40" s="646">
        <v>58</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2">
      <c r="B41" s="637" t="s">
        <v>346</v>
      </c>
      <c r="C41" s="638"/>
      <c r="D41" s="638"/>
      <c r="E41" s="638"/>
      <c r="F41" s="638"/>
      <c r="G41" s="638"/>
      <c r="H41" s="638"/>
      <c r="I41" s="638"/>
      <c r="J41" s="638"/>
      <c r="K41" s="638"/>
      <c r="L41" s="638"/>
      <c r="M41" s="638"/>
      <c r="N41" s="638"/>
      <c r="O41" s="638"/>
      <c r="P41" s="638"/>
      <c r="Q41" s="639"/>
      <c r="R41" s="640">
        <v>18000000</v>
      </c>
      <c r="S41" s="641"/>
      <c r="T41" s="641"/>
      <c r="U41" s="641"/>
      <c r="V41" s="641"/>
      <c r="W41" s="641"/>
      <c r="X41" s="641"/>
      <c r="Y41" s="642"/>
      <c r="Z41" s="677">
        <v>5.3</v>
      </c>
      <c r="AA41" s="677"/>
      <c r="AB41" s="677"/>
      <c r="AC41" s="677"/>
      <c r="AD41" s="678" t="s">
        <v>232</v>
      </c>
      <c r="AE41" s="678"/>
      <c r="AF41" s="678"/>
      <c r="AG41" s="678"/>
      <c r="AH41" s="678"/>
      <c r="AI41" s="678"/>
      <c r="AJ41" s="678"/>
      <c r="AK41" s="678"/>
      <c r="AL41" s="643" t="s">
        <v>232</v>
      </c>
      <c r="AM41" s="644"/>
      <c r="AN41" s="644"/>
      <c r="AO41" s="679"/>
      <c r="AQ41" s="680" t="s">
        <v>347</v>
      </c>
      <c r="AR41" s="681"/>
      <c r="AS41" s="681"/>
      <c r="AT41" s="681"/>
      <c r="AU41" s="681"/>
      <c r="AV41" s="681"/>
      <c r="AW41" s="681"/>
      <c r="AX41" s="681"/>
      <c r="AY41" s="682"/>
      <c r="AZ41" s="640">
        <v>7024278</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130</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232</v>
      </c>
      <c r="DA41" s="661"/>
      <c r="DB41" s="661"/>
      <c r="DC41" s="662"/>
      <c r="DD41" s="646" t="s">
        <v>138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350</v>
      </c>
      <c r="C42" s="622"/>
      <c r="D42" s="622"/>
      <c r="E42" s="622"/>
      <c r="F42" s="622"/>
      <c r="G42" s="622"/>
      <c r="H42" s="622"/>
      <c r="I42" s="622"/>
      <c r="J42" s="622"/>
      <c r="K42" s="622"/>
      <c r="L42" s="622"/>
      <c r="M42" s="622"/>
      <c r="N42" s="622"/>
      <c r="O42" s="622"/>
      <c r="P42" s="622"/>
      <c r="Q42" s="623"/>
      <c r="R42" s="624">
        <v>341027325</v>
      </c>
      <c r="S42" s="663"/>
      <c r="T42" s="663"/>
      <c r="U42" s="663"/>
      <c r="V42" s="663"/>
      <c r="W42" s="663"/>
      <c r="X42" s="663"/>
      <c r="Y42" s="665"/>
      <c r="Z42" s="666">
        <v>100</v>
      </c>
      <c r="AA42" s="666"/>
      <c r="AB42" s="666"/>
      <c r="AC42" s="666"/>
      <c r="AD42" s="667">
        <v>182952331</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18142962</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366</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40915887</v>
      </c>
      <c r="CS42" s="641"/>
      <c r="CT42" s="641"/>
      <c r="CU42" s="641"/>
      <c r="CV42" s="641"/>
      <c r="CW42" s="641"/>
      <c r="CX42" s="641"/>
      <c r="CY42" s="642"/>
      <c r="CZ42" s="643">
        <v>12.6</v>
      </c>
      <c r="DA42" s="644"/>
      <c r="DB42" s="644"/>
      <c r="DC42" s="645"/>
      <c r="DD42" s="646">
        <v>10388401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888767</v>
      </c>
      <c r="CS43" s="659"/>
      <c r="CT43" s="659"/>
      <c r="CU43" s="659"/>
      <c r="CV43" s="659"/>
      <c r="CW43" s="659"/>
      <c r="CX43" s="659"/>
      <c r="CY43" s="660"/>
      <c r="CZ43" s="643">
        <v>0.3</v>
      </c>
      <c r="DA43" s="661"/>
      <c r="DB43" s="661"/>
      <c r="DC43" s="662"/>
      <c r="DD43" s="646">
        <v>888767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302</v>
      </c>
      <c r="CE44" s="654"/>
      <c r="CF44" s="637" t="s">
        <v>355</v>
      </c>
      <c r="CG44" s="638"/>
      <c r="CH44" s="638"/>
      <c r="CI44" s="638"/>
      <c r="CJ44" s="638"/>
      <c r="CK44" s="638"/>
      <c r="CL44" s="638"/>
      <c r="CM44" s="638"/>
      <c r="CN44" s="638"/>
      <c r="CO44" s="638"/>
      <c r="CP44" s="638"/>
      <c r="CQ44" s="639"/>
      <c r="CR44" s="640">
        <v>39445611</v>
      </c>
      <c r="CS44" s="641"/>
      <c r="CT44" s="641"/>
      <c r="CU44" s="641"/>
      <c r="CV44" s="641"/>
      <c r="CW44" s="641"/>
      <c r="CX44" s="641"/>
      <c r="CY44" s="642"/>
      <c r="CZ44" s="643">
        <v>12.1</v>
      </c>
      <c r="DA44" s="644"/>
      <c r="DB44" s="644"/>
      <c r="DC44" s="645"/>
      <c r="DD44" s="646">
        <v>10304438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356</v>
      </c>
      <c r="CG45" s="638"/>
      <c r="CH45" s="638"/>
      <c r="CI45" s="638"/>
      <c r="CJ45" s="638"/>
      <c r="CK45" s="638"/>
      <c r="CL45" s="638"/>
      <c r="CM45" s="638"/>
      <c r="CN45" s="638"/>
      <c r="CO45" s="638"/>
      <c r="CP45" s="638"/>
      <c r="CQ45" s="639"/>
      <c r="CR45" s="640">
        <v>18738232</v>
      </c>
      <c r="CS45" s="659"/>
      <c r="CT45" s="659"/>
      <c r="CU45" s="659"/>
      <c r="CV45" s="659"/>
      <c r="CW45" s="659"/>
      <c r="CX45" s="659"/>
      <c r="CY45" s="660"/>
      <c r="CZ45" s="643">
        <v>5.8</v>
      </c>
      <c r="DA45" s="661"/>
      <c r="DB45" s="661"/>
      <c r="DC45" s="662"/>
      <c r="DD45" s="646">
        <v>1886175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18500988</v>
      </c>
      <c r="CS46" s="641"/>
      <c r="CT46" s="641"/>
      <c r="CU46" s="641"/>
      <c r="CV46" s="641"/>
      <c r="CW46" s="641"/>
      <c r="CX46" s="641"/>
      <c r="CY46" s="642"/>
      <c r="CZ46" s="643">
        <v>5.7</v>
      </c>
      <c r="DA46" s="644"/>
      <c r="DB46" s="644"/>
      <c r="DC46" s="645"/>
      <c r="DD46" s="646">
        <v>8158103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1470276</v>
      </c>
      <c r="CS47" s="659"/>
      <c r="CT47" s="659"/>
      <c r="CU47" s="659"/>
      <c r="CV47" s="659"/>
      <c r="CW47" s="659"/>
      <c r="CX47" s="659"/>
      <c r="CY47" s="660"/>
      <c r="CZ47" s="643">
        <v>0.5</v>
      </c>
      <c r="DA47" s="661"/>
      <c r="DB47" s="661"/>
      <c r="DC47" s="662"/>
      <c r="DD47" s="646">
        <v>83963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361</v>
      </c>
      <c r="CD48" s="657"/>
      <c r="CE48" s="658"/>
      <c r="CF48" s="637" t="s">
        <v>362</v>
      </c>
      <c r="CG48" s="638"/>
      <c r="CH48" s="638"/>
      <c r="CI48" s="638"/>
      <c r="CJ48" s="638"/>
      <c r="CK48" s="638"/>
      <c r="CL48" s="638"/>
      <c r="CM48" s="638"/>
      <c r="CN48" s="638"/>
      <c r="CO48" s="638"/>
      <c r="CP48" s="638"/>
      <c r="CQ48" s="639"/>
      <c r="CR48" s="640" t="s">
        <v>130</v>
      </c>
      <c r="CS48" s="641"/>
      <c r="CT48" s="641"/>
      <c r="CU48" s="641"/>
      <c r="CV48" s="641"/>
      <c r="CW48" s="641"/>
      <c r="CX48" s="641"/>
      <c r="CY48" s="642"/>
      <c r="CZ48" s="643" t="s">
        <v>232</v>
      </c>
      <c r="DA48" s="644"/>
      <c r="DB48" s="644"/>
      <c r="DC48" s="645"/>
      <c r="DD48" s="646" t="s">
        <v>138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363</v>
      </c>
      <c r="CE49" s="622"/>
      <c r="CF49" s="622"/>
      <c r="CG49" s="622"/>
      <c r="CH49" s="622"/>
      <c r="CI49" s="622"/>
      <c r="CJ49" s="622"/>
      <c r="CK49" s="622"/>
      <c r="CL49" s="622"/>
      <c r="CM49" s="622"/>
      <c r="CN49" s="622"/>
      <c r="CO49" s="622"/>
      <c r="CP49" s="622"/>
      <c r="CQ49" s="623"/>
      <c r="CR49" s="624">
        <v>325774791</v>
      </c>
      <c r="CS49" s="625"/>
      <c r="CT49" s="625"/>
      <c r="CU49" s="625"/>
      <c r="CV49" s="625"/>
      <c r="CW49" s="625"/>
      <c r="CX49" s="625"/>
      <c r="CY49" s="626"/>
      <c r="CZ49" s="627">
        <v>100</v>
      </c>
      <c r="DA49" s="628"/>
      <c r="DB49" s="628"/>
      <c r="DC49" s="629"/>
      <c r="DD49" s="630">
        <v>214779609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t5BTGSM934K85fQeldauA0jGzQRTwfAeip5cyvG+k87h7YJchpnF/J1GUrVOoSLVaP2rLC3F/tq9sualM8MAHA==" saltValue="ZUU7xkdyzj03RmS5aCsEI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S61" sqref="BS61:CG61"/>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386</v>
      </c>
      <c r="C7" s="1106"/>
      <c r="D7" s="1106"/>
      <c r="E7" s="1106"/>
      <c r="F7" s="1106"/>
      <c r="G7" s="1106"/>
      <c r="H7" s="1106"/>
      <c r="I7" s="1106"/>
      <c r="J7" s="1106"/>
      <c r="K7" s="1106"/>
      <c r="L7" s="1106"/>
      <c r="M7" s="1106"/>
      <c r="N7" s="1106"/>
      <c r="O7" s="1106"/>
      <c r="P7" s="1107"/>
      <c r="Q7" s="1159">
        <v>340005</v>
      </c>
      <c r="R7" s="1160"/>
      <c r="S7" s="1160"/>
      <c r="T7" s="1160"/>
      <c r="U7" s="1160"/>
      <c r="V7" s="1160">
        <v>324374</v>
      </c>
      <c r="W7" s="1160"/>
      <c r="X7" s="1160"/>
      <c r="Y7" s="1160"/>
      <c r="Z7" s="1160"/>
      <c r="AA7" s="1160">
        <v>15631</v>
      </c>
      <c r="AB7" s="1160"/>
      <c r="AC7" s="1160"/>
      <c r="AD7" s="1160"/>
      <c r="AE7" s="1161"/>
      <c r="AF7" s="1162">
        <v>10677</v>
      </c>
      <c r="AG7" s="1163"/>
      <c r="AH7" s="1163"/>
      <c r="AI7" s="1163"/>
      <c r="AJ7" s="1164"/>
      <c r="AK7" s="1146">
        <v>7338</v>
      </c>
      <c r="AL7" s="1147"/>
      <c r="AM7" s="1147"/>
      <c r="AN7" s="1147"/>
      <c r="AO7" s="1147"/>
      <c r="AP7" s="1147">
        <v>338032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628</v>
      </c>
      <c r="BT7" s="1151"/>
      <c r="BU7" s="1151"/>
      <c r="BV7" s="1151"/>
      <c r="BW7" s="1151"/>
      <c r="BX7" s="1151"/>
      <c r="BY7" s="1151"/>
      <c r="BZ7" s="1151"/>
      <c r="CA7" s="1151"/>
      <c r="CB7" s="1151"/>
      <c r="CC7" s="1151"/>
      <c r="CD7" s="1151"/>
      <c r="CE7" s="1151"/>
      <c r="CF7" s="1151"/>
      <c r="CG7" s="1152"/>
      <c r="CH7" s="1143">
        <v>1</v>
      </c>
      <c r="CI7" s="1144"/>
      <c r="CJ7" s="1144"/>
      <c r="CK7" s="1144"/>
      <c r="CL7" s="1145"/>
      <c r="CM7" s="1143">
        <v>159</v>
      </c>
      <c r="CN7" s="1144"/>
      <c r="CO7" s="1144"/>
      <c r="CP7" s="1144"/>
      <c r="CQ7" s="1145"/>
      <c r="CR7" s="1143">
        <v>100</v>
      </c>
      <c r="CS7" s="1144"/>
      <c r="CT7" s="1144"/>
      <c r="CU7" s="1144"/>
      <c r="CV7" s="1145"/>
      <c r="CW7" s="1143">
        <v>5</v>
      </c>
      <c r="CX7" s="1144"/>
      <c r="CY7" s="1144"/>
      <c r="CZ7" s="1144"/>
      <c r="DA7" s="1145"/>
      <c r="DB7" s="1143" t="s">
        <v>644</v>
      </c>
      <c r="DC7" s="1144"/>
      <c r="DD7" s="1144"/>
      <c r="DE7" s="1144"/>
      <c r="DF7" s="1145"/>
      <c r="DG7" s="1143" t="s">
        <v>644</v>
      </c>
      <c r="DH7" s="1144"/>
      <c r="DI7" s="1144"/>
      <c r="DJ7" s="1144"/>
      <c r="DK7" s="1145"/>
      <c r="DL7" s="1143" t="s">
        <v>644</v>
      </c>
      <c r="DM7" s="1144"/>
      <c r="DN7" s="1144"/>
      <c r="DO7" s="1144"/>
      <c r="DP7" s="1145"/>
      <c r="DQ7" s="1143" t="s">
        <v>644</v>
      </c>
      <c r="DR7" s="1144"/>
      <c r="DS7" s="1144"/>
      <c r="DT7" s="1144"/>
      <c r="DU7" s="1145"/>
      <c r="DV7" s="1170"/>
      <c r="DW7" s="1171"/>
      <c r="DX7" s="1171"/>
      <c r="DY7" s="1171"/>
      <c r="DZ7" s="1172"/>
      <c r="EA7" s="255"/>
    </row>
    <row r="8" spans="1:131" s="256" customFormat="1" ht="26.25" customHeight="1" x14ac:dyDescent="0.2">
      <c r="A8" s="262">
        <v>2</v>
      </c>
      <c r="B8" s="1092" t="s">
        <v>387</v>
      </c>
      <c r="C8" s="1093"/>
      <c r="D8" s="1093"/>
      <c r="E8" s="1093"/>
      <c r="F8" s="1093"/>
      <c r="G8" s="1093"/>
      <c r="H8" s="1093"/>
      <c r="I8" s="1093"/>
      <c r="J8" s="1093"/>
      <c r="K8" s="1093"/>
      <c r="L8" s="1093"/>
      <c r="M8" s="1093"/>
      <c r="N8" s="1093"/>
      <c r="O8" s="1093"/>
      <c r="P8" s="1094"/>
      <c r="Q8" s="1098">
        <v>39</v>
      </c>
      <c r="R8" s="1099"/>
      <c r="S8" s="1099"/>
      <c r="T8" s="1099"/>
      <c r="U8" s="1099"/>
      <c r="V8" s="1099">
        <v>37</v>
      </c>
      <c r="W8" s="1099"/>
      <c r="X8" s="1099"/>
      <c r="Y8" s="1099"/>
      <c r="Z8" s="1099"/>
      <c r="AA8" s="1099">
        <v>2</v>
      </c>
      <c r="AB8" s="1099"/>
      <c r="AC8" s="1099"/>
      <c r="AD8" s="1099"/>
      <c r="AE8" s="1100"/>
      <c r="AF8" s="1074">
        <v>2</v>
      </c>
      <c r="AG8" s="1075"/>
      <c r="AH8" s="1075"/>
      <c r="AI8" s="1075"/>
      <c r="AJ8" s="1076"/>
      <c r="AK8" s="1141" t="s">
        <v>610</v>
      </c>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629</v>
      </c>
      <c r="BT8" s="1070"/>
      <c r="BU8" s="1070"/>
      <c r="BV8" s="1070"/>
      <c r="BW8" s="1070"/>
      <c r="BX8" s="1070"/>
      <c r="BY8" s="1070"/>
      <c r="BZ8" s="1070"/>
      <c r="CA8" s="1070"/>
      <c r="CB8" s="1070"/>
      <c r="CC8" s="1070"/>
      <c r="CD8" s="1070"/>
      <c r="CE8" s="1070"/>
      <c r="CF8" s="1070"/>
      <c r="CG8" s="1071"/>
      <c r="CH8" s="1044">
        <v>2</v>
      </c>
      <c r="CI8" s="1045"/>
      <c r="CJ8" s="1045"/>
      <c r="CK8" s="1045"/>
      <c r="CL8" s="1046"/>
      <c r="CM8" s="1044">
        <v>653</v>
      </c>
      <c r="CN8" s="1045"/>
      <c r="CO8" s="1045"/>
      <c r="CP8" s="1045"/>
      <c r="CQ8" s="1046"/>
      <c r="CR8" s="1044">
        <v>189</v>
      </c>
      <c r="CS8" s="1045"/>
      <c r="CT8" s="1045"/>
      <c r="CU8" s="1045"/>
      <c r="CV8" s="1046"/>
      <c r="CW8" s="1044" t="s">
        <v>645</v>
      </c>
      <c r="CX8" s="1045"/>
      <c r="CY8" s="1045"/>
      <c r="CZ8" s="1045"/>
      <c r="DA8" s="1046"/>
      <c r="DB8" s="1044" t="s">
        <v>645</v>
      </c>
      <c r="DC8" s="1045"/>
      <c r="DD8" s="1045"/>
      <c r="DE8" s="1045"/>
      <c r="DF8" s="1046"/>
      <c r="DG8" s="1044" t="s">
        <v>645</v>
      </c>
      <c r="DH8" s="1045"/>
      <c r="DI8" s="1045"/>
      <c r="DJ8" s="1045"/>
      <c r="DK8" s="1046"/>
      <c r="DL8" s="1044" t="s">
        <v>645</v>
      </c>
      <c r="DM8" s="1045"/>
      <c r="DN8" s="1045"/>
      <c r="DO8" s="1045"/>
      <c r="DP8" s="1046"/>
      <c r="DQ8" s="1044" t="s">
        <v>645</v>
      </c>
      <c r="DR8" s="1045"/>
      <c r="DS8" s="1045"/>
      <c r="DT8" s="1045"/>
      <c r="DU8" s="1046"/>
      <c r="DV8" s="1047"/>
      <c r="DW8" s="1048"/>
      <c r="DX8" s="1048"/>
      <c r="DY8" s="1048"/>
      <c r="DZ8" s="1049"/>
      <c r="EA8" s="255"/>
    </row>
    <row r="9" spans="1:131" s="256" customFormat="1" ht="26.25" customHeight="1" x14ac:dyDescent="0.2">
      <c r="A9" s="262">
        <v>3</v>
      </c>
      <c r="B9" s="1092" t="s">
        <v>388</v>
      </c>
      <c r="C9" s="1093"/>
      <c r="D9" s="1093"/>
      <c r="E9" s="1093"/>
      <c r="F9" s="1093"/>
      <c r="G9" s="1093"/>
      <c r="H9" s="1093"/>
      <c r="I9" s="1093"/>
      <c r="J9" s="1093"/>
      <c r="K9" s="1093"/>
      <c r="L9" s="1093"/>
      <c r="M9" s="1093"/>
      <c r="N9" s="1093"/>
      <c r="O9" s="1093"/>
      <c r="P9" s="1094"/>
      <c r="Q9" s="1098">
        <v>11</v>
      </c>
      <c r="R9" s="1099"/>
      <c r="S9" s="1099"/>
      <c r="T9" s="1099"/>
      <c r="U9" s="1099"/>
      <c r="V9" s="1099">
        <v>11</v>
      </c>
      <c r="W9" s="1099"/>
      <c r="X9" s="1099"/>
      <c r="Y9" s="1099"/>
      <c r="Z9" s="1099"/>
      <c r="AA9" s="1099">
        <v>0</v>
      </c>
      <c r="AB9" s="1099"/>
      <c r="AC9" s="1099"/>
      <c r="AD9" s="1099"/>
      <c r="AE9" s="1100"/>
      <c r="AF9" s="1074" t="s">
        <v>389</v>
      </c>
      <c r="AG9" s="1075"/>
      <c r="AH9" s="1075"/>
      <c r="AI9" s="1075"/>
      <c r="AJ9" s="1076"/>
      <c r="AK9" s="1141">
        <v>4</v>
      </c>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630</v>
      </c>
      <c r="BT9" s="1070"/>
      <c r="BU9" s="1070"/>
      <c r="BV9" s="1070"/>
      <c r="BW9" s="1070"/>
      <c r="BX9" s="1070"/>
      <c r="BY9" s="1070"/>
      <c r="BZ9" s="1070"/>
      <c r="CA9" s="1070"/>
      <c r="CB9" s="1070"/>
      <c r="CC9" s="1070"/>
      <c r="CD9" s="1070"/>
      <c r="CE9" s="1070"/>
      <c r="CF9" s="1070"/>
      <c r="CG9" s="1071"/>
      <c r="CH9" s="1044">
        <v>41</v>
      </c>
      <c r="CI9" s="1045"/>
      <c r="CJ9" s="1045"/>
      <c r="CK9" s="1045"/>
      <c r="CL9" s="1046"/>
      <c r="CM9" s="1044">
        <v>140</v>
      </c>
      <c r="CN9" s="1045"/>
      <c r="CO9" s="1045"/>
      <c r="CP9" s="1045"/>
      <c r="CQ9" s="1046"/>
      <c r="CR9" s="1044">
        <v>50</v>
      </c>
      <c r="CS9" s="1045"/>
      <c r="CT9" s="1045"/>
      <c r="CU9" s="1045"/>
      <c r="CV9" s="1046"/>
      <c r="CW9" s="1044">
        <v>28</v>
      </c>
      <c r="CX9" s="1045"/>
      <c r="CY9" s="1045"/>
      <c r="CZ9" s="1045"/>
      <c r="DA9" s="1046"/>
      <c r="DB9" s="1044" t="s">
        <v>645</v>
      </c>
      <c r="DC9" s="1045"/>
      <c r="DD9" s="1045"/>
      <c r="DE9" s="1045"/>
      <c r="DF9" s="1046"/>
      <c r="DG9" s="1044" t="s">
        <v>645</v>
      </c>
      <c r="DH9" s="1045"/>
      <c r="DI9" s="1045"/>
      <c r="DJ9" s="1045"/>
      <c r="DK9" s="1046"/>
      <c r="DL9" s="1044" t="s">
        <v>645</v>
      </c>
      <c r="DM9" s="1045"/>
      <c r="DN9" s="1045"/>
      <c r="DO9" s="1045"/>
      <c r="DP9" s="1046"/>
      <c r="DQ9" s="1044" t="s">
        <v>645</v>
      </c>
      <c r="DR9" s="1045"/>
      <c r="DS9" s="1045"/>
      <c r="DT9" s="1045"/>
      <c r="DU9" s="1046"/>
      <c r="DV9" s="1047"/>
      <c r="DW9" s="1048"/>
      <c r="DX9" s="1048"/>
      <c r="DY9" s="1048"/>
      <c r="DZ9" s="1049"/>
      <c r="EA9" s="255"/>
    </row>
    <row r="10" spans="1:131" s="256" customFormat="1" ht="26.25" customHeight="1" x14ac:dyDescent="0.2">
      <c r="A10" s="262">
        <v>4</v>
      </c>
      <c r="B10" s="1092" t="s">
        <v>390</v>
      </c>
      <c r="C10" s="1093"/>
      <c r="D10" s="1093"/>
      <c r="E10" s="1093"/>
      <c r="F10" s="1093"/>
      <c r="G10" s="1093"/>
      <c r="H10" s="1093"/>
      <c r="I10" s="1093"/>
      <c r="J10" s="1093"/>
      <c r="K10" s="1093"/>
      <c r="L10" s="1093"/>
      <c r="M10" s="1093"/>
      <c r="N10" s="1093"/>
      <c r="O10" s="1093"/>
      <c r="P10" s="1094"/>
      <c r="Q10" s="1098">
        <v>308</v>
      </c>
      <c r="R10" s="1099"/>
      <c r="S10" s="1099"/>
      <c r="T10" s="1099"/>
      <c r="U10" s="1099"/>
      <c r="V10" s="1099">
        <v>205</v>
      </c>
      <c r="W10" s="1099"/>
      <c r="X10" s="1099"/>
      <c r="Y10" s="1099"/>
      <c r="Z10" s="1099"/>
      <c r="AA10" s="1099">
        <v>103</v>
      </c>
      <c r="AB10" s="1099"/>
      <c r="AC10" s="1099"/>
      <c r="AD10" s="1099"/>
      <c r="AE10" s="1100"/>
      <c r="AF10" s="1074" t="s">
        <v>391</v>
      </c>
      <c r="AG10" s="1075"/>
      <c r="AH10" s="1075"/>
      <c r="AI10" s="1075"/>
      <c r="AJ10" s="1076"/>
      <c r="AK10" s="1141" t="s">
        <v>610</v>
      </c>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631</v>
      </c>
      <c r="BT10" s="1070"/>
      <c r="BU10" s="1070"/>
      <c r="BV10" s="1070"/>
      <c r="BW10" s="1070"/>
      <c r="BX10" s="1070"/>
      <c r="BY10" s="1070"/>
      <c r="BZ10" s="1070"/>
      <c r="CA10" s="1070"/>
      <c r="CB10" s="1070"/>
      <c r="CC10" s="1070"/>
      <c r="CD10" s="1070"/>
      <c r="CE10" s="1070"/>
      <c r="CF10" s="1070"/>
      <c r="CG10" s="1071"/>
      <c r="CH10" s="1044">
        <v>-7</v>
      </c>
      <c r="CI10" s="1045"/>
      <c r="CJ10" s="1045"/>
      <c r="CK10" s="1045"/>
      <c r="CL10" s="1046"/>
      <c r="CM10" s="1044">
        <v>191</v>
      </c>
      <c r="CN10" s="1045"/>
      <c r="CO10" s="1045"/>
      <c r="CP10" s="1045"/>
      <c r="CQ10" s="1046"/>
      <c r="CR10" s="1044">
        <v>35</v>
      </c>
      <c r="CS10" s="1045"/>
      <c r="CT10" s="1045"/>
      <c r="CU10" s="1045"/>
      <c r="CV10" s="1046"/>
      <c r="CW10" s="1044">
        <v>37</v>
      </c>
      <c r="CX10" s="1045"/>
      <c r="CY10" s="1045"/>
      <c r="CZ10" s="1045"/>
      <c r="DA10" s="1046"/>
      <c r="DB10" s="1044" t="s">
        <v>645</v>
      </c>
      <c r="DC10" s="1045"/>
      <c r="DD10" s="1045"/>
      <c r="DE10" s="1045"/>
      <c r="DF10" s="1046"/>
      <c r="DG10" s="1044" t="s">
        <v>645</v>
      </c>
      <c r="DH10" s="1045"/>
      <c r="DI10" s="1045"/>
      <c r="DJ10" s="1045"/>
      <c r="DK10" s="1046"/>
      <c r="DL10" s="1044" t="s">
        <v>645</v>
      </c>
      <c r="DM10" s="1045"/>
      <c r="DN10" s="1045"/>
      <c r="DO10" s="1045"/>
      <c r="DP10" s="1046"/>
      <c r="DQ10" s="1044" t="s">
        <v>645</v>
      </c>
      <c r="DR10" s="1045"/>
      <c r="DS10" s="1045"/>
      <c r="DT10" s="1045"/>
      <c r="DU10" s="1046"/>
      <c r="DV10" s="1047"/>
      <c r="DW10" s="1048"/>
      <c r="DX10" s="1048"/>
      <c r="DY10" s="1048"/>
      <c r="DZ10" s="1049"/>
      <c r="EA10" s="255"/>
    </row>
    <row r="11" spans="1:131" s="256" customFormat="1" ht="26.25" customHeight="1" x14ac:dyDescent="0.2">
      <c r="A11" s="262">
        <v>5</v>
      </c>
      <c r="B11" s="1092" t="s">
        <v>392</v>
      </c>
      <c r="C11" s="1093"/>
      <c r="D11" s="1093"/>
      <c r="E11" s="1093"/>
      <c r="F11" s="1093"/>
      <c r="G11" s="1093"/>
      <c r="H11" s="1093"/>
      <c r="I11" s="1093"/>
      <c r="J11" s="1093"/>
      <c r="K11" s="1093"/>
      <c r="L11" s="1093"/>
      <c r="M11" s="1093"/>
      <c r="N11" s="1093"/>
      <c r="O11" s="1093"/>
      <c r="P11" s="1094"/>
      <c r="Q11" s="1098">
        <v>14</v>
      </c>
      <c r="R11" s="1099"/>
      <c r="S11" s="1099"/>
      <c r="T11" s="1099"/>
      <c r="U11" s="1099"/>
      <c r="V11" s="1099">
        <v>13</v>
      </c>
      <c r="W11" s="1099"/>
      <c r="X11" s="1099"/>
      <c r="Y11" s="1099"/>
      <c r="Z11" s="1099"/>
      <c r="AA11" s="1099">
        <v>1</v>
      </c>
      <c r="AB11" s="1099"/>
      <c r="AC11" s="1099"/>
      <c r="AD11" s="1099"/>
      <c r="AE11" s="1100"/>
      <c r="AF11" s="1074" t="s">
        <v>393</v>
      </c>
      <c r="AG11" s="1075"/>
      <c r="AH11" s="1075"/>
      <c r="AI11" s="1075"/>
      <c r="AJ11" s="1076"/>
      <c r="AK11" s="1141" t="s">
        <v>610</v>
      </c>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632</v>
      </c>
      <c r="BT11" s="1070"/>
      <c r="BU11" s="1070"/>
      <c r="BV11" s="1070"/>
      <c r="BW11" s="1070"/>
      <c r="BX11" s="1070"/>
      <c r="BY11" s="1070"/>
      <c r="BZ11" s="1070"/>
      <c r="CA11" s="1070"/>
      <c r="CB11" s="1070"/>
      <c r="CC11" s="1070"/>
      <c r="CD11" s="1070"/>
      <c r="CE11" s="1070"/>
      <c r="CF11" s="1070"/>
      <c r="CG11" s="1071"/>
      <c r="CH11" s="1044">
        <v>-1</v>
      </c>
      <c r="CI11" s="1045"/>
      <c r="CJ11" s="1045"/>
      <c r="CK11" s="1045"/>
      <c r="CL11" s="1046"/>
      <c r="CM11" s="1044">
        <v>266</v>
      </c>
      <c r="CN11" s="1045"/>
      <c r="CO11" s="1045"/>
      <c r="CP11" s="1045"/>
      <c r="CQ11" s="1046"/>
      <c r="CR11" s="1044">
        <v>230</v>
      </c>
      <c r="CS11" s="1045"/>
      <c r="CT11" s="1045"/>
      <c r="CU11" s="1045"/>
      <c r="CV11" s="1046"/>
      <c r="CW11" s="1044" t="s">
        <v>645</v>
      </c>
      <c r="CX11" s="1045"/>
      <c r="CY11" s="1045"/>
      <c r="CZ11" s="1045"/>
      <c r="DA11" s="1046"/>
      <c r="DB11" s="1044" t="s">
        <v>645</v>
      </c>
      <c r="DC11" s="1045"/>
      <c r="DD11" s="1045"/>
      <c r="DE11" s="1045"/>
      <c r="DF11" s="1046"/>
      <c r="DG11" s="1044" t="s">
        <v>645</v>
      </c>
      <c r="DH11" s="1045"/>
      <c r="DI11" s="1045"/>
      <c r="DJ11" s="1045"/>
      <c r="DK11" s="1046"/>
      <c r="DL11" s="1044" t="s">
        <v>645</v>
      </c>
      <c r="DM11" s="1045"/>
      <c r="DN11" s="1045"/>
      <c r="DO11" s="1045"/>
      <c r="DP11" s="1046"/>
      <c r="DQ11" s="1044" t="s">
        <v>645</v>
      </c>
      <c r="DR11" s="1045"/>
      <c r="DS11" s="1045"/>
      <c r="DT11" s="1045"/>
      <c r="DU11" s="1046"/>
      <c r="DV11" s="1047"/>
      <c r="DW11" s="1048"/>
      <c r="DX11" s="1048"/>
      <c r="DY11" s="1048"/>
      <c r="DZ11" s="1049"/>
      <c r="EA11" s="255"/>
    </row>
    <row r="12" spans="1:131" s="256" customFormat="1" ht="26.25" customHeight="1" x14ac:dyDescent="0.2">
      <c r="A12" s="262">
        <v>6</v>
      </c>
      <c r="B12" s="1092" t="s">
        <v>394</v>
      </c>
      <c r="C12" s="1093"/>
      <c r="D12" s="1093"/>
      <c r="E12" s="1093"/>
      <c r="F12" s="1093"/>
      <c r="G12" s="1093"/>
      <c r="H12" s="1093"/>
      <c r="I12" s="1093"/>
      <c r="J12" s="1093"/>
      <c r="K12" s="1093"/>
      <c r="L12" s="1093"/>
      <c r="M12" s="1093"/>
      <c r="N12" s="1093"/>
      <c r="O12" s="1093"/>
      <c r="P12" s="1094"/>
      <c r="Q12" s="1098">
        <v>318</v>
      </c>
      <c r="R12" s="1099"/>
      <c r="S12" s="1099"/>
      <c r="T12" s="1099"/>
      <c r="U12" s="1099"/>
      <c r="V12" s="1099">
        <v>134</v>
      </c>
      <c r="W12" s="1099"/>
      <c r="X12" s="1099"/>
      <c r="Y12" s="1099"/>
      <c r="Z12" s="1099"/>
      <c r="AA12" s="1099">
        <v>184</v>
      </c>
      <c r="AB12" s="1099"/>
      <c r="AC12" s="1099"/>
      <c r="AD12" s="1099"/>
      <c r="AE12" s="1100"/>
      <c r="AF12" s="1074" t="s">
        <v>389</v>
      </c>
      <c r="AG12" s="1075"/>
      <c r="AH12" s="1075"/>
      <c r="AI12" s="1075"/>
      <c r="AJ12" s="1076"/>
      <c r="AK12" s="1141">
        <v>3</v>
      </c>
      <c r="AL12" s="1142"/>
      <c r="AM12" s="1142"/>
      <c r="AN12" s="1142"/>
      <c r="AO12" s="1142"/>
      <c r="AP12" s="1142">
        <v>848</v>
      </c>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633</v>
      </c>
      <c r="BT12" s="1070"/>
      <c r="BU12" s="1070"/>
      <c r="BV12" s="1070"/>
      <c r="BW12" s="1070"/>
      <c r="BX12" s="1070"/>
      <c r="BY12" s="1070"/>
      <c r="BZ12" s="1070"/>
      <c r="CA12" s="1070"/>
      <c r="CB12" s="1070"/>
      <c r="CC12" s="1070"/>
      <c r="CD12" s="1070"/>
      <c r="CE12" s="1070"/>
      <c r="CF12" s="1070"/>
      <c r="CG12" s="1071"/>
      <c r="CH12" s="1044">
        <v>-18</v>
      </c>
      <c r="CI12" s="1045"/>
      <c r="CJ12" s="1045"/>
      <c r="CK12" s="1045"/>
      <c r="CL12" s="1046"/>
      <c r="CM12" s="1044">
        <v>467</v>
      </c>
      <c r="CN12" s="1045"/>
      <c r="CO12" s="1045"/>
      <c r="CP12" s="1045"/>
      <c r="CQ12" s="1046"/>
      <c r="CR12" s="1044">
        <v>419</v>
      </c>
      <c r="CS12" s="1045"/>
      <c r="CT12" s="1045"/>
      <c r="CU12" s="1045"/>
      <c r="CV12" s="1046"/>
      <c r="CW12" s="1044">
        <v>90</v>
      </c>
      <c r="CX12" s="1045"/>
      <c r="CY12" s="1045"/>
      <c r="CZ12" s="1045"/>
      <c r="DA12" s="1046"/>
      <c r="DB12" s="1044" t="s">
        <v>645</v>
      </c>
      <c r="DC12" s="1045"/>
      <c r="DD12" s="1045"/>
      <c r="DE12" s="1045"/>
      <c r="DF12" s="1046"/>
      <c r="DG12" s="1044" t="s">
        <v>610</v>
      </c>
      <c r="DH12" s="1045"/>
      <c r="DI12" s="1045"/>
      <c r="DJ12" s="1045"/>
      <c r="DK12" s="1046"/>
      <c r="DL12" s="1044" t="s">
        <v>645</v>
      </c>
      <c r="DM12" s="1045"/>
      <c r="DN12" s="1045"/>
      <c r="DO12" s="1045"/>
      <c r="DP12" s="1046"/>
      <c r="DQ12" s="1044" t="s">
        <v>645</v>
      </c>
      <c r="DR12" s="1045"/>
      <c r="DS12" s="1045"/>
      <c r="DT12" s="1045"/>
      <c r="DU12" s="1046"/>
      <c r="DV12" s="1047"/>
      <c r="DW12" s="1048"/>
      <c r="DX12" s="1048"/>
      <c r="DY12" s="1048"/>
      <c r="DZ12" s="1049"/>
      <c r="EA12" s="255"/>
    </row>
    <row r="13" spans="1:131" s="256" customFormat="1" ht="26.25" customHeight="1" x14ac:dyDescent="0.2">
      <c r="A13" s="262">
        <v>7</v>
      </c>
      <c r="B13" s="1092" t="s">
        <v>395</v>
      </c>
      <c r="C13" s="1093"/>
      <c r="D13" s="1093"/>
      <c r="E13" s="1093"/>
      <c r="F13" s="1093"/>
      <c r="G13" s="1093"/>
      <c r="H13" s="1093"/>
      <c r="I13" s="1093"/>
      <c r="J13" s="1093"/>
      <c r="K13" s="1093"/>
      <c r="L13" s="1093"/>
      <c r="M13" s="1093"/>
      <c r="N13" s="1093"/>
      <c r="O13" s="1093"/>
      <c r="P13" s="1094"/>
      <c r="Q13" s="1098">
        <v>39439</v>
      </c>
      <c r="R13" s="1099"/>
      <c r="S13" s="1099"/>
      <c r="T13" s="1099"/>
      <c r="U13" s="1099"/>
      <c r="V13" s="1099">
        <v>39439</v>
      </c>
      <c r="W13" s="1099"/>
      <c r="X13" s="1099"/>
      <c r="Y13" s="1099"/>
      <c r="Z13" s="1099"/>
      <c r="AA13" s="1099" t="s">
        <v>610</v>
      </c>
      <c r="AB13" s="1099"/>
      <c r="AC13" s="1099"/>
      <c r="AD13" s="1099"/>
      <c r="AE13" s="1100"/>
      <c r="AF13" s="1074" t="s">
        <v>396</v>
      </c>
      <c r="AG13" s="1075"/>
      <c r="AH13" s="1075"/>
      <c r="AI13" s="1075"/>
      <c r="AJ13" s="1076"/>
      <c r="AK13" s="1141">
        <v>39424</v>
      </c>
      <c r="AL13" s="1142"/>
      <c r="AM13" s="1142"/>
      <c r="AN13" s="1142"/>
      <c r="AO13" s="1142"/>
      <c r="AP13" s="1142">
        <v>13777</v>
      </c>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634</v>
      </c>
      <c r="BT13" s="1070"/>
      <c r="BU13" s="1070"/>
      <c r="BV13" s="1070"/>
      <c r="BW13" s="1070"/>
      <c r="BX13" s="1070"/>
      <c r="BY13" s="1070"/>
      <c r="BZ13" s="1070"/>
      <c r="CA13" s="1070"/>
      <c r="CB13" s="1070"/>
      <c r="CC13" s="1070"/>
      <c r="CD13" s="1070"/>
      <c r="CE13" s="1070"/>
      <c r="CF13" s="1070"/>
      <c r="CG13" s="1071"/>
      <c r="CH13" s="1044">
        <v>47</v>
      </c>
      <c r="CI13" s="1045"/>
      <c r="CJ13" s="1045"/>
      <c r="CK13" s="1045"/>
      <c r="CL13" s="1046"/>
      <c r="CM13" s="1044">
        <v>873</v>
      </c>
      <c r="CN13" s="1045"/>
      <c r="CO13" s="1045"/>
      <c r="CP13" s="1045"/>
      <c r="CQ13" s="1046"/>
      <c r="CR13" s="1044">
        <v>100</v>
      </c>
      <c r="CS13" s="1045"/>
      <c r="CT13" s="1045"/>
      <c r="CU13" s="1045"/>
      <c r="CV13" s="1046"/>
      <c r="CW13" s="1044">
        <v>54</v>
      </c>
      <c r="CX13" s="1045"/>
      <c r="CY13" s="1045"/>
      <c r="CZ13" s="1045"/>
      <c r="DA13" s="1046"/>
      <c r="DB13" s="1044" t="s">
        <v>646</v>
      </c>
      <c r="DC13" s="1045"/>
      <c r="DD13" s="1045"/>
      <c r="DE13" s="1045"/>
      <c r="DF13" s="1046"/>
      <c r="DG13" s="1044" t="s">
        <v>610</v>
      </c>
      <c r="DH13" s="1045"/>
      <c r="DI13" s="1045"/>
      <c r="DJ13" s="1045"/>
      <c r="DK13" s="1046"/>
      <c r="DL13" s="1044" t="s">
        <v>610</v>
      </c>
      <c r="DM13" s="1045"/>
      <c r="DN13" s="1045"/>
      <c r="DO13" s="1045"/>
      <c r="DP13" s="1046"/>
      <c r="DQ13" s="1044" t="s">
        <v>610</v>
      </c>
      <c r="DR13" s="1045"/>
      <c r="DS13" s="1045"/>
      <c r="DT13" s="1045"/>
      <c r="DU13" s="1046"/>
      <c r="DV13" s="1047"/>
      <c r="DW13" s="1048"/>
      <c r="DX13" s="1048"/>
      <c r="DY13" s="1048"/>
      <c r="DZ13" s="1049"/>
      <c r="EA13" s="255"/>
    </row>
    <row r="14" spans="1:131" s="256" customFormat="1" ht="26.25" customHeight="1" x14ac:dyDescent="0.2">
      <c r="A14" s="262">
        <v>8</v>
      </c>
      <c r="B14" s="1092" t="s">
        <v>397</v>
      </c>
      <c r="C14" s="1093"/>
      <c r="D14" s="1093"/>
      <c r="E14" s="1093"/>
      <c r="F14" s="1093"/>
      <c r="G14" s="1093"/>
      <c r="H14" s="1093"/>
      <c r="I14" s="1093"/>
      <c r="J14" s="1093"/>
      <c r="K14" s="1093"/>
      <c r="L14" s="1093"/>
      <c r="M14" s="1093"/>
      <c r="N14" s="1093"/>
      <c r="O14" s="1093"/>
      <c r="P14" s="1094"/>
      <c r="Q14" s="1098">
        <v>1600</v>
      </c>
      <c r="R14" s="1099"/>
      <c r="S14" s="1099"/>
      <c r="T14" s="1099"/>
      <c r="U14" s="1099"/>
      <c r="V14" s="1099">
        <v>1600</v>
      </c>
      <c r="W14" s="1099"/>
      <c r="X14" s="1099"/>
      <c r="Y14" s="1099"/>
      <c r="Z14" s="1099"/>
      <c r="AA14" s="1099" t="s">
        <v>610</v>
      </c>
      <c r="AB14" s="1099"/>
      <c r="AC14" s="1099"/>
      <c r="AD14" s="1099"/>
      <c r="AE14" s="1100"/>
      <c r="AF14" s="1074" t="s">
        <v>398</v>
      </c>
      <c r="AG14" s="1075"/>
      <c r="AH14" s="1075"/>
      <c r="AI14" s="1075"/>
      <c r="AJ14" s="1076"/>
      <c r="AK14" s="1141" t="s">
        <v>610</v>
      </c>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635</v>
      </c>
      <c r="BT14" s="1070"/>
      <c r="BU14" s="1070"/>
      <c r="BV14" s="1070"/>
      <c r="BW14" s="1070"/>
      <c r="BX14" s="1070"/>
      <c r="BY14" s="1070"/>
      <c r="BZ14" s="1070"/>
      <c r="CA14" s="1070"/>
      <c r="CB14" s="1070"/>
      <c r="CC14" s="1070"/>
      <c r="CD14" s="1070"/>
      <c r="CE14" s="1070"/>
      <c r="CF14" s="1070"/>
      <c r="CG14" s="1071"/>
      <c r="CH14" s="1044">
        <v>107</v>
      </c>
      <c r="CI14" s="1045"/>
      <c r="CJ14" s="1045"/>
      <c r="CK14" s="1045"/>
      <c r="CL14" s="1046"/>
      <c r="CM14" s="1044">
        <v>1255</v>
      </c>
      <c r="CN14" s="1045"/>
      <c r="CO14" s="1045"/>
      <c r="CP14" s="1045"/>
      <c r="CQ14" s="1046"/>
      <c r="CR14" s="1044">
        <v>50</v>
      </c>
      <c r="CS14" s="1045"/>
      <c r="CT14" s="1045"/>
      <c r="CU14" s="1045"/>
      <c r="CV14" s="1046"/>
      <c r="CW14" s="1044" t="s">
        <v>646</v>
      </c>
      <c r="CX14" s="1045"/>
      <c r="CY14" s="1045"/>
      <c r="CZ14" s="1045"/>
      <c r="DA14" s="1046"/>
      <c r="DB14" s="1044" t="s">
        <v>646</v>
      </c>
      <c r="DC14" s="1045"/>
      <c r="DD14" s="1045"/>
      <c r="DE14" s="1045"/>
      <c r="DF14" s="1046"/>
      <c r="DG14" s="1044" t="s">
        <v>610</v>
      </c>
      <c r="DH14" s="1045"/>
      <c r="DI14" s="1045"/>
      <c r="DJ14" s="1045"/>
      <c r="DK14" s="1046"/>
      <c r="DL14" s="1044" t="s">
        <v>610</v>
      </c>
      <c r="DM14" s="1045"/>
      <c r="DN14" s="1045"/>
      <c r="DO14" s="1045"/>
      <c r="DP14" s="1046"/>
      <c r="DQ14" s="1044" t="s">
        <v>610</v>
      </c>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636</v>
      </c>
      <c r="BT15" s="1070"/>
      <c r="BU15" s="1070"/>
      <c r="BV15" s="1070"/>
      <c r="BW15" s="1070"/>
      <c r="BX15" s="1070"/>
      <c r="BY15" s="1070"/>
      <c r="BZ15" s="1070"/>
      <c r="CA15" s="1070"/>
      <c r="CB15" s="1070"/>
      <c r="CC15" s="1070"/>
      <c r="CD15" s="1070"/>
      <c r="CE15" s="1070"/>
      <c r="CF15" s="1070"/>
      <c r="CG15" s="1071"/>
      <c r="CH15" s="1044">
        <v>7</v>
      </c>
      <c r="CI15" s="1045"/>
      <c r="CJ15" s="1045"/>
      <c r="CK15" s="1045"/>
      <c r="CL15" s="1046"/>
      <c r="CM15" s="1044">
        <v>32</v>
      </c>
      <c r="CN15" s="1045"/>
      <c r="CO15" s="1045"/>
      <c r="CP15" s="1045"/>
      <c r="CQ15" s="1046"/>
      <c r="CR15" s="1044">
        <v>5</v>
      </c>
      <c r="CS15" s="1045"/>
      <c r="CT15" s="1045"/>
      <c r="CU15" s="1045"/>
      <c r="CV15" s="1046"/>
      <c r="CW15" s="1044" t="s">
        <v>646</v>
      </c>
      <c r="CX15" s="1045"/>
      <c r="CY15" s="1045"/>
      <c r="CZ15" s="1045"/>
      <c r="DA15" s="1046"/>
      <c r="DB15" s="1044" t="s">
        <v>646</v>
      </c>
      <c r="DC15" s="1045"/>
      <c r="DD15" s="1045"/>
      <c r="DE15" s="1045"/>
      <c r="DF15" s="1046"/>
      <c r="DG15" s="1044" t="s">
        <v>610</v>
      </c>
      <c r="DH15" s="1045"/>
      <c r="DI15" s="1045"/>
      <c r="DJ15" s="1045"/>
      <c r="DK15" s="1046"/>
      <c r="DL15" s="1044" t="s">
        <v>610</v>
      </c>
      <c r="DM15" s="1045"/>
      <c r="DN15" s="1045"/>
      <c r="DO15" s="1045"/>
      <c r="DP15" s="1046"/>
      <c r="DQ15" s="1044" t="s">
        <v>610</v>
      </c>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637</v>
      </c>
      <c r="BT16" s="1070"/>
      <c r="BU16" s="1070"/>
      <c r="BV16" s="1070"/>
      <c r="BW16" s="1070"/>
      <c r="BX16" s="1070"/>
      <c r="BY16" s="1070"/>
      <c r="BZ16" s="1070"/>
      <c r="CA16" s="1070"/>
      <c r="CB16" s="1070"/>
      <c r="CC16" s="1070"/>
      <c r="CD16" s="1070"/>
      <c r="CE16" s="1070"/>
      <c r="CF16" s="1070"/>
      <c r="CG16" s="1071"/>
      <c r="CH16" s="1044">
        <v>-7</v>
      </c>
      <c r="CI16" s="1045"/>
      <c r="CJ16" s="1045"/>
      <c r="CK16" s="1045"/>
      <c r="CL16" s="1046"/>
      <c r="CM16" s="1044">
        <v>93</v>
      </c>
      <c r="CN16" s="1045"/>
      <c r="CO16" s="1045"/>
      <c r="CP16" s="1045"/>
      <c r="CQ16" s="1046"/>
      <c r="CR16" s="1044">
        <v>6</v>
      </c>
      <c r="CS16" s="1045"/>
      <c r="CT16" s="1045"/>
      <c r="CU16" s="1045"/>
      <c r="CV16" s="1046"/>
      <c r="CW16" s="1044" t="s">
        <v>646</v>
      </c>
      <c r="CX16" s="1045"/>
      <c r="CY16" s="1045"/>
      <c r="CZ16" s="1045"/>
      <c r="DA16" s="1046"/>
      <c r="DB16" s="1044" t="s">
        <v>646</v>
      </c>
      <c r="DC16" s="1045"/>
      <c r="DD16" s="1045"/>
      <c r="DE16" s="1045"/>
      <c r="DF16" s="1046"/>
      <c r="DG16" s="1044" t="s">
        <v>610</v>
      </c>
      <c r="DH16" s="1045"/>
      <c r="DI16" s="1045"/>
      <c r="DJ16" s="1045"/>
      <c r="DK16" s="1046"/>
      <c r="DL16" s="1044" t="s">
        <v>610</v>
      </c>
      <c r="DM16" s="1045"/>
      <c r="DN16" s="1045"/>
      <c r="DO16" s="1045"/>
      <c r="DP16" s="1046"/>
      <c r="DQ16" s="1044" t="s">
        <v>610</v>
      </c>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t="s">
        <v>638</v>
      </c>
      <c r="BT17" s="1070"/>
      <c r="BU17" s="1070"/>
      <c r="BV17" s="1070"/>
      <c r="BW17" s="1070"/>
      <c r="BX17" s="1070"/>
      <c r="BY17" s="1070"/>
      <c r="BZ17" s="1070"/>
      <c r="CA17" s="1070"/>
      <c r="CB17" s="1070"/>
      <c r="CC17" s="1070"/>
      <c r="CD17" s="1070"/>
      <c r="CE17" s="1070"/>
      <c r="CF17" s="1070"/>
      <c r="CG17" s="1071"/>
      <c r="CH17" s="1044">
        <v>21</v>
      </c>
      <c r="CI17" s="1045"/>
      <c r="CJ17" s="1045"/>
      <c r="CK17" s="1045"/>
      <c r="CL17" s="1046"/>
      <c r="CM17" s="1044">
        <v>198</v>
      </c>
      <c r="CN17" s="1045"/>
      <c r="CO17" s="1045"/>
      <c r="CP17" s="1045"/>
      <c r="CQ17" s="1046"/>
      <c r="CR17" s="1044">
        <v>7</v>
      </c>
      <c r="CS17" s="1045"/>
      <c r="CT17" s="1045"/>
      <c r="CU17" s="1045"/>
      <c r="CV17" s="1046"/>
      <c r="CW17" s="1044" t="s">
        <v>646</v>
      </c>
      <c r="CX17" s="1045"/>
      <c r="CY17" s="1045"/>
      <c r="CZ17" s="1045"/>
      <c r="DA17" s="1046"/>
      <c r="DB17" s="1044" t="s">
        <v>646</v>
      </c>
      <c r="DC17" s="1045"/>
      <c r="DD17" s="1045"/>
      <c r="DE17" s="1045"/>
      <c r="DF17" s="1046"/>
      <c r="DG17" s="1044" t="s">
        <v>610</v>
      </c>
      <c r="DH17" s="1045"/>
      <c r="DI17" s="1045"/>
      <c r="DJ17" s="1045"/>
      <c r="DK17" s="1046"/>
      <c r="DL17" s="1044" t="s">
        <v>610</v>
      </c>
      <c r="DM17" s="1045"/>
      <c r="DN17" s="1045"/>
      <c r="DO17" s="1045"/>
      <c r="DP17" s="1046"/>
      <c r="DQ17" s="1044" t="s">
        <v>610</v>
      </c>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t="s">
        <v>639</v>
      </c>
      <c r="BT18" s="1070"/>
      <c r="BU18" s="1070"/>
      <c r="BV18" s="1070"/>
      <c r="BW18" s="1070"/>
      <c r="BX18" s="1070"/>
      <c r="BY18" s="1070"/>
      <c r="BZ18" s="1070"/>
      <c r="CA18" s="1070"/>
      <c r="CB18" s="1070"/>
      <c r="CC18" s="1070"/>
      <c r="CD18" s="1070"/>
      <c r="CE18" s="1070"/>
      <c r="CF18" s="1070"/>
      <c r="CG18" s="1071"/>
      <c r="CH18" s="1044">
        <v>6</v>
      </c>
      <c r="CI18" s="1045"/>
      <c r="CJ18" s="1045"/>
      <c r="CK18" s="1045"/>
      <c r="CL18" s="1046"/>
      <c r="CM18" s="1044">
        <v>965</v>
      </c>
      <c r="CN18" s="1045"/>
      <c r="CO18" s="1045"/>
      <c r="CP18" s="1045"/>
      <c r="CQ18" s="1046"/>
      <c r="CR18" s="1044">
        <v>20</v>
      </c>
      <c r="CS18" s="1045"/>
      <c r="CT18" s="1045"/>
      <c r="CU18" s="1045"/>
      <c r="CV18" s="1046"/>
      <c r="CW18" s="1044" t="s">
        <v>646</v>
      </c>
      <c r="CX18" s="1045"/>
      <c r="CY18" s="1045"/>
      <c r="CZ18" s="1045"/>
      <c r="DA18" s="1046"/>
      <c r="DB18" s="1044">
        <v>4000</v>
      </c>
      <c r="DC18" s="1045"/>
      <c r="DD18" s="1045"/>
      <c r="DE18" s="1045"/>
      <c r="DF18" s="1046"/>
      <c r="DG18" s="1044" t="s">
        <v>610</v>
      </c>
      <c r="DH18" s="1045"/>
      <c r="DI18" s="1045"/>
      <c r="DJ18" s="1045"/>
      <c r="DK18" s="1046"/>
      <c r="DL18" s="1044" t="s">
        <v>610</v>
      </c>
      <c r="DM18" s="1045"/>
      <c r="DN18" s="1045"/>
      <c r="DO18" s="1045"/>
      <c r="DP18" s="1046"/>
      <c r="DQ18" s="1044" t="s">
        <v>610</v>
      </c>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t="s">
        <v>640</v>
      </c>
      <c r="BT19" s="1070"/>
      <c r="BU19" s="1070"/>
      <c r="BV19" s="1070"/>
      <c r="BW19" s="1070"/>
      <c r="BX19" s="1070"/>
      <c r="BY19" s="1070"/>
      <c r="BZ19" s="1070"/>
      <c r="CA19" s="1070"/>
      <c r="CB19" s="1070"/>
      <c r="CC19" s="1070"/>
      <c r="CD19" s="1070"/>
      <c r="CE19" s="1070"/>
      <c r="CF19" s="1070"/>
      <c r="CG19" s="1071"/>
      <c r="CH19" s="1044">
        <v>29</v>
      </c>
      <c r="CI19" s="1045"/>
      <c r="CJ19" s="1045"/>
      <c r="CK19" s="1045"/>
      <c r="CL19" s="1046"/>
      <c r="CM19" s="1044">
        <v>3149</v>
      </c>
      <c r="CN19" s="1045"/>
      <c r="CO19" s="1045"/>
      <c r="CP19" s="1045"/>
      <c r="CQ19" s="1046"/>
      <c r="CR19" s="1044">
        <v>1540</v>
      </c>
      <c r="CS19" s="1045"/>
      <c r="CT19" s="1045"/>
      <c r="CU19" s="1045"/>
      <c r="CV19" s="1046"/>
      <c r="CW19" s="1044" t="s">
        <v>646</v>
      </c>
      <c r="CX19" s="1045"/>
      <c r="CY19" s="1045"/>
      <c r="CZ19" s="1045"/>
      <c r="DA19" s="1046"/>
      <c r="DB19" s="1044" t="s">
        <v>646</v>
      </c>
      <c r="DC19" s="1045"/>
      <c r="DD19" s="1045"/>
      <c r="DE19" s="1045"/>
      <c r="DF19" s="1046"/>
      <c r="DG19" s="1044" t="s">
        <v>610</v>
      </c>
      <c r="DH19" s="1045"/>
      <c r="DI19" s="1045"/>
      <c r="DJ19" s="1045"/>
      <c r="DK19" s="1046"/>
      <c r="DL19" s="1044" t="s">
        <v>610</v>
      </c>
      <c r="DM19" s="1045"/>
      <c r="DN19" s="1045"/>
      <c r="DO19" s="1045"/>
      <c r="DP19" s="1046"/>
      <c r="DQ19" s="1044" t="s">
        <v>610</v>
      </c>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t="s">
        <v>641</v>
      </c>
      <c r="BT20" s="1070"/>
      <c r="BU20" s="1070"/>
      <c r="BV20" s="1070"/>
      <c r="BW20" s="1070"/>
      <c r="BX20" s="1070"/>
      <c r="BY20" s="1070"/>
      <c r="BZ20" s="1070"/>
      <c r="CA20" s="1070"/>
      <c r="CB20" s="1070"/>
      <c r="CC20" s="1070"/>
      <c r="CD20" s="1070"/>
      <c r="CE20" s="1070"/>
      <c r="CF20" s="1070"/>
      <c r="CG20" s="1071"/>
      <c r="CH20" s="1044">
        <v>-3</v>
      </c>
      <c r="CI20" s="1045"/>
      <c r="CJ20" s="1045"/>
      <c r="CK20" s="1045"/>
      <c r="CL20" s="1046"/>
      <c r="CM20" s="1044">
        <v>69</v>
      </c>
      <c r="CN20" s="1045"/>
      <c r="CO20" s="1045"/>
      <c r="CP20" s="1045"/>
      <c r="CQ20" s="1046"/>
      <c r="CR20" s="1044"/>
      <c r="CS20" s="1045"/>
      <c r="CT20" s="1045"/>
      <c r="CU20" s="1045"/>
      <c r="CV20" s="1046"/>
      <c r="CW20" s="1044" t="s">
        <v>646</v>
      </c>
      <c r="CX20" s="1045"/>
      <c r="CY20" s="1045"/>
      <c r="CZ20" s="1045"/>
      <c r="DA20" s="1046"/>
      <c r="DB20" s="1044" t="s">
        <v>646</v>
      </c>
      <c r="DC20" s="1045"/>
      <c r="DD20" s="1045"/>
      <c r="DE20" s="1045"/>
      <c r="DF20" s="1046"/>
      <c r="DG20" s="1044" t="s">
        <v>610</v>
      </c>
      <c r="DH20" s="1045"/>
      <c r="DI20" s="1045"/>
      <c r="DJ20" s="1045"/>
      <c r="DK20" s="1046"/>
      <c r="DL20" s="1044" t="s">
        <v>610</v>
      </c>
      <c r="DM20" s="1045"/>
      <c r="DN20" s="1045"/>
      <c r="DO20" s="1045"/>
      <c r="DP20" s="1046"/>
      <c r="DQ20" s="1044" t="s">
        <v>610</v>
      </c>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t="s">
        <v>642</v>
      </c>
      <c r="BT21" s="1070"/>
      <c r="BU21" s="1070"/>
      <c r="BV21" s="1070"/>
      <c r="BW21" s="1070"/>
      <c r="BX21" s="1070"/>
      <c r="BY21" s="1070"/>
      <c r="BZ21" s="1070"/>
      <c r="CA21" s="1070"/>
      <c r="CB21" s="1070"/>
      <c r="CC21" s="1070"/>
      <c r="CD21" s="1070"/>
      <c r="CE21" s="1070"/>
      <c r="CF21" s="1070"/>
      <c r="CG21" s="1071"/>
      <c r="CH21" s="1044">
        <v>21</v>
      </c>
      <c r="CI21" s="1045"/>
      <c r="CJ21" s="1045"/>
      <c r="CK21" s="1045"/>
      <c r="CL21" s="1046"/>
      <c r="CM21" s="1044">
        <v>936</v>
      </c>
      <c r="CN21" s="1045"/>
      <c r="CO21" s="1045"/>
      <c r="CP21" s="1045"/>
      <c r="CQ21" s="1046"/>
      <c r="CR21" s="1044">
        <v>2322</v>
      </c>
      <c r="CS21" s="1045"/>
      <c r="CT21" s="1045"/>
      <c r="CU21" s="1045"/>
      <c r="CV21" s="1046"/>
      <c r="CW21" s="1044">
        <v>956</v>
      </c>
      <c r="CX21" s="1045"/>
      <c r="CY21" s="1045"/>
      <c r="CZ21" s="1045"/>
      <c r="DA21" s="1046"/>
      <c r="DB21" s="1044">
        <v>13777</v>
      </c>
      <c r="DC21" s="1045"/>
      <c r="DD21" s="1045"/>
      <c r="DE21" s="1045"/>
      <c r="DF21" s="1046"/>
      <c r="DG21" s="1044" t="s">
        <v>610</v>
      </c>
      <c r="DH21" s="1045"/>
      <c r="DI21" s="1045"/>
      <c r="DJ21" s="1045"/>
      <c r="DK21" s="1046"/>
      <c r="DL21" s="1044" t="s">
        <v>610</v>
      </c>
      <c r="DM21" s="1045"/>
      <c r="DN21" s="1045"/>
      <c r="DO21" s="1045"/>
      <c r="DP21" s="1046"/>
      <c r="DQ21" s="1044">
        <v>1386</v>
      </c>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399</v>
      </c>
      <c r="BA22" s="1090"/>
      <c r="BB22" s="1090"/>
      <c r="BC22" s="1090"/>
      <c r="BD22" s="1091"/>
      <c r="BE22" s="254"/>
      <c r="BF22" s="254"/>
      <c r="BG22" s="254"/>
      <c r="BH22" s="254"/>
      <c r="BI22" s="254"/>
      <c r="BJ22" s="254"/>
      <c r="BK22" s="254"/>
      <c r="BL22" s="254"/>
      <c r="BM22" s="254"/>
      <c r="BN22" s="254"/>
      <c r="BO22" s="254"/>
      <c r="BP22" s="254"/>
      <c r="BQ22" s="263">
        <v>16</v>
      </c>
      <c r="BR22" s="264"/>
      <c r="BS22" s="1069" t="s">
        <v>643</v>
      </c>
      <c r="BT22" s="1070"/>
      <c r="BU22" s="1070"/>
      <c r="BV22" s="1070"/>
      <c r="BW22" s="1070"/>
      <c r="BX22" s="1070"/>
      <c r="BY22" s="1070"/>
      <c r="BZ22" s="1070"/>
      <c r="CA22" s="1070"/>
      <c r="CB22" s="1070"/>
      <c r="CC22" s="1070"/>
      <c r="CD22" s="1070"/>
      <c r="CE22" s="1070"/>
      <c r="CF22" s="1070"/>
      <c r="CG22" s="1071"/>
      <c r="CH22" s="1044">
        <v>2</v>
      </c>
      <c r="CI22" s="1045"/>
      <c r="CJ22" s="1045"/>
      <c r="CK22" s="1045"/>
      <c r="CL22" s="1046"/>
      <c r="CM22" s="1044">
        <v>69</v>
      </c>
      <c r="CN22" s="1045"/>
      <c r="CO22" s="1045"/>
      <c r="CP22" s="1045"/>
      <c r="CQ22" s="1046"/>
      <c r="CR22" s="1044">
        <v>30</v>
      </c>
      <c r="CS22" s="1045"/>
      <c r="CT22" s="1045"/>
      <c r="CU22" s="1045"/>
      <c r="CV22" s="1046"/>
      <c r="CW22" s="1044">
        <v>53</v>
      </c>
      <c r="CX22" s="1045"/>
      <c r="CY22" s="1045"/>
      <c r="CZ22" s="1045"/>
      <c r="DA22" s="1046"/>
      <c r="DB22" s="1044" t="s">
        <v>646</v>
      </c>
      <c r="DC22" s="1045"/>
      <c r="DD22" s="1045"/>
      <c r="DE22" s="1045"/>
      <c r="DF22" s="1046"/>
      <c r="DG22" s="1044" t="s">
        <v>610</v>
      </c>
      <c r="DH22" s="1045"/>
      <c r="DI22" s="1045"/>
      <c r="DJ22" s="1045"/>
      <c r="DK22" s="1046"/>
      <c r="DL22" s="1044" t="s">
        <v>610</v>
      </c>
      <c r="DM22" s="1045"/>
      <c r="DN22" s="1045"/>
      <c r="DO22" s="1045"/>
      <c r="DP22" s="1046"/>
      <c r="DQ22" s="1044" t="s">
        <v>610</v>
      </c>
      <c r="DR22" s="1045"/>
      <c r="DS22" s="1045"/>
      <c r="DT22" s="1045"/>
      <c r="DU22" s="1046"/>
      <c r="DV22" s="1047"/>
      <c r="DW22" s="1048"/>
      <c r="DX22" s="1048"/>
      <c r="DY22" s="1048"/>
      <c r="DZ22" s="1049"/>
      <c r="EA22" s="255"/>
    </row>
    <row r="23" spans="1:131" s="256" customFormat="1" ht="26.25" customHeight="1" thickBot="1" x14ac:dyDescent="0.25">
      <c r="A23" s="265" t="s">
        <v>400</v>
      </c>
      <c r="B23" s="999" t="s">
        <v>401</v>
      </c>
      <c r="C23" s="1000"/>
      <c r="D23" s="1000"/>
      <c r="E23" s="1000"/>
      <c r="F23" s="1000"/>
      <c r="G23" s="1000"/>
      <c r="H23" s="1000"/>
      <c r="I23" s="1000"/>
      <c r="J23" s="1000"/>
      <c r="K23" s="1000"/>
      <c r="L23" s="1000"/>
      <c r="M23" s="1000"/>
      <c r="N23" s="1000"/>
      <c r="O23" s="1000"/>
      <c r="P23" s="1001"/>
      <c r="Q23" s="1123">
        <v>342101</v>
      </c>
      <c r="R23" s="1124"/>
      <c r="S23" s="1124"/>
      <c r="T23" s="1124"/>
      <c r="U23" s="1124"/>
      <c r="V23" s="1124">
        <v>326180</v>
      </c>
      <c r="W23" s="1124"/>
      <c r="X23" s="1124"/>
      <c r="Y23" s="1124"/>
      <c r="Z23" s="1124"/>
      <c r="AA23" s="1124">
        <v>15921</v>
      </c>
      <c r="AB23" s="1124"/>
      <c r="AC23" s="1124"/>
      <c r="AD23" s="1124"/>
      <c r="AE23" s="1125"/>
      <c r="AF23" s="1126">
        <v>10679</v>
      </c>
      <c r="AG23" s="1124"/>
      <c r="AH23" s="1124"/>
      <c r="AI23" s="1124"/>
      <c r="AJ23" s="1127"/>
      <c r="AK23" s="1128"/>
      <c r="AL23" s="1129"/>
      <c r="AM23" s="1129"/>
      <c r="AN23" s="1129"/>
      <c r="AO23" s="1129"/>
      <c r="AP23" s="1124">
        <v>352657</v>
      </c>
      <c r="AQ23" s="1124"/>
      <c r="AR23" s="1124"/>
      <c r="AS23" s="1124"/>
      <c r="AT23" s="1124"/>
      <c r="AU23" s="1130"/>
      <c r="AV23" s="1130"/>
      <c r="AW23" s="1130"/>
      <c r="AX23" s="1130"/>
      <c r="AY23" s="1131"/>
      <c r="AZ23" s="1120" t="s">
        <v>402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403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404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369</v>
      </c>
      <c r="B26" s="1051"/>
      <c r="C26" s="1051"/>
      <c r="D26" s="1051"/>
      <c r="E26" s="1051"/>
      <c r="F26" s="1051"/>
      <c r="G26" s="1051"/>
      <c r="H26" s="1051"/>
      <c r="I26" s="1051"/>
      <c r="J26" s="1051"/>
      <c r="K26" s="1051"/>
      <c r="L26" s="1051"/>
      <c r="M26" s="1051"/>
      <c r="N26" s="1051"/>
      <c r="O26" s="1051"/>
      <c r="P26" s="1052"/>
      <c r="Q26" s="1056" t="s">
        <v>405</v>
      </c>
      <c r="R26" s="1057"/>
      <c r="S26" s="1057"/>
      <c r="T26" s="1057"/>
      <c r="U26" s="1058"/>
      <c r="V26" s="1056" t="s">
        <v>406</v>
      </c>
      <c r="W26" s="1057"/>
      <c r="X26" s="1057"/>
      <c r="Y26" s="1057"/>
      <c r="Z26" s="1058"/>
      <c r="AA26" s="1056" t="s">
        <v>407</v>
      </c>
      <c r="AB26" s="1057"/>
      <c r="AC26" s="1057"/>
      <c r="AD26" s="1057"/>
      <c r="AE26" s="1057"/>
      <c r="AF26" s="1114" t="s">
        <v>408</v>
      </c>
      <c r="AG26" s="1063"/>
      <c r="AH26" s="1063"/>
      <c r="AI26" s="1063"/>
      <c r="AJ26" s="1115"/>
      <c r="AK26" s="1057" t="s">
        <v>409</v>
      </c>
      <c r="AL26" s="1057"/>
      <c r="AM26" s="1057"/>
      <c r="AN26" s="1057"/>
      <c r="AO26" s="1058"/>
      <c r="AP26" s="1056" t="s">
        <v>410</v>
      </c>
      <c r="AQ26" s="1057"/>
      <c r="AR26" s="1057"/>
      <c r="AS26" s="1057"/>
      <c r="AT26" s="1058"/>
      <c r="AU26" s="1056" t="s">
        <v>411</v>
      </c>
      <c r="AV26" s="1057"/>
      <c r="AW26" s="1057"/>
      <c r="AX26" s="1057"/>
      <c r="AY26" s="1058"/>
      <c r="AZ26" s="1056" t="s">
        <v>412</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413</v>
      </c>
      <c r="C28" s="1106"/>
      <c r="D28" s="1106"/>
      <c r="E28" s="1106"/>
      <c r="F28" s="1106"/>
      <c r="G28" s="1106"/>
      <c r="H28" s="1106"/>
      <c r="I28" s="1106"/>
      <c r="J28" s="1106"/>
      <c r="K28" s="1106"/>
      <c r="L28" s="1106"/>
      <c r="M28" s="1106"/>
      <c r="N28" s="1106"/>
      <c r="O28" s="1106"/>
      <c r="P28" s="1107"/>
      <c r="Q28" s="1108">
        <v>71306</v>
      </c>
      <c r="R28" s="1109"/>
      <c r="S28" s="1109"/>
      <c r="T28" s="1109"/>
      <c r="U28" s="1109"/>
      <c r="V28" s="1109">
        <v>71033</v>
      </c>
      <c r="W28" s="1109"/>
      <c r="X28" s="1109"/>
      <c r="Y28" s="1109"/>
      <c r="Z28" s="1109"/>
      <c r="AA28" s="1109">
        <v>273</v>
      </c>
      <c r="AB28" s="1109"/>
      <c r="AC28" s="1109"/>
      <c r="AD28" s="1109"/>
      <c r="AE28" s="1110"/>
      <c r="AF28" s="1111">
        <v>273</v>
      </c>
      <c r="AG28" s="1109"/>
      <c r="AH28" s="1109"/>
      <c r="AI28" s="1109"/>
      <c r="AJ28" s="1112"/>
      <c r="AK28" s="1113">
        <v>7624</v>
      </c>
      <c r="AL28" s="1101"/>
      <c r="AM28" s="1101"/>
      <c r="AN28" s="1101"/>
      <c r="AO28" s="1101"/>
      <c r="AP28" s="1101" t="s">
        <v>611</v>
      </c>
      <c r="AQ28" s="1101"/>
      <c r="AR28" s="1101"/>
      <c r="AS28" s="1101"/>
      <c r="AT28" s="1101"/>
      <c r="AU28" s="1101" t="s">
        <v>611</v>
      </c>
      <c r="AV28" s="1101"/>
      <c r="AW28" s="1101"/>
      <c r="AX28" s="1101"/>
      <c r="AY28" s="1101"/>
      <c r="AZ28" s="1102" t="s">
        <v>611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414</v>
      </c>
      <c r="C29" s="1093"/>
      <c r="D29" s="1093"/>
      <c r="E29" s="1093"/>
      <c r="F29" s="1093"/>
      <c r="G29" s="1093"/>
      <c r="H29" s="1093"/>
      <c r="I29" s="1093"/>
      <c r="J29" s="1093"/>
      <c r="K29" s="1093"/>
      <c r="L29" s="1093"/>
      <c r="M29" s="1093"/>
      <c r="N29" s="1093"/>
      <c r="O29" s="1093"/>
      <c r="P29" s="1094"/>
      <c r="Q29" s="1098">
        <v>63115</v>
      </c>
      <c r="R29" s="1099"/>
      <c r="S29" s="1099"/>
      <c r="T29" s="1099"/>
      <c r="U29" s="1099"/>
      <c r="V29" s="1099">
        <v>62554</v>
      </c>
      <c r="W29" s="1099"/>
      <c r="X29" s="1099"/>
      <c r="Y29" s="1099"/>
      <c r="Z29" s="1099"/>
      <c r="AA29" s="1099">
        <v>561</v>
      </c>
      <c r="AB29" s="1099"/>
      <c r="AC29" s="1099"/>
      <c r="AD29" s="1099"/>
      <c r="AE29" s="1100"/>
      <c r="AF29" s="1074">
        <v>561</v>
      </c>
      <c r="AG29" s="1075"/>
      <c r="AH29" s="1075"/>
      <c r="AI29" s="1075"/>
      <c r="AJ29" s="1076"/>
      <c r="AK29" s="1035">
        <v>9904</v>
      </c>
      <c r="AL29" s="1026"/>
      <c r="AM29" s="1026"/>
      <c r="AN29" s="1026"/>
      <c r="AO29" s="1026"/>
      <c r="AP29" s="1026" t="s">
        <v>611</v>
      </c>
      <c r="AQ29" s="1026"/>
      <c r="AR29" s="1026"/>
      <c r="AS29" s="1026"/>
      <c r="AT29" s="1026"/>
      <c r="AU29" s="1026" t="s">
        <v>611</v>
      </c>
      <c r="AV29" s="1026"/>
      <c r="AW29" s="1026"/>
      <c r="AX29" s="1026"/>
      <c r="AY29" s="1026"/>
      <c r="AZ29" s="1097" t="s">
        <v>611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415</v>
      </c>
      <c r="C30" s="1093"/>
      <c r="D30" s="1093"/>
      <c r="E30" s="1093"/>
      <c r="F30" s="1093"/>
      <c r="G30" s="1093"/>
      <c r="H30" s="1093"/>
      <c r="I30" s="1093"/>
      <c r="J30" s="1093"/>
      <c r="K30" s="1093"/>
      <c r="L30" s="1093"/>
      <c r="M30" s="1093"/>
      <c r="N30" s="1093"/>
      <c r="O30" s="1093"/>
      <c r="P30" s="1094"/>
      <c r="Q30" s="1098">
        <v>9086</v>
      </c>
      <c r="R30" s="1099"/>
      <c r="S30" s="1099"/>
      <c r="T30" s="1099"/>
      <c r="U30" s="1099"/>
      <c r="V30" s="1099">
        <v>9083</v>
      </c>
      <c r="W30" s="1099"/>
      <c r="X30" s="1099"/>
      <c r="Y30" s="1099"/>
      <c r="Z30" s="1099"/>
      <c r="AA30" s="1099">
        <v>3</v>
      </c>
      <c r="AB30" s="1099"/>
      <c r="AC30" s="1099"/>
      <c r="AD30" s="1099"/>
      <c r="AE30" s="1100"/>
      <c r="AF30" s="1074">
        <v>3</v>
      </c>
      <c r="AG30" s="1075"/>
      <c r="AH30" s="1075"/>
      <c r="AI30" s="1075"/>
      <c r="AJ30" s="1076"/>
      <c r="AK30" s="1035">
        <v>1697</v>
      </c>
      <c r="AL30" s="1026"/>
      <c r="AM30" s="1026"/>
      <c r="AN30" s="1026"/>
      <c r="AO30" s="1026"/>
      <c r="AP30" s="1026" t="s">
        <v>611</v>
      </c>
      <c r="AQ30" s="1026"/>
      <c r="AR30" s="1026"/>
      <c r="AS30" s="1026"/>
      <c r="AT30" s="1026"/>
      <c r="AU30" s="1026" t="s">
        <v>611</v>
      </c>
      <c r="AV30" s="1026"/>
      <c r="AW30" s="1026"/>
      <c r="AX30" s="1026"/>
      <c r="AY30" s="1026"/>
      <c r="AZ30" s="1097" t="s">
        <v>611</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416</v>
      </c>
      <c r="C31" s="1093"/>
      <c r="D31" s="1093"/>
      <c r="E31" s="1093"/>
      <c r="F31" s="1093"/>
      <c r="G31" s="1093"/>
      <c r="H31" s="1093"/>
      <c r="I31" s="1093"/>
      <c r="J31" s="1093"/>
      <c r="K31" s="1093"/>
      <c r="L31" s="1093"/>
      <c r="M31" s="1093"/>
      <c r="N31" s="1093"/>
      <c r="O31" s="1093"/>
      <c r="P31" s="1094"/>
      <c r="Q31" s="1098">
        <v>19193</v>
      </c>
      <c r="R31" s="1099"/>
      <c r="S31" s="1099"/>
      <c r="T31" s="1099"/>
      <c r="U31" s="1099"/>
      <c r="V31" s="1099">
        <v>19193</v>
      </c>
      <c r="W31" s="1099"/>
      <c r="X31" s="1099"/>
      <c r="Y31" s="1099"/>
      <c r="Z31" s="1099"/>
      <c r="AA31" s="1099" t="s">
        <v>611</v>
      </c>
      <c r="AB31" s="1099"/>
      <c r="AC31" s="1099"/>
      <c r="AD31" s="1099"/>
      <c r="AE31" s="1100"/>
      <c r="AF31" s="1074">
        <v>195</v>
      </c>
      <c r="AG31" s="1075"/>
      <c r="AH31" s="1075"/>
      <c r="AI31" s="1075"/>
      <c r="AJ31" s="1076"/>
      <c r="AK31" s="1035">
        <v>9007</v>
      </c>
      <c r="AL31" s="1026"/>
      <c r="AM31" s="1026"/>
      <c r="AN31" s="1026"/>
      <c r="AO31" s="1026"/>
      <c r="AP31" s="1026">
        <v>210661</v>
      </c>
      <c r="AQ31" s="1026"/>
      <c r="AR31" s="1026"/>
      <c r="AS31" s="1026"/>
      <c r="AT31" s="1026"/>
      <c r="AU31" s="1026">
        <v>94376</v>
      </c>
      <c r="AV31" s="1026"/>
      <c r="AW31" s="1026"/>
      <c r="AX31" s="1026"/>
      <c r="AY31" s="1026"/>
      <c r="AZ31" s="1097" t="s">
        <v>611</v>
      </c>
      <c r="BA31" s="1097"/>
      <c r="BB31" s="1097"/>
      <c r="BC31" s="1097"/>
      <c r="BD31" s="1097"/>
      <c r="BE31" s="1087" t="s">
        <v>417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418</v>
      </c>
      <c r="C32" s="1093"/>
      <c r="D32" s="1093"/>
      <c r="E32" s="1093"/>
      <c r="F32" s="1093"/>
      <c r="G32" s="1093"/>
      <c r="H32" s="1093"/>
      <c r="I32" s="1093"/>
      <c r="J32" s="1093"/>
      <c r="K32" s="1093"/>
      <c r="L32" s="1093"/>
      <c r="M32" s="1093"/>
      <c r="N32" s="1093"/>
      <c r="O32" s="1093"/>
      <c r="P32" s="1094"/>
      <c r="Q32" s="1098">
        <v>753</v>
      </c>
      <c r="R32" s="1099"/>
      <c r="S32" s="1099"/>
      <c r="T32" s="1099"/>
      <c r="U32" s="1099"/>
      <c r="V32" s="1099">
        <v>705</v>
      </c>
      <c r="W32" s="1099"/>
      <c r="X32" s="1099"/>
      <c r="Y32" s="1099"/>
      <c r="Z32" s="1099"/>
      <c r="AA32" s="1099">
        <v>48</v>
      </c>
      <c r="AB32" s="1099"/>
      <c r="AC32" s="1099"/>
      <c r="AD32" s="1099"/>
      <c r="AE32" s="1100"/>
      <c r="AF32" s="1074">
        <v>2941</v>
      </c>
      <c r="AG32" s="1075"/>
      <c r="AH32" s="1075"/>
      <c r="AI32" s="1075"/>
      <c r="AJ32" s="1076"/>
      <c r="AK32" s="1035">
        <v>705</v>
      </c>
      <c r="AL32" s="1026"/>
      <c r="AM32" s="1026"/>
      <c r="AN32" s="1026"/>
      <c r="AO32" s="1026"/>
      <c r="AP32" s="1026">
        <v>738</v>
      </c>
      <c r="AQ32" s="1026"/>
      <c r="AR32" s="1026"/>
      <c r="AS32" s="1026"/>
      <c r="AT32" s="1026"/>
      <c r="AU32" s="1026">
        <v>379</v>
      </c>
      <c r="AV32" s="1026"/>
      <c r="AW32" s="1026"/>
      <c r="AX32" s="1026"/>
      <c r="AY32" s="1026"/>
      <c r="AZ32" s="1097" t="s">
        <v>611</v>
      </c>
      <c r="BA32" s="1097"/>
      <c r="BB32" s="1097"/>
      <c r="BC32" s="1097"/>
      <c r="BD32" s="1097"/>
      <c r="BE32" s="1087" t="s">
        <v>419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420</v>
      </c>
      <c r="C33" s="1093"/>
      <c r="D33" s="1093"/>
      <c r="E33" s="1093"/>
      <c r="F33" s="1093"/>
      <c r="G33" s="1093"/>
      <c r="H33" s="1093"/>
      <c r="I33" s="1093"/>
      <c r="J33" s="1093"/>
      <c r="K33" s="1093"/>
      <c r="L33" s="1093"/>
      <c r="M33" s="1093"/>
      <c r="N33" s="1093"/>
      <c r="O33" s="1093"/>
      <c r="P33" s="1094"/>
      <c r="Q33" s="1098">
        <v>15285</v>
      </c>
      <c r="R33" s="1099"/>
      <c r="S33" s="1099"/>
      <c r="T33" s="1099"/>
      <c r="U33" s="1099"/>
      <c r="V33" s="1099">
        <v>13734</v>
      </c>
      <c r="W33" s="1099"/>
      <c r="X33" s="1099"/>
      <c r="Y33" s="1099"/>
      <c r="Z33" s="1099"/>
      <c r="AA33" s="1099">
        <v>1551</v>
      </c>
      <c r="AB33" s="1099"/>
      <c r="AC33" s="1099"/>
      <c r="AD33" s="1099"/>
      <c r="AE33" s="1100"/>
      <c r="AF33" s="1074">
        <v>10610</v>
      </c>
      <c r="AG33" s="1075"/>
      <c r="AH33" s="1075"/>
      <c r="AI33" s="1075"/>
      <c r="AJ33" s="1076"/>
      <c r="AK33" s="1035">
        <v>13734</v>
      </c>
      <c r="AL33" s="1026"/>
      <c r="AM33" s="1026"/>
      <c r="AN33" s="1026"/>
      <c r="AO33" s="1026"/>
      <c r="AP33" s="1026">
        <v>22675</v>
      </c>
      <c r="AQ33" s="1026"/>
      <c r="AR33" s="1026"/>
      <c r="AS33" s="1026"/>
      <c r="AT33" s="1026"/>
      <c r="AU33" s="1026">
        <v>204</v>
      </c>
      <c r="AV33" s="1026"/>
      <c r="AW33" s="1026"/>
      <c r="AX33" s="1026"/>
      <c r="AY33" s="1026"/>
      <c r="AZ33" s="1097" t="s">
        <v>611</v>
      </c>
      <c r="BA33" s="1097"/>
      <c r="BB33" s="1097"/>
      <c r="BC33" s="1097"/>
      <c r="BD33" s="1097"/>
      <c r="BE33" s="1087" t="s">
        <v>421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422</v>
      </c>
      <c r="C34" s="1093"/>
      <c r="D34" s="1093"/>
      <c r="E34" s="1093"/>
      <c r="F34" s="1093"/>
      <c r="G34" s="1093"/>
      <c r="H34" s="1093"/>
      <c r="I34" s="1093"/>
      <c r="J34" s="1093"/>
      <c r="K34" s="1093"/>
      <c r="L34" s="1093"/>
      <c r="M34" s="1093"/>
      <c r="N34" s="1093"/>
      <c r="O34" s="1093"/>
      <c r="P34" s="1094"/>
      <c r="Q34" s="1098">
        <v>222</v>
      </c>
      <c r="R34" s="1099"/>
      <c r="S34" s="1099"/>
      <c r="T34" s="1099"/>
      <c r="U34" s="1099"/>
      <c r="V34" s="1099">
        <v>160</v>
      </c>
      <c r="W34" s="1099"/>
      <c r="X34" s="1099"/>
      <c r="Y34" s="1099"/>
      <c r="Z34" s="1099"/>
      <c r="AA34" s="1099">
        <v>62</v>
      </c>
      <c r="AB34" s="1099"/>
      <c r="AC34" s="1099"/>
      <c r="AD34" s="1099"/>
      <c r="AE34" s="1100"/>
      <c r="AF34" s="1074">
        <v>1131</v>
      </c>
      <c r="AG34" s="1075"/>
      <c r="AH34" s="1075"/>
      <c r="AI34" s="1075"/>
      <c r="AJ34" s="1076"/>
      <c r="AK34" s="1035">
        <v>160</v>
      </c>
      <c r="AL34" s="1026"/>
      <c r="AM34" s="1026"/>
      <c r="AN34" s="1026"/>
      <c r="AO34" s="1026"/>
      <c r="AP34" s="1026">
        <v>26</v>
      </c>
      <c r="AQ34" s="1026"/>
      <c r="AR34" s="1026"/>
      <c r="AS34" s="1026"/>
      <c r="AT34" s="1026"/>
      <c r="AU34" s="1026">
        <v>0</v>
      </c>
      <c r="AV34" s="1026"/>
      <c r="AW34" s="1026"/>
      <c r="AX34" s="1026"/>
      <c r="AY34" s="1026"/>
      <c r="AZ34" s="1097" t="s">
        <v>611</v>
      </c>
      <c r="BA34" s="1097"/>
      <c r="BB34" s="1097"/>
      <c r="BC34" s="1097"/>
      <c r="BD34" s="1097"/>
      <c r="BE34" s="1087" t="s">
        <v>423</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t="s">
        <v>424</v>
      </c>
      <c r="C35" s="1093"/>
      <c r="D35" s="1093"/>
      <c r="E35" s="1093"/>
      <c r="F35" s="1093"/>
      <c r="G35" s="1093"/>
      <c r="H35" s="1093"/>
      <c r="I35" s="1093"/>
      <c r="J35" s="1093"/>
      <c r="K35" s="1093"/>
      <c r="L35" s="1093"/>
      <c r="M35" s="1093"/>
      <c r="N35" s="1093"/>
      <c r="O35" s="1093"/>
      <c r="P35" s="1094"/>
      <c r="Q35" s="1098">
        <v>32</v>
      </c>
      <c r="R35" s="1099"/>
      <c r="S35" s="1099"/>
      <c r="T35" s="1099"/>
      <c r="U35" s="1099"/>
      <c r="V35" s="1099">
        <v>32</v>
      </c>
      <c r="W35" s="1099"/>
      <c r="X35" s="1099"/>
      <c r="Y35" s="1099"/>
      <c r="Z35" s="1099"/>
      <c r="AA35" s="1099" t="s">
        <v>611</v>
      </c>
      <c r="AB35" s="1099"/>
      <c r="AC35" s="1099"/>
      <c r="AD35" s="1099"/>
      <c r="AE35" s="1100"/>
      <c r="AF35" s="1074" t="s">
        <v>425</v>
      </c>
      <c r="AG35" s="1075"/>
      <c r="AH35" s="1075"/>
      <c r="AI35" s="1075"/>
      <c r="AJ35" s="1076"/>
      <c r="AK35" s="1035">
        <v>50</v>
      </c>
      <c r="AL35" s="1026"/>
      <c r="AM35" s="1026"/>
      <c r="AN35" s="1026"/>
      <c r="AO35" s="1026"/>
      <c r="AP35" s="1026">
        <v>565</v>
      </c>
      <c r="AQ35" s="1026"/>
      <c r="AR35" s="1026"/>
      <c r="AS35" s="1026"/>
      <c r="AT35" s="1026"/>
      <c r="AU35" s="1026">
        <v>515</v>
      </c>
      <c r="AV35" s="1026"/>
      <c r="AW35" s="1026"/>
      <c r="AX35" s="1026"/>
      <c r="AY35" s="1026"/>
      <c r="AZ35" s="1097" t="s">
        <v>611</v>
      </c>
      <c r="BA35" s="1097"/>
      <c r="BB35" s="1097"/>
      <c r="BC35" s="1097"/>
      <c r="BD35" s="1097"/>
      <c r="BE35" s="1087" t="s">
        <v>423</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400</v>
      </c>
      <c r="B63" s="999" t="s">
        <v>427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15714</v>
      </c>
      <c r="AG63" s="1014"/>
      <c r="AH63" s="1014"/>
      <c r="AI63" s="1014"/>
      <c r="AJ63" s="1085"/>
      <c r="AK63" s="1086"/>
      <c r="AL63" s="1018"/>
      <c r="AM63" s="1018"/>
      <c r="AN63" s="1018"/>
      <c r="AO63" s="1018"/>
      <c r="AP63" s="1014">
        <v>234665</v>
      </c>
      <c r="AQ63" s="1014"/>
      <c r="AR63" s="1014"/>
      <c r="AS63" s="1014"/>
      <c r="AT63" s="1014"/>
      <c r="AU63" s="1014">
        <v>95474</v>
      </c>
      <c r="AV63" s="1014"/>
      <c r="AW63" s="1014"/>
      <c r="AX63" s="1014"/>
      <c r="AY63" s="1014"/>
      <c r="AZ63" s="1080"/>
      <c r="BA63" s="1080"/>
      <c r="BB63" s="1080"/>
      <c r="BC63" s="1080"/>
      <c r="BD63" s="1080"/>
      <c r="BE63" s="1015"/>
      <c r="BF63" s="1015"/>
      <c r="BG63" s="1015"/>
      <c r="BH63" s="1015"/>
      <c r="BI63" s="1016"/>
      <c r="BJ63" s="1081" t="s">
        <v>428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429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430</v>
      </c>
      <c r="B66" s="1051"/>
      <c r="C66" s="1051"/>
      <c r="D66" s="1051"/>
      <c r="E66" s="1051"/>
      <c r="F66" s="1051"/>
      <c r="G66" s="1051"/>
      <c r="H66" s="1051"/>
      <c r="I66" s="1051"/>
      <c r="J66" s="1051"/>
      <c r="K66" s="1051"/>
      <c r="L66" s="1051"/>
      <c r="M66" s="1051"/>
      <c r="N66" s="1051"/>
      <c r="O66" s="1051"/>
      <c r="P66" s="1052"/>
      <c r="Q66" s="1056" t="s">
        <v>431</v>
      </c>
      <c r="R66" s="1057"/>
      <c r="S66" s="1057"/>
      <c r="T66" s="1057"/>
      <c r="U66" s="1058"/>
      <c r="V66" s="1056" t="s">
        <v>432</v>
      </c>
      <c r="W66" s="1057"/>
      <c r="X66" s="1057"/>
      <c r="Y66" s="1057"/>
      <c r="Z66" s="1058"/>
      <c r="AA66" s="1056" t="s">
        <v>433</v>
      </c>
      <c r="AB66" s="1057"/>
      <c r="AC66" s="1057"/>
      <c r="AD66" s="1057"/>
      <c r="AE66" s="1058"/>
      <c r="AF66" s="1062" t="s">
        <v>434</v>
      </c>
      <c r="AG66" s="1063"/>
      <c r="AH66" s="1063"/>
      <c r="AI66" s="1063"/>
      <c r="AJ66" s="1064"/>
      <c r="AK66" s="1056" t="s">
        <v>435</v>
      </c>
      <c r="AL66" s="1051"/>
      <c r="AM66" s="1051"/>
      <c r="AN66" s="1051"/>
      <c r="AO66" s="1052"/>
      <c r="AP66" s="1056" t="s">
        <v>410</v>
      </c>
      <c r="AQ66" s="1057"/>
      <c r="AR66" s="1057"/>
      <c r="AS66" s="1057"/>
      <c r="AT66" s="1058"/>
      <c r="AU66" s="1056" t="s">
        <v>436</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612</v>
      </c>
      <c r="C68" s="1041"/>
      <c r="D68" s="1041"/>
      <c r="E68" s="1041"/>
      <c r="F68" s="1041"/>
      <c r="G68" s="1041"/>
      <c r="H68" s="1041"/>
      <c r="I68" s="1041"/>
      <c r="J68" s="1041"/>
      <c r="K68" s="1041"/>
      <c r="L68" s="1041"/>
      <c r="M68" s="1041"/>
      <c r="N68" s="1041"/>
      <c r="O68" s="1041"/>
      <c r="P68" s="1042"/>
      <c r="Q68" s="1043">
        <v>235</v>
      </c>
      <c r="R68" s="1037"/>
      <c r="S68" s="1037"/>
      <c r="T68" s="1037"/>
      <c r="U68" s="1037"/>
      <c r="V68" s="1037">
        <v>218</v>
      </c>
      <c r="W68" s="1037"/>
      <c r="X68" s="1037"/>
      <c r="Y68" s="1037"/>
      <c r="Z68" s="1037"/>
      <c r="AA68" s="1037">
        <v>17</v>
      </c>
      <c r="AB68" s="1037"/>
      <c r="AC68" s="1037"/>
      <c r="AD68" s="1037"/>
      <c r="AE68" s="1037"/>
      <c r="AF68" s="1037">
        <v>17</v>
      </c>
      <c r="AG68" s="1037"/>
      <c r="AH68" s="1037"/>
      <c r="AI68" s="1037"/>
      <c r="AJ68" s="1037"/>
      <c r="AK68" s="1037">
        <v>204</v>
      </c>
      <c r="AL68" s="1037"/>
      <c r="AM68" s="1037"/>
      <c r="AN68" s="1037"/>
      <c r="AO68" s="1037"/>
      <c r="AP68" s="1037" t="s">
        <v>611</v>
      </c>
      <c r="AQ68" s="1037"/>
      <c r="AR68" s="1037"/>
      <c r="AS68" s="1037"/>
      <c r="AT68" s="1037"/>
      <c r="AU68" s="1037" t="s">
        <v>611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613</v>
      </c>
      <c r="C69" s="1030"/>
      <c r="D69" s="1030"/>
      <c r="E69" s="1030"/>
      <c r="F69" s="1030"/>
      <c r="G69" s="1030"/>
      <c r="H69" s="1030"/>
      <c r="I69" s="1030"/>
      <c r="J69" s="1030"/>
      <c r="K69" s="1030"/>
      <c r="L69" s="1030"/>
      <c r="M69" s="1030"/>
      <c r="N69" s="1030"/>
      <c r="O69" s="1030"/>
      <c r="P69" s="1031"/>
      <c r="Q69" s="1032">
        <v>206</v>
      </c>
      <c r="R69" s="1026"/>
      <c r="S69" s="1026"/>
      <c r="T69" s="1026"/>
      <c r="U69" s="1026"/>
      <c r="V69" s="1026">
        <v>170</v>
      </c>
      <c r="W69" s="1026"/>
      <c r="X69" s="1026"/>
      <c r="Y69" s="1026"/>
      <c r="Z69" s="1026"/>
      <c r="AA69" s="1026">
        <v>36</v>
      </c>
      <c r="AB69" s="1026"/>
      <c r="AC69" s="1026"/>
      <c r="AD69" s="1026"/>
      <c r="AE69" s="1026"/>
      <c r="AF69" s="1026">
        <v>36</v>
      </c>
      <c r="AG69" s="1026"/>
      <c r="AH69" s="1026"/>
      <c r="AI69" s="1026"/>
      <c r="AJ69" s="1026"/>
      <c r="AK69" s="1026">
        <v>174</v>
      </c>
      <c r="AL69" s="1026"/>
      <c r="AM69" s="1026"/>
      <c r="AN69" s="1026"/>
      <c r="AO69" s="1026"/>
      <c r="AP69" s="1026" t="s">
        <v>611</v>
      </c>
      <c r="AQ69" s="1026"/>
      <c r="AR69" s="1026"/>
      <c r="AS69" s="1026"/>
      <c r="AT69" s="1026"/>
      <c r="AU69" s="1026" t="s">
        <v>611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614</v>
      </c>
      <c r="C70" s="1030"/>
      <c r="D70" s="1030"/>
      <c r="E70" s="1030"/>
      <c r="F70" s="1030"/>
      <c r="G70" s="1030"/>
      <c r="H70" s="1030"/>
      <c r="I70" s="1030"/>
      <c r="J70" s="1030"/>
      <c r="K70" s="1030"/>
      <c r="L70" s="1030"/>
      <c r="M70" s="1030"/>
      <c r="N70" s="1030"/>
      <c r="O70" s="1030"/>
      <c r="P70" s="1031"/>
      <c r="Q70" s="1032">
        <v>112</v>
      </c>
      <c r="R70" s="1026"/>
      <c r="S70" s="1026"/>
      <c r="T70" s="1026"/>
      <c r="U70" s="1026"/>
      <c r="V70" s="1026">
        <v>106</v>
      </c>
      <c r="W70" s="1026"/>
      <c r="X70" s="1026"/>
      <c r="Y70" s="1026"/>
      <c r="Z70" s="1026"/>
      <c r="AA70" s="1026">
        <v>6</v>
      </c>
      <c r="AB70" s="1026"/>
      <c r="AC70" s="1026"/>
      <c r="AD70" s="1026"/>
      <c r="AE70" s="1026"/>
      <c r="AF70" s="1026">
        <v>6</v>
      </c>
      <c r="AG70" s="1026"/>
      <c r="AH70" s="1026"/>
      <c r="AI70" s="1026"/>
      <c r="AJ70" s="1026"/>
      <c r="AK70" s="1026">
        <v>53</v>
      </c>
      <c r="AL70" s="1026"/>
      <c r="AM70" s="1026"/>
      <c r="AN70" s="1026"/>
      <c r="AO70" s="1026"/>
      <c r="AP70" s="1026" t="s">
        <v>611</v>
      </c>
      <c r="AQ70" s="1026"/>
      <c r="AR70" s="1026"/>
      <c r="AS70" s="1026"/>
      <c r="AT70" s="1026"/>
      <c r="AU70" s="1026" t="s">
        <v>611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615</v>
      </c>
      <c r="C71" s="1030"/>
      <c r="D71" s="1030"/>
      <c r="E71" s="1030"/>
      <c r="F71" s="1030"/>
      <c r="G71" s="1030"/>
      <c r="H71" s="1030"/>
      <c r="I71" s="1030"/>
      <c r="J71" s="1030"/>
      <c r="K71" s="1030"/>
      <c r="L71" s="1030"/>
      <c r="M71" s="1030"/>
      <c r="N71" s="1030"/>
      <c r="O71" s="1030"/>
      <c r="P71" s="1031"/>
      <c r="Q71" s="1032">
        <v>152</v>
      </c>
      <c r="R71" s="1026"/>
      <c r="S71" s="1026"/>
      <c r="T71" s="1026"/>
      <c r="U71" s="1026"/>
      <c r="V71" s="1026">
        <v>140</v>
      </c>
      <c r="W71" s="1026"/>
      <c r="X71" s="1026"/>
      <c r="Y71" s="1026"/>
      <c r="Z71" s="1026"/>
      <c r="AA71" s="1026">
        <v>12</v>
      </c>
      <c r="AB71" s="1026"/>
      <c r="AC71" s="1026"/>
      <c r="AD71" s="1026"/>
      <c r="AE71" s="1026"/>
      <c r="AF71" s="1026">
        <v>12</v>
      </c>
      <c r="AG71" s="1026"/>
      <c r="AH71" s="1026"/>
      <c r="AI71" s="1026"/>
      <c r="AJ71" s="1026"/>
      <c r="AK71" s="1026">
        <v>108</v>
      </c>
      <c r="AL71" s="1026"/>
      <c r="AM71" s="1026"/>
      <c r="AN71" s="1026"/>
      <c r="AO71" s="1026"/>
      <c r="AP71" s="1026" t="s">
        <v>611</v>
      </c>
      <c r="AQ71" s="1026"/>
      <c r="AR71" s="1026"/>
      <c r="AS71" s="1026"/>
      <c r="AT71" s="1026"/>
      <c r="AU71" s="1026" t="s">
        <v>611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616</v>
      </c>
      <c r="C72" s="1030"/>
      <c r="D72" s="1030"/>
      <c r="E72" s="1030"/>
      <c r="F72" s="1030"/>
      <c r="G72" s="1030"/>
      <c r="H72" s="1030"/>
      <c r="I72" s="1030"/>
      <c r="J72" s="1030"/>
      <c r="K72" s="1030"/>
      <c r="L72" s="1030"/>
      <c r="M72" s="1030"/>
      <c r="N72" s="1030"/>
      <c r="O72" s="1030"/>
      <c r="P72" s="1031"/>
      <c r="Q72" s="1032">
        <v>698</v>
      </c>
      <c r="R72" s="1026"/>
      <c r="S72" s="1026"/>
      <c r="T72" s="1026"/>
      <c r="U72" s="1026"/>
      <c r="V72" s="1026">
        <v>785</v>
      </c>
      <c r="W72" s="1026"/>
      <c r="X72" s="1026"/>
      <c r="Y72" s="1026"/>
      <c r="Z72" s="1026"/>
      <c r="AA72" s="1026">
        <v>-87</v>
      </c>
      <c r="AB72" s="1026"/>
      <c r="AC72" s="1026"/>
      <c r="AD72" s="1026"/>
      <c r="AE72" s="1026"/>
      <c r="AF72" s="1026">
        <v>861</v>
      </c>
      <c r="AG72" s="1026"/>
      <c r="AH72" s="1026"/>
      <c r="AI72" s="1026"/>
      <c r="AJ72" s="1026"/>
      <c r="AK72" s="1026">
        <v>233</v>
      </c>
      <c r="AL72" s="1026"/>
      <c r="AM72" s="1026"/>
      <c r="AN72" s="1026"/>
      <c r="AO72" s="1026"/>
      <c r="AP72" s="1026">
        <v>318</v>
      </c>
      <c r="AQ72" s="1026"/>
      <c r="AR72" s="1026"/>
      <c r="AS72" s="1026"/>
      <c r="AT72" s="1026"/>
      <c r="AU72" s="1026">
        <v>149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617</v>
      </c>
      <c r="C73" s="1030"/>
      <c r="D73" s="1030"/>
      <c r="E73" s="1030"/>
      <c r="F73" s="1030"/>
      <c r="G73" s="1030"/>
      <c r="H73" s="1030"/>
      <c r="I73" s="1030"/>
      <c r="J73" s="1030"/>
      <c r="K73" s="1030"/>
      <c r="L73" s="1030"/>
      <c r="M73" s="1030"/>
      <c r="N73" s="1030"/>
      <c r="O73" s="1030"/>
      <c r="P73" s="1031"/>
      <c r="Q73" s="1032">
        <v>6482</v>
      </c>
      <c r="R73" s="1026"/>
      <c r="S73" s="1026"/>
      <c r="T73" s="1026"/>
      <c r="U73" s="1026"/>
      <c r="V73" s="1026">
        <v>7122</v>
      </c>
      <c r="W73" s="1026"/>
      <c r="X73" s="1026"/>
      <c r="Y73" s="1026"/>
      <c r="Z73" s="1026"/>
      <c r="AA73" s="1026">
        <v>-640</v>
      </c>
      <c r="AB73" s="1026"/>
      <c r="AC73" s="1026"/>
      <c r="AD73" s="1026"/>
      <c r="AE73" s="1026"/>
      <c r="AF73" s="1026">
        <v>3577</v>
      </c>
      <c r="AG73" s="1026"/>
      <c r="AH73" s="1026"/>
      <c r="AI73" s="1026"/>
      <c r="AJ73" s="1026"/>
      <c r="AK73" s="1026">
        <v>928</v>
      </c>
      <c r="AL73" s="1026"/>
      <c r="AM73" s="1026"/>
      <c r="AN73" s="1026"/>
      <c r="AO73" s="1026"/>
      <c r="AP73" s="1026">
        <v>24163</v>
      </c>
      <c r="AQ73" s="1026"/>
      <c r="AR73" s="1026"/>
      <c r="AS73" s="1026"/>
      <c r="AT73" s="1026"/>
      <c r="AU73" s="1026" t="s">
        <v>611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618</v>
      </c>
      <c r="C74" s="1030"/>
      <c r="D74" s="1030"/>
      <c r="E74" s="1030"/>
      <c r="F74" s="1030"/>
      <c r="G74" s="1030"/>
      <c r="H74" s="1030"/>
      <c r="I74" s="1030"/>
      <c r="J74" s="1030"/>
      <c r="K74" s="1030"/>
      <c r="L74" s="1030"/>
      <c r="M74" s="1030"/>
      <c r="N74" s="1030"/>
      <c r="O74" s="1030"/>
      <c r="P74" s="1031"/>
      <c r="Q74" s="1032">
        <v>1551</v>
      </c>
      <c r="R74" s="1026"/>
      <c r="S74" s="1026"/>
      <c r="T74" s="1026"/>
      <c r="U74" s="1026"/>
      <c r="V74" s="1026">
        <v>1292</v>
      </c>
      <c r="W74" s="1026"/>
      <c r="X74" s="1026"/>
      <c r="Y74" s="1026"/>
      <c r="Z74" s="1026"/>
      <c r="AA74" s="1026">
        <v>259</v>
      </c>
      <c r="AB74" s="1026"/>
      <c r="AC74" s="1026"/>
      <c r="AD74" s="1026"/>
      <c r="AE74" s="1026"/>
      <c r="AF74" s="1026">
        <v>4424</v>
      </c>
      <c r="AG74" s="1026"/>
      <c r="AH74" s="1026"/>
      <c r="AI74" s="1026"/>
      <c r="AJ74" s="1026"/>
      <c r="AK74" s="1026">
        <v>3</v>
      </c>
      <c r="AL74" s="1026"/>
      <c r="AM74" s="1026"/>
      <c r="AN74" s="1026"/>
      <c r="AO74" s="1026"/>
      <c r="AP74" s="1026">
        <v>2709</v>
      </c>
      <c r="AQ74" s="1026"/>
      <c r="AR74" s="1026"/>
      <c r="AS74" s="1026"/>
      <c r="AT74" s="1026"/>
      <c r="AU74" s="1026" t="s">
        <v>611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619</v>
      </c>
      <c r="C75" s="1030"/>
      <c r="D75" s="1030"/>
      <c r="E75" s="1030"/>
      <c r="F75" s="1030"/>
      <c r="G75" s="1030"/>
      <c r="H75" s="1030"/>
      <c r="I75" s="1030"/>
      <c r="J75" s="1030"/>
      <c r="K75" s="1030"/>
      <c r="L75" s="1030"/>
      <c r="M75" s="1030"/>
      <c r="N75" s="1030"/>
      <c r="O75" s="1030"/>
      <c r="P75" s="1031"/>
      <c r="Q75" s="1033">
        <v>26</v>
      </c>
      <c r="R75" s="1034"/>
      <c r="S75" s="1034"/>
      <c r="T75" s="1034"/>
      <c r="U75" s="1035"/>
      <c r="V75" s="1036">
        <v>17</v>
      </c>
      <c r="W75" s="1034"/>
      <c r="X75" s="1034"/>
      <c r="Y75" s="1034"/>
      <c r="Z75" s="1035"/>
      <c r="AA75" s="1036">
        <v>9</v>
      </c>
      <c r="AB75" s="1034"/>
      <c r="AC75" s="1034"/>
      <c r="AD75" s="1034"/>
      <c r="AE75" s="1035"/>
      <c r="AF75" s="1036">
        <v>9</v>
      </c>
      <c r="AG75" s="1034"/>
      <c r="AH75" s="1034"/>
      <c r="AI75" s="1034"/>
      <c r="AJ75" s="1035"/>
      <c r="AK75" s="1036">
        <v>17</v>
      </c>
      <c r="AL75" s="1034"/>
      <c r="AM75" s="1034"/>
      <c r="AN75" s="1034"/>
      <c r="AO75" s="1035"/>
      <c r="AP75" s="1036" t="s">
        <v>611</v>
      </c>
      <c r="AQ75" s="1034"/>
      <c r="AR75" s="1034"/>
      <c r="AS75" s="1034"/>
      <c r="AT75" s="1035"/>
      <c r="AU75" s="1036" t="s">
        <v>611</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652</v>
      </c>
      <c r="C76" s="1030"/>
      <c r="D76" s="1030"/>
      <c r="E76" s="1030"/>
      <c r="F76" s="1030"/>
      <c r="G76" s="1030"/>
      <c r="H76" s="1030"/>
      <c r="I76" s="1030"/>
      <c r="J76" s="1030"/>
      <c r="K76" s="1030"/>
      <c r="L76" s="1030"/>
      <c r="M76" s="1030"/>
      <c r="N76" s="1030"/>
      <c r="O76" s="1030"/>
      <c r="P76" s="1031"/>
      <c r="Q76" s="1033">
        <v>7</v>
      </c>
      <c r="R76" s="1034"/>
      <c r="S76" s="1034"/>
      <c r="T76" s="1034"/>
      <c r="U76" s="1035"/>
      <c r="V76" s="1036">
        <v>4</v>
      </c>
      <c r="W76" s="1034"/>
      <c r="X76" s="1034"/>
      <c r="Y76" s="1034"/>
      <c r="Z76" s="1035"/>
      <c r="AA76" s="1036">
        <v>3</v>
      </c>
      <c r="AB76" s="1034"/>
      <c r="AC76" s="1034"/>
      <c r="AD76" s="1034"/>
      <c r="AE76" s="1035"/>
      <c r="AF76" s="1036">
        <v>3</v>
      </c>
      <c r="AG76" s="1034"/>
      <c r="AH76" s="1034"/>
      <c r="AI76" s="1034"/>
      <c r="AJ76" s="1035"/>
      <c r="AK76" s="1036">
        <v>4</v>
      </c>
      <c r="AL76" s="1034"/>
      <c r="AM76" s="1034"/>
      <c r="AN76" s="1034"/>
      <c r="AO76" s="1035"/>
      <c r="AP76" s="1036" t="s">
        <v>611</v>
      </c>
      <c r="AQ76" s="1034"/>
      <c r="AR76" s="1034"/>
      <c r="AS76" s="1034"/>
      <c r="AT76" s="1035"/>
      <c r="AU76" s="1036" t="s">
        <v>611</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t="s">
        <v>620</v>
      </c>
      <c r="C77" s="1030"/>
      <c r="D77" s="1030"/>
      <c r="E77" s="1030"/>
      <c r="F77" s="1030"/>
      <c r="G77" s="1030"/>
      <c r="H77" s="1030"/>
      <c r="I77" s="1030"/>
      <c r="J77" s="1030"/>
      <c r="K77" s="1030"/>
      <c r="L77" s="1030"/>
      <c r="M77" s="1030"/>
      <c r="N77" s="1030"/>
      <c r="O77" s="1030"/>
      <c r="P77" s="1031"/>
      <c r="Q77" s="1033">
        <v>16</v>
      </c>
      <c r="R77" s="1034"/>
      <c r="S77" s="1034"/>
      <c r="T77" s="1034"/>
      <c r="U77" s="1035"/>
      <c r="V77" s="1036">
        <v>11</v>
      </c>
      <c r="W77" s="1034"/>
      <c r="X77" s="1034"/>
      <c r="Y77" s="1034"/>
      <c r="Z77" s="1035"/>
      <c r="AA77" s="1036">
        <v>5</v>
      </c>
      <c r="AB77" s="1034"/>
      <c r="AC77" s="1034"/>
      <c r="AD77" s="1034"/>
      <c r="AE77" s="1035"/>
      <c r="AF77" s="1036">
        <v>5</v>
      </c>
      <c r="AG77" s="1034"/>
      <c r="AH77" s="1034"/>
      <c r="AI77" s="1034"/>
      <c r="AJ77" s="1035"/>
      <c r="AK77" s="1036">
        <v>12</v>
      </c>
      <c r="AL77" s="1034"/>
      <c r="AM77" s="1034"/>
      <c r="AN77" s="1034"/>
      <c r="AO77" s="1035"/>
      <c r="AP77" s="1036" t="s">
        <v>611</v>
      </c>
      <c r="AQ77" s="1034"/>
      <c r="AR77" s="1034"/>
      <c r="AS77" s="1034"/>
      <c r="AT77" s="1035"/>
      <c r="AU77" s="1036" t="s">
        <v>611</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t="s">
        <v>621</v>
      </c>
      <c r="C78" s="1030"/>
      <c r="D78" s="1030"/>
      <c r="E78" s="1030"/>
      <c r="F78" s="1030"/>
      <c r="G78" s="1030"/>
      <c r="H78" s="1030"/>
      <c r="I78" s="1030"/>
      <c r="J78" s="1030"/>
      <c r="K78" s="1030"/>
      <c r="L78" s="1030"/>
      <c r="M78" s="1030"/>
      <c r="N78" s="1030"/>
      <c r="O78" s="1030"/>
      <c r="P78" s="1031"/>
      <c r="Q78" s="1032">
        <v>810</v>
      </c>
      <c r="R78" s="1026"/>
      <c r="S78" s="1026"/>
      <c r="T78" s="1026"/>
      <c r="U78" s="1026"/>
      <c r="V78" s="1026">
        <v>809</v>
      </c>
      <c r="W78" s="1026"/>
      <c r="X78" s="1026"/>
      <c r="Y78" s="1026"/>
      <c r="Z78" s="1026"/>
      <c r="AA78" s="1026">
        <v>1</v>
      </c>
      <c r="AB78" s="1026"/>
      <c r="AC78" s="1026"/>
      <c r="AD78" s="1026"/>
      <c r="AE78" s="1026"/>
      <c r="AF78" s="1026">
        <v>1</v>
      </c>
      <c r="AG78" s="1026"/>
      <c r="AH78" s="1026"/>
      <c r="AI78" s="1026"/>
      <c r="AJ78" s="1026"/>
      <c r="AK78" s="1026">
        <v>75</v>
      </c>
      <c r="AL78" s="1026"/>
      <c r="AM78" s="1026"/>
      <c r="AN78" s="1026"/>
      <c r="AO78" s="1026"/>
      <c r="AP78" s="1026" t="s">
        <v>611</v>
      </c>
      <c r="AQ78" s="1026"/>
      <c r="AR78" s="1026"/>
      <c r="AS78" s="1026"/>
      <c r="AT78" s="1026"/>
      <c r="AU78" s="1026" t="s">
        <v>611</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t="s">
        <v>622</v>
      </c>
      <c r="C79" s="1030"/>
      <c r="D79" s="1030"/>
      <c r="E79" s="1030"/>
      <c r="F79" s="1030"/>
      <c r="G79" s="1030"/>
      <c r="H79" s="1030"/>
      <c r="I79" s="1030"/>
      <c r="J79" s="1030"/>
      <c r="K79" s="1030"/>
      <c r="L79" s="1030"/>
      <c r="M79" s="1030"/>
      <c r="N79" s="1030"/>
      <c r="O79" s="1030"/>
      <c r="P79" s="1031"/>
      <c r="Q79" s="1032">
        <v>7267</v>
      </c>
      <c r="R79" s="1026"/>
      <c r="S79" s="1026"/>
      <c r="T79" s="1026"/>
      <c r="U79" s="1026"/>
      <c r="V79" s="1026">
        <v>6979</v>
      </c>
      <c r="W79" s="1026"/>
      <c r="X79" s="1026"/>
      <c r="Y79" s="1026"/>
      <c r="Z79" s="1026"/>
      <c r="AA79" s="1026">
        <v>288</v>
      </c>
      <c r="AB79" s="1026"/>
      <c r="AC79" s="1026"/>
      <c r="AD79" s="1026"/>
      <c r="AE79" s="1026"/>
      <c r="AF79" s="1026">
        <v>288</v>
      </c>
      <c r="AG79" s="1026"/>
      <c r="AH79" s="1026"/>
      <c r="AI79" s="1026"/>
      <c r="AJ79" s="1026"/>
      <c r="AK79" s="1026">
        <v>4808</v>
      </c>
      <c r="AL79" s="1026"/>
      <c r="AM79" s="1026"/>
      <c r="AN79" s="1026"/>
      <c r="AO79" s="1026"/>
      <c r="AP79" s="1026" t="s">
        <v>611</v>
      </c>
      <c r="AQ79" s="1026"/>
      <c r="AR79" s="1026"/>
      <c r="AS79" s="1026"/>
      <c r="AT79" s="1026"/>
      <c r="AU79" s="1026" t="s">
        <v>611</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t="s">
        <v>623</v>
      </c>
      <c r="C80" s="1030"/>
      <c r="D80" s="1030"/>
      <c r="E80" s="1030"/>
      <c r="F80" s="1030"/>
      <c r="G80" s="1030"/>
      <c r="H80" s="1030"/>
      <c r="I80" s="1030"/>
      <c r="J80" s="1030"/>
      <c r="K80" s="1030"/>
      <c r="L80" s="1030"/>
      <c r="M80" s="1030"/>
      <c r="N80" s="1030"/>
      <c r="O80" s="1030"/>
      <c r="P80" s="1031"/>
      <c r="Q80" s="1032">
        <v>2</v>
      </c>
      <c r="R80" s="1026"/>
      <c r="S80" s="1026"/>
      <c r="T80" s="1026"/>
      <c r="U80" s="1026"/>
      <c r="V80" s="1026">
        <v>1</v>
      </c>
      <c r="W80" s="1026"/>
      <c r="X80" s="1026"/>
      <c r="Y80" s="1026"/>
      <c r="Z80" s="1026"/>
      <c r="AA80" s="1026">
        <v>1</v>
      </c>
      <c r="AB80" s="1026"/>
      <c r="AC80" s="1026"/>
      <c r="AD80" s="1026"/>
      <c r="AE80" s="1026"/>
      <c r="AF80" s="1026">
        <v>1</v>
      </c>
      <c r="AG80" s="1026"/>
      <c r="AH80" s="1026"/>
      <c r="AI80" s="1026"/>
      <c r="AJ80" s="1026"/>
      <c r="AK80" s="1026">
        <v>1</v>
      </c>
      <c r="AL80" s="1026"/>
      <c r="AM80" s="1026"/>
      <c r="AN80" s="1026"/>
      <c r="AO80" s="1026"/>
      <c r="AP80" s="1026" t="s">
        <v>611</v>
      </c>
      <c r="AQ80" s="1026"/>
      <c r="AR80" s="1026"/>
      <c r="AS80" s="1026"/>
      <c r="AT80" s="1026"/>
      <c r="AU80" s="1026" t="s">
        <v>611</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t="s">
        <v>624</v>
      </c>
      <c r="C81" s="1030"/>
      <c r="D81" s="1030"/>
      <c r="E81" s="1030"/>
      <c r="F81" s="1030"/>
      <c r="G81" s="1030"/>
      <c r="H81" s="1030"/>
      <c r="I81" s="1030"/>
      <c r="J81" s="1030"/>
      <c r="K81" s="1030"/>
      <c r="L81" s="1030"/>
      <c r="M81" s="1030"/>
      <c r="N81" s="1030"/>
      <c r="O81" s="1030"/>
      <c r="P81" s="1031"/>
      <c r="Q81" s="1032">
        <v>1</v>
      </c>
      <c r="R81" s="1026"/>
      <c r="S81" s="1026"/>
      <c r="T81" s="1026"/>
      <c r="U81" s="1026"/>
      <c r="V81" s="1026">
        <v>1</v>
      </c>
      <c r="W81" s="1026"/>
      <c r="X81" s="1026"/>
      <c r="Y81" s="1026"/>
      <c r="Z81" s="1026"/>
      <c r="AA81" s="1026">
        <v>0</v>
      </c>
      <c r="AB81" s="1026"/>
      <c r="AC81" s="1026"/>
      <c r="AD81" s="1026"/>
      <c r="AE81" s="1026"/>
      <c r="AF81" s="1026">
        <v>0</v>
      </c>
      <c r="AG81" s="1026"/>
      <c r="AH81" s="1026"/>
      <c r="AI81" s="1026"/>
      <c r="AJ81" s="1026"/>
      <c r="AK81" s="1026">
        <v>0</v>
      </c>
      <c r="AL81" s="1026"/>
      <c r="AM81" s="1026"/>
      <c r="AN81" s="1026"/>
      <c r="AO81" s="1026"/>
      <c r="AP81" s="1026" t="s">
        <v>611</v>
      </c>
      <c r="AQ81" s="1026"/>
      <c r="AR81" s="1026"/>
      <c r="AS81" s="1026"/>
      <c r="AT81" s="1026"/>
      <c r="AU81" s="1026" t="s">
        <v>611</v>
      </c>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t="s">
        <v>625</v>
      </c>
      <c r="C82" s="1030"/>
      <c r="D82" s="1030"/>
      <c r="E82" s="1030"/>
      <c r="F82" s="1030"/>
      <c r="G82" s="1030"/>
      <c r="H82" s="1030"/>
      <c r="I82" s="1030"/>
      <c r="J82" s="1030"/>
      <c r="K82" s="1030"/>
      <c r="L82" s="1030"/>
      <c r="M82" s="1030"/>
      <c r="N82" s="1030"/>
      <c r="O82" s="1030"/>
      <c r="P82" s="1031"/>
      <c r="Q82" s="1032">
        <v>7</v>
      </c>
      <c r="R82" s="1026"/>
      <c r="S82" s="1026"/>
      <c r="T82" s="1026"/>
      <c r="U82" s="1026"/>
      <c r="V82" s="1026">
        <v>6</v>
      </c>
      <c r="W82" s="1026"/>
      <c r="X82" s="1026"/>
      <c r="Y82" s="1026"/>
      <c r="Z82" s="1026"/>
      <c r="AA82" s="1026">
        <v>1</v>
      </c>
      <c r="AB82" s="1026"/>
      <c r="AC82" s="1026"/>
      <c r="AD82" s="1026"/>
      <c r="AE82" s="1026"/>
      <c r="AF82" s="1026">
        <v>1</v>
      </c>
      <c r="AG82" s="1026"/>
      <c r="AH82" s="1026"/>
      <c r="AI82" s="1026"/>
      <c r="AJ82" s="1026"/>
      <c r="AK82" s="1026">
        <v>5</v>
      </c>
      <c r="AL82" s="1026"/>
      <c r="AM82" s="1026"/>
      <c r="AN82" s="1026"/>
      <c r="AO82" s="1026"/>
      <c r="AP82" s="1026" t="s">
        <v>611</v>
      </c>
      <c r="AQ82" s="1026"/>
      <c r="AR82" s="1026"/>
      <c r="AS82" s="1026"/>
      <c r="AT82" s="1026"/>
      <c r="AU82" s="1026" t="s">
        <v>611</v>
      </c>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t="s">
        <v>626</v>
      </c>
      <c r="C83" s="1030"/>
      <c r="D83" s="1030"/>
      <c r="E83" s="1030"/>
      <c r="F83" s="1030"/>
      <c r="G83" s="1030"/>
      <c r="H83" s="1030"/>
      <c r="I83" s="1030"/>
      <c r="J83" s="1030"/>
      <c r="K83" s="1030"/>
      <c r="L83" s="1030"/>
      <c r="M83" s="1030"/>
      <c r="N83" s="1030"/>
      <c r="O83" s="1030"/>
      <c r="P83" s="1031"/>
      <c r="Q83" s="1032">
        <v>2</v>
      </c>
      <c r="R83" s="1026"/>
      <c r="S83" s="1026"/>
      <c r="T83" s="1026"/>
      <c r="U83" s="1026"/>
      <c r="V83" s="1026">
        <v>1</v>
      </c>
      <c r="W83" s="1026"/>
      <c r="X83" s="1026"/>
      <c r="Y83" s="1026"/>
      <c r="Z83" s="1026"/>
      <c r="AA83" s="1026">
        <v>1</v>
      </c>
      <c r="AB83" s="1026"/>
      <c r="AC83" s="1026"/>
      <c r="AD83" s="1026"/>
      <c r="AE83" s="1026"/>
      <c r="AF83" s="1026">
        <v>1</v>
      </c>
      <c r="AG83" s="1026"/>
      <c r="AH83" s="1026"/>
      <c r="AI83" s="1026"/>
      <c r="AJ83" s="1026"/>
      <c r="AK83" s="1026">
        <v>1</v>
      </c>
      <c r="AL83" s="1026"/>
      <c r="AM83" s="1026"/>
      <c r="AN83" s="1026"/>
      <c r="AO83" s="1026"/>
      <c r="AP83" s="1026" t="s">
        <v>611</v>
      </c>
      <c r="AQ83" s="1026"/>
      <c r="AR83" s="1026"/>
      <c r="AS83" s="1026"/>
      <c r="AT83" s="1026"/>
      <c r="AU83" s="1026" t="s">
        <v>611</v>
      </c>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t="s">
        <v>627</v>
      </c>
      <c r="C84" s="1030"/>
      <c r="D84" s="1030"/>
      <c r="E84" s="1030"/>
      <c r="F84" s="1030"/>
      <c r="G84" s="1030"/>
      <c r="H84" s="1030"/>
      <c r="I84" s="1030"/>
      <c r="J84" s="1030"/>
      <c r="K84" s="1030"/>
      <c r="L84" s="1030"/>
      <c r="M84" s="1030"/>
      <c r="N84" s="1030"/>
      <c r="O84" s="1030"/>
      <c r="P84" s="1031"/>
      <c r="Q84" s="1032">
        <v>36</v>
      </c>
      <c r="R84" s="1026"/>
      <c r="S84" s="1026"/>
      <c r="T84" s="1026"/>
      <c r="U84" s="1026"/>
      <c r="V84" s="1026">
        <v>33</v>
      </c>
      <c r="W84" s="1026"/>
      <c r="X84" s="1026"/>
      <c r="Y84" s="1026"/>
      <c r="Z84" s="1026"/>
      <c r="AA84" s="1026">
        <v>3</v>
      </c>
      <c r="AB84" s="1026"/>
      <c r="AC84" s="1026"/>
      <c r="AD84" s="1026"/>
      <c r="AE84" s="1026"/>
      <c r="AF84" s="1026">
        <v>3</v>
      </c>
      <c r="AG84" s="1026"/>
      <c r="AH84" s="1026"/>
      <c r="AI84" s="1026"/>
      <c r="AJ84" s="1026"/>
      <c r="AK84" s="1026">
        <v>0</v>
      </c>
      <c r="AL84" s="1026"/>
      <c r="AM84" s="1026"/>
      <c r="AN84" s="1026"/>
      <c r="AO84" s="1026"/>
      <c r="AP84" s="1026" t="s">
        <v>611</v>
      </c>
      <c r="AQ84" s="1026"/>
      <c r="AR84" s="1026"/>
      <c r="AS84" s="1026"/>
      <c r="AT84" s="1026"/>
      <c r="AU84" s="1026" t="s">
        <v>611</v>
      </c>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400</v>
      </c>
      <c r="B88" s="999" t="s">
        <v>437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SUM(AF68:AJ84)</f>
        <v>9245</v>
      </c>
      <c r="AG88" s="1014"/>
      <c r="AH88" s="1014"/>
      <c r="AI88" s="1014"/>
      <c r="AJ88" s="1014"/>
      <c r="AK88" s="1018"/>
      <c r="AL88" s="1018"/>
      <c r="AM88" s="1018"/>
      <c r="AN88" s="1018"/>
      <c r="AO88" s="1018"/>
      <c r="AP88" s="1014">
        <f>SUM(AP68:AT84)</f>
        <v>27190</v>
      </c>
      <c r="AQ88" s="1014"/>
      <c r="AR88" s="1014"/>
      <c r="AS88" s="1014"/>
      <c r="AT88" s="1014"/>
      <c r="AU88" s="1014">
        <f>SUM(AU68:AY84)</f>
        <v>149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999" t="s">
        <v>438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SUM(CR7:CV22)</f>
        <v>5103</v>
      </c>
      <c r="CS102" s="1006"/>
      <c r="CT102" s="1006"/>
      <c r="CU102" s="1006"/>
      <c r="CV102" s="1007"/>
      <c r="CW102" s="1005">
        <f t="shared" ref="CW102" si="0">SUM(CW7:DA22)</f>
        <v>1223</v>
      </c>
      <c r="CX102" s="1006"/>
      <c r="CY102" s="1006"/>
      <c r="CZ102" s="1006"/>
      <c r="DA102" s="1007"/>
      <c r="DB102" s="1005">
        <f t="shared" ref="DB102" si="1">SUM(DB7:DF22)</f>
        <v>17777</v>
      </c>
      <c r="DC102" s="1006"/>
      <c r="DD102" s="1006"/>
      <c r="DE102" s="1006"/>
      <c r="DF102" s="1007"/>
      <c r="DG102" s="1005">
        <f t="shared" ref="DG102" si="2">SUM(DG7:DK22)</f>
        <v>0</v>
      </c>
      <c r="DH102" s="1006"/>
      <c r="DI102" s="1006"/>
      <c r="DJ102" s="1006"/>
      <c r="DK102" s="1007"/>
      <c r="DL102" s="1005">
        <f t="shared" ref="DL102" si="3">SUM(DL7:DP22)</f>
        <v>0</v>
      </c>
      <c r="DM102" s="1006"/>
      <c r="DN102" s="1006"/>
      <c r="DO102" s="1006"/>
      <c r="DP102" s="1007"/>
      <c r="DQ102" s="1005">
        <f t="shared" ref="DQ102" si="4">SUM(DQ7:DU22)</f>
        <v>1386</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440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443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445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446</v>
      </c>
      <c r="AB109" s="949"/>
      <c r="AC109" s="949"/>
      <c r="AD109" s="949"/>
      <c r="AE109" s="950"/>
      <c r="AF109" s="951" t="s">
        <v>306</v>
      </c>
      <c r="AG109" s="949"/>
      <c r="AH109" s="949"/>
      <c r="AI109" s="949"/>
      <c r="AJ109" s="950"/>
      <c r="AK109" s="951" t="s">
        <v>305</v>
      </c>
      <c r="AL109" s="949"/>
      <c r="AM109" s="949"/>
      <c r="AN109" s="949"/>
      <c r="AO109" s="950"/>
      <c r="AP109" s="951" t="s">
        <v>447</v>
      </c>
      <c r="AQ109" s="949"/>
      <c r="AR109" s="949"/>
      <c r="AS109" s="949"/>
      <c r="AT109" s="980"/>
      <c r="AU109" s="948" t="s">
        <v>445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446</v>
      </c>
      <c r="BR109" s="949"/>
      <c r="BS109" s="949"/>
      <c r="BT109" s="949"/>
      <c r="BU109" s="950"/>
      <c r="BV109" s="951" t="s">
        <v>306</v>
      </c>
      <c r="BW109" s="949"/>
      <c r="BX109" s="949"/>
      <c r="BY109" s="949"/>
      <c r="BZ109" s="950"/>
      <c r="CA109" s="951" t="s">
        <v>305</v>
      </c>
      <c r="CB109" s="949"/>
      <c r="CC109" s="949"/>
      <c r="CD109" s="949"/>
      <c r="CE109" s="950"/>
      <c r="CF109" s="987" t="s">
        <v>447</v>
      </c>
      <c r="CG109" s="987"/>
      <c r="CH109" s="987"/>
      <c r="CI109" s="987"/>
      <c r="CJ109" s="987"/>
      <c r="CK109" s="951" t="s">
        <v>448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446</v>
      </c>
      <c r="DH109" s="949"/>
      <c r="DI109" s="949"/>
      <c r="DJ109" s="949"/>
      <c r="DK109" s="950"/>
      <c r="DL109" s="951" t="s">
        <v>306</v>
      </c>
      <c r="DM109" s="949"/>
      <c r="DN109" s="949"/>
      <c r="DO109" s="949"/>
      <c r="DP109" s="950"/>
      <c r="DQ109" s="951" t="s">
        <v>305</v>
      </c>
      <c r="DR109" s="949"/>
      <c r="DS109" s="949"/>
      <c r="DT109" s="949"/>
      <c r="DU109" s="950"/>
      <c r="DV109" s="951" t="s">
        <v>447</v>
      </c>
      <c r="DW109" s="949"/>
      <c r="DX109" s="949"/>
      <c r="DY109" s="949"/>
      <c r="DZ109" s="980"/>
    </row>
    <row r="110" spans="1:131" s="247" customFormat="1" ht="26.25" customHeight="1" x14ac:dyDescent="0.2">
      <c r="A110" s="851" t="s">
        <v>449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28431939</v>
      </c>
      <c r="AB110" s="942"/>
      <c r="AC110" s="942"/>
      <c r="AD110" s="942"/>
      <c r="AE110" s="943"/>
      <c r="AF110" s="944">
        <v>29195900</v>
      </c>
      <c r="AG110" s="942"/>
      <c r="AH110" s="942"/>
      <c r="AI110" s="942"/>
      <c r="AJ110" s="943"/>
      <c r="AK110" s="944">
        <v>29174798</v>
      </c>
      <c r="AL110" s="942"/>
      <c r="AM110" s="942"/>
      <c r="AN110" s="942"/>
      <c r="AO110" s="943"/>
      <c r="AP110" s="945">
        <v>17</v>
      </c>
      <c r="AQ110" s="946"/>
      <c r="AR110" s="946"/>
      <c r="AS110" s="946"/>
      <c r="AT110" s="947"/>
      <c r="AU110" s="981" t="s">
        <v>73</v>
      </c>
      <c r="AV110" s="982"/>
      <c r="AW110" s="982"/>
      <c r="AX110" s="982"/>
      <c r="AY110" s="982"/>
      <c r="AZ110" s="907" t="s">
        <v>450</v>
      </c>
      <c r="BA110" s="852"/>
      <c r="BB110" s="852"/>
      <c r="BC110" s="852"/>
      <c r="BD110" s="852"/>
      <c r="BE110" s="852"/>
      <c r="BF110" s="852"/>
      <c r="BG110" s="852"/>
      <c r="BH110" s="852"/>
      <c r="BI110" s="852"/>
      <c r="BJ110" s="852"/>
      <c r="BK110" s="852"/>
      <c r="BL110" s="852"/>
      <c r="BM110" s="852"/>
      <c r="BN110" s="852"/>
      <c r="BO110" s="852"/>
      <c r="BP110" s="853"/>
      <c r="BQ110" s="908">
        <v>340137607</v>
      </c>
      <c r="BR110" s="889"/>
      <c r="BS110" s="889"/>
      <c r="BT110" s="889"/>
      <c r="BU110" s="889"/>
      <c r="BV110" s="889">
        <v>352156362</v>
      </c>
      <c r="BW110" s="889"/>
      <c r="BX110" s="889"/>
      <c r="BY110" s="889"/>
      <c r="BZ110" s="889"/>
      <c r="CA110" s="889">
        <v>352656695</v>
      </c>
      <c r="CB110" s="889"/>
      <c r="CC110" s="889"/>
      <c r="CD110" s="889"/>
      <c r="CE110" s="889"/>
      <c r="CF110" s="913">
        <v>205.2</v>
      </c>
      <c r="CG110" s="914"/>
      <c r="CH110" s="914"/>
      <c r="CI110" s="914"/>
      <c r="CJ110" s="914"/>
      <c r="CK110" s="977" t="s">
        <v>451</v>
      </c>
      <c r="CL110" s="863"/>
      <c r="CM110" s="938" t="s">
        <v>452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161012</v>
      </c>
      <c r="DH110" s="889"/>
      <c r="DI110" s="889"/>
      <c r="DJ110" s="889"/>
      <c r="DK110" s="889"/>
      <c r="DL110" s="889">
        <v>39578</v>
      </c>
      <c r="DM110" s="889"/>
      <c r="DN110" s="889"/>
      <c r="DO110" s="889"/>
      <c r="DP110" s="889"/>
      <c r="DQ110" s="889" t="s">
        <v>425</v>
      </c>
      <c r="DR110" s="889"/>
      <c r="DS110" s="889"/>
      <c r="DT110" s="889"/>
      <c r="DU110" s="889"/>
      <c r="DV110" s="890" t="s">
        <v>428</v>
      </c>
      <c r="DW110" s="890"/>
      <c r="DX110" s="890"/>
      <c r="DY110" s="890"/>
      <c r="DZ110" s="891"/>
    </row>
    <row r="111" spans="1:131" s="247" customFormat="1" ht="26.25" customHeight="1" x14ac:dyDescent="0.2">
      <c r="A111" s="818" t="s">
        <v>453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428</v>
      </c>
      <c r="AB111" s="970"/>
      <c r="AC111" s="970"/>
      <c r="AD111" s="970"/>
      <c r="AE111" s="971"/>
      <c r="AF111" s="972" t="s">
        <v>428</v>
      </c>
      <c r="AG111" s="970"/>
      <c r="AH111" s="970"/>
      <c r="AI111" s="970"/>
      <c r="AJ111" s="971"/>
      <c r="AK111" s="972" t="s">
        <v>428</v>
      </c>
      <c r="AL111" s="970"/>
      <c r="AM111" s="970"/>
      <c r="AN111" s="970"/>
      <c r="AO111" s="971"/>
      <c r="AP111" s="973" t="s">
        <v>425</v>
      </c>
      <c r="AQ111" s="974"/>
      <c r="AR111" s="974"/>
      <c r="AS111" s="974"/>
      <c r="AT111" s="975"/>
      <c r="AU111" s="983"/>
      <c r="AV111" s="984"/>
      <c r="AW111" s="984"/>
      <c r="AX111" s="984"/>
      <c r="AY111" s="984"/>
      <c r="AZ111" s="859" t="s">
        <v>454</v>
      </c>
      <c r="BA111" s="794"/>
      <c r="BB111" s="794"/>
      <c r="BC111" s="794"/>
      <c r="BD111" s="794"/>
      <c r="BE111" s="794"/>
      <c r="BF111" s="794"/>
      <c r="BG111" s="794"/>
      <c r="BH111" s="794"/>
      <c r="BI111" s="794"/>
      <c r="BJ111" s="794"/>
      <c r="BK111" s="794"/>
      <c r="BL111" s="794"/>
      <c r="BM111" s="794"/>
      <c r="BN111" s="794"/>
      <c r="BO111" s="794"/>
      <c r="BP111" s="795"/>
      <c r="BQ111" s="860">
        <v>19696699</v>
      </c>
      <c r="BR111" s="861"/>
      <c r="BS111" s="861"/>
      <c r="BT111" s="861"/>
      <c r="BU111" s="861"/>
      <c r="BV111" s="861">
        <v>16414540</v>
      </c>
      <c r="BW111" s="861"/>
      <c r="BX111" s="861"/>
      <c r="BY111" s="861"/>
      <c r="BZ111" s="861"/>
      <c r="CA111" s="861">
        <v>14919328</v>
      </c>
      <c r="CB111" s="861"/>
      <c r="CC111" s="861"/>
      <c r="CD111" s="861"/>
      <c r="CE111" s="861"/>
      <c r="CF111" s="922">
        <v>8.6999999999999993</v>
      </c>
      <c r="CG111" s="923"/>
      <c r="CH111" s="923"/>
      <c r="CI111" s="923"/>
      <c r="CJ111" s="923"/>
      <c r="CK111" s="978"/>
      <c r="CL111" s="865"/>
      <c r="CM111" s="868" t="s">
        <v>455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428</v>
      </c>
      <c r="DH111" s="861"/>
      <c r="DI111" s="861"/>
      <c r="DJ111" s="861"/>
      <c r="DK111" s="861"/>
      <c r="DL111" s="861" t="s">
        <v>456</v>
      </c>
      <c r="DM111" s="861"/>
      <c r="DN111" s="861"/>
      <c r="DO111" s="861"/>
      <c r="DP111" s="861"/>
      <c r="DQ111" s="861" t="s">
        <v>428</v>
      </c>
      <c r="DR111" s="861"/>
      <c r="DS111" s="861"/>
      <c r="DT111" s="861"/>
      <c r="DU111" s="861"/>
      <c r="DV111" s="838" t="s">
        <v>456</v>
      </c>
      <c r="DW111" s="838"/>
      <c r="DX111" s="838"/>
      <c r="DY111" s="838"/>
      <c r="DZ111" s="839"/>
    </row>
    <row r="112" spans="1:131" s="247" customFormat="1" ht="26.25" customHeight="1" x14ac:dyDescent="0.2">
      <c r="A112" s="963" t="s">
        <v>457</v>
      </c>
      <c r="B112" s="964"/>
      <c r="C112" s="794" t="s">
        <v>458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2363367</v>
      </c>
      <c r="AB112" s="824"/>
      <c r="AC112" s="824"/>
      <c r="AD112" s="824"/>
      <c r="AE112" s="825"/>
      <c r="AF112" s="826">
        <v>2696700</v>
      </c>
      <c r="AG112" s="824"/>
      <c r="AH112" s="824"/>
      <c r="AI112" s="824"/>
      <c r="AJ112" s="825"/>
      <c r="AK112" s="826">
        <v>3030033</v>
      </c>
      <c r="AL112" s="824"/>
      <c r="AM112" s="824"/>
      <c r="AN112" s="824"/>
      <c r="AO112" s="825"/>
      <c r="AP112" s="871">
        <v>1.8</v>
      </c>
      <c r="AQ112" s="872"/>
      <c r="AR112" s="872"/>
      <c r="AS112" s="872"/>
      <c r="AT112" s="873"/>
      <c r="AU112" s="983"/>
      <c r="AV112" s="984"/>
      <c r="AW112" s="984"/>
      <c r="AX112" s="984"/>
      <c r="AY112" s="984"/>
      <c r="AZ112" s="859" t="s">
        <v>459</v>
      </c>
      <c r="BA112" s="794"/>
      <c r="BB112" s="794"/>
      <c r="BC112" s="794"/>
      <c r="BD112" s="794"/>
      <c r="BE112" s="794"/>
      <c r="BF112" s="794"/>
      <c r="BG112" s="794"/>
      <c r="BH112" s="794"/>
      <c r="BI112" s="794"/>
      <c r="BJ112" s="794"/>
      <c r="BK112" s="794"/>
      <c r="BL112" s="794"/>
      <c r="BM112" s="794"/>
      <c r="BN112" s="794"/>
      <c r="BO112" s="794"/>
      <c r="BP112" s="795"/>
      <c r="BQ112" s="860">
        <v>106310047</v>
      </c>
      <c r="BR112" s="861"/>
      <c r="BS112" s="861"/>
      <c r="BT112" s="861"/>
      <c r="BU112" s="861"/>
      <c r="BV112" s="861">
        <v>101404914</v>
      </c>
      <c r="BW112" s="861"/>
      <c r="BX112" s="861"/>
      <c r="BY112" s="861"/>
      <c r="BZ112" s="861"/>
      <c r="CA112" s="861">
        <v>95474151</v>
      </c>
      <c r="CB112" s="861"/>
      <c r="CC112" s="861"/>
      <c r="CD112" s="861"/>
      <c r="CE112" s="861"/>
      <c r="CF112" s="922">
        <v>55.6</v>
      </c>
      <c r="CG112" s="923"/>
      <c r="CH112" s="923"/>
      <c r="CI112" s="923"/>
      <c r="CJ112" s="923"/>
      <c r="CK112" s="978"/>
      <c r="CL112" s="865"/>
      <c r="CM112" s="868" t="s">
        <v>460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425</v>
      </c>
      <c r="DH112" s="861"/>
      <c r="DI112" s="861"/>
      <c r="DJ112" s="861"/>
      <c r="DK112" s="861"/>
      <c r="DL112" s="861" t="s">
        <v>456</v>
      </c>
      <c r="DM112" s="861"/>
      <c r="DN112" s="861"/>
      <c r="DO112" s="861"/>
      <c r="DP112" s="861"/>
      <c r="DQ112" s="861" t="s">
        <v>428</v>
      </c>
      <c r="DR112" s="861"/>
      <c r="DS112" s="861"/>
      <c r="DT112" s="861"/>
      <c r="DU112" s="861"/>
      <c r="DV112" s="838" t="s">
        <v>425</v>
      </c>
      <c r="DW112" s="838"/>
      <c r="DX112" s="838"/>
      <c r="DY112" s="838"/>
      <c r="DZ112" s="839"/>
    </row>
    <row r="113" spans="1:130" s="247" customFormat="1" ht="26.25" customHeight="1" x14ac:dyDescent="0.2">
      <c r="A113" s="965"/>
      <c r="B113" s="966"/>
      <c r="C113" s="794" t="s">
        <v>461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6564162</v>
      </c>
      <c r="AB113" s="970"/>
      <c r="AC113" s="970"/>
      <c r="AD113" s="970"/>
      <c r="AE113" s="971"/>
      <c r="AF113" s="972">
        <v>6334976</v>
      </c>
      <c r="AG113" s="970"/>
      <c r="AH113" s="970"/>
      <c r="AI113" s="970"/>
      <c r="AJ113" s="971"/>
      <c r="AK113" s="972">
        <v>6001360</v>
      </c>
      <c r="AL113" s="970"/>
      <c r="AM113" s="970"/>
      <c r="AN113" s="970"/>
      <c r="AO113" s="971"/>
      <c r="AP113" s="973">
        <v>3.5</v>
      </c>
      <c r="AQ113" s="974"/>
      <c r="AR113" s="974"/>
      <c r="AS113" s="974"/>
      <c r="AT113" s="975"/>
      <c r="AU113" s="983"/>
      <c r="AV113" s="984"/>
      <c r="AW113" s="984"/>
      <c r="AX113" s="984"/>
      <c r="AY113" s="984"/>
      <c r="AZ113" s="859" t="s">
        <v>462</v>
      </c>
      <c r="BA113" s="794"/>
      <c r="BB113" s="794"/>
      <c r="BC113" s="794"/>
      <c r="BD113" s="794"/>
      <c r="BE113" s="794"/>
      <c r="BF113" s="794"/>
      <c r="BG113" s="794"/>
      <c r="BH113" s="794"/>
      <c r="BI113" s="794"/>
      <c r="BJ113" s="794"/>
      <c r="BK113" s="794"/>
      <c r="BL113" s="794"/>
      <c r="BM113" s="794"/>
      <c r="BN113" s="794"/>
      <c r="BO113" s="794"/>
      <c r="BP113" s="795"/>
      <c r="BQ113" s="860">
        <v>338178</v>
      </c>
      <c r="BR113" s="861"/>
      <c r="BS113" s="861"/>
      <c r="BT113" s="861"/>
      <c r="BU113" s="861"/>
      <c r="BV113" s="861">
        <v>151377</v>
      </c>
      <c r="BW113" s="861"/>
      <c r="BX113" s="861"/>
      <c r="BY113" s="861"/>
      <c r="BZ113" s="861"/>
      <c r="CA113" s="861">
        <v>148530</v>
      </c>
      <c r="CB113" s="861"/>
      <c r="CC113" s="861"/>
      <c r="CD113" s="861"/>
      <c r="CE113" s="861"/>
      <c r="CF113" s="922">
        <v>0.1</v>
      </c>
      <c r="CG113" s="923"/>
      <c r="CH113" s="923"/>
      <c r="CI113" s="923"/>
      <c r="CJ113" s="923"/>
      <c r="CK113" s="978"/>
      <c r="CL113" s="865"/>
      <c r="CM113" s="868" t="s">
        <v>463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425</v>
      </c>
      <c r="DH113" s="824"/>
      <c r="DI113" s="824"/>
      <c r="DJ113" s="824"/>
      <c r="DK113" s="825"/>
      <c r="DL113" s="826" t="s">
        <v>456</v>
      </c>
      <c r="DM113" s="824"/>
      <c r="DN113" s="824"/>
      <c r="DO113" s="824"/>
      <c r="DP113" s="825"/>
      <c r="DQ113" s="826" t="s">
        <v>456</v>
      </c>
      <c r="DR113" s="824"/>
      <c r="DS113" s="824"/>
      <c r="DT113" s="824"/>
      <c r="DU113" s="825"/>
      <c r="DV113" s="871" t="s">
        <v>428</v>
      </c>
      <c r="DW113" s="872"/>
      <c r="DX113" s="872"/>
      <c r="DY113" s="872"/>
      <c r="DZ113" s="873"/>
    </row>
    <row r="114" spans="1:130" s="247" customFormat="1" ht="26.25" customHeight="1" x14ac:dyDescent="0.2">
      <c r="A114" s="965"/>
      <c r="B114" s="966"/>
      <c r="C114" s="794" t="s">
        <v>464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145372</v>
      </c>
      <c r="AB114" s="824"/>
      <c r="AC114" s="824"/>
      <c r="AD114" s="824"/>
      <c r="AE114" s="825"/>
      <c r="AF114" s="826">
        <v>118888</v>
      </c>
      <c r="AG114" s="824"/>
      <c r="AH114" s="824"/>
      <c r="AI114" s="824"/>
      <c r="AJ114" s="825"/>
      <c r="AK114" s="826">
        <v>26683</v>
      </c>
      <c r="AL114" s="824"/>
      <c r="AM114" s="824"/>
      <c r="AN114" s="824"/>
      <c r="AO114" s="825"/>
      <c r="AP114" s="871">
        <v>0</v>
      </c>
      <c r="AQ114" s="872"/>
      <c r="AR114" s="872"/>
      <c r="AS114" s="872"/>
      <c r="AT114" s="873"/>
      <c r="AU114" s="983"/>
      <c r="AV114" s="984"/>
      <c r="AW114" s="984"/>
      <c r="AX114" s="984"/>
      <c r="AY114" s="984"/>
      <c r="AZ114" s="859" t="s">
        <v>465</v>
      </c>
      <c r="BA114" s="794"/>
      <c r="BB114" s="794"/>
      <c r="BC114" s="794"/>
      <c r="BD114" s="794"/>
      <c r="BE114" s="794"/>
      <c r="BF114" s="794"/>
      <c r="BG114" s="794"/>
      <c r="BH114" s="794"/>
      <c r="BI114" s="794"/>
      <c r="BJ114" s="794"/>
      <c r="BK114" s="794"/>
      <c r="BL114" s="794"/>
      <c r="BM114" s="794"/>
      <c r="BN114" s="794"/>
      <c r="BO114" s="794"/>
      <c r="BP114" s="795"/>
      <c r="BQ114" s="860">
        <v>62247331</v>
      </c>
      <c r="BR114" s="861"/>
      <c r="BS114" s="861"/>
      <c r="BT114" s="861"/>
      <c r="BU114" s="861"/>
      <c r="BV114" s="861">
        <v>58416745</v>
      </c>
      <c r="BW114" s="861"/>
      <c r="BX114" s="861"/>
      <c r="BY114" s="861"/>
      <c r="BZ114" s="861"/>
      <c r="CA114" s="861">
        <v>57568790</v>
      </c>
      <c r="CB114" s="861"/>
      <c r="CC114" s="861"/>
      <c r="CD114" s="861"/>
      <c r="CE114" s="861"/>
      <c r="CF114" s="922">
        <v>33.5</v>
      </c>
      <c r="CG114" s="923"/>
      <c r="CH114" s="923"/>
      <c r="CI114" s="923"/>
      <c r="CJ114" s="923"/>
      <c r="CK114" s="978"/>
      <c r="CL114" s="865"/>
      <c r="CM114" s="868" t="s">
        <v>466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425</v>
      </c>
      <c r="DH114" s="824"/>
      <c r="DI114" s="824"/>
      <c r="DJ114" s="824"/>
      <c r="DK114" s="825"/>
      <c r="DL114" s="826" t="s">
        <v>425</v>
      </c>
      <c r="DM114" s="824"/>
      <c r="DN114" s="824"/>
      <c r="DO114" s="824"/>
      <c r="DP114" s="825"/>
      <c r="DQ114" s="826" t="s">
        <v>456</v>
      </c>
      <c r="DR114" s="824"/>
      <c r="DS114" s="824"/>
      <c r="DT114" s="824"/>
      <c r="DU114" s="825"/>
      <c r="DV114" s="871" t="s">
        <v>456</v>
      </c>
      <c r="DW114" s="872"/>
      <c r="DX114" s="872"/>
      <c r="DY114" s="872"/>
      <c r="DZ114" s="873"/>
    </row>
    <row r="115" spans="1:130" s="247" customFormat="1" ht="26.25" customHeight="1" x14ac:dyDescent="0.2">
      <c r="A115" s="965"/>
      <c r="B115" s="966"/>
      <c r="C115" s="794" t="s">
        <v>467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3199349</v>
      </c>
      <c r="AB115" s="970"/>
      <c r="AC115" s="970"/>
      <c r="AD115" s="970"/>
      <c r="AE115" s="971"/>
      <c r="AF115" s="972">
        <v>3079492</v>
      </c>
      <c r="AG115" s="970"/>
      <c r="AH115" s="970"/>
      <c r="AI115" s="970"/>
      <c r="AJ115" s="971"/>
      <c r="AK115" s="972">
        <v>1261255</v>
      </c>
      <c r="AL115" s="970"/>
      <c r="AM115" s="970"/>
      <c r="AN115" s="970"/>
      <c r="AO115" s="971"/>
      <c r="AP115" s="973">
        <v>0.7</v>
      </c>
      <c r="AQ115" s="974"/>
      <c r="AR115" s="974"/>
      <c r="AS115" s="974"/>
      <c r="AT115" s="975"/>
      <c r="AU115" s="983"/>
      <c r="AV115" s="984"/>
      <c r="AW115" s="984"/>
      <c r="AX115" s="984"/>
      <c r="AY115" s="984"/>
      <c r="AZ115" s="859" t="s">
        <v>468</v>
      </c>
      <c r="BA115" s="794"/>
      <c r="BB115" s="794"/>
      <c r="BC115" s="794"/>
      <c r="BD115" s="794"/>
      <c r="BE115" s="794"/>
      <c r="BF115" s="794"/>
      <c r="BG115" s="794"/>
      <c r="BH115" s="794"/>
      <c r="BI115" s="794"/>
      <c r="BJ115" s="794"/>
      <c r="BK115" s="794"/>
      <c r="BL115" s="794"/>
      <c r="BM115" s="794"/>
      <c r="BN115" s="794"/>
      <c r="BO115" s="794"/>
      <c r="BP115" s="795"/>
      <c r="BQ115" s="860">
        <v>1226049</v>
      </c>
      <c r="BR115" s="861"/>
      <c r="BS115" s="861"/>
      <c r="BT115" s="861"/>
      <c r="BU115" s="861"/>
      <c r="BV115" s="861">
        <v>1433058</v>
      </c>
      <c r="BW115" s="861"/>
      <c r="BX115" s="861"/>
      <c r="BY115" s="861"/>
      <c r="BZ115" s="861"/>
      <c r="CA115" s="861">
        <v>1467348</v>
      </c>
      <c r="CB115" s="861"/>
      <c r="CC115" s="861"/>
      <c r="CD115" s="861"/>
      <c r="CE115" s="861"/>
      <c r="CF115" s="922">
        <v>0.9</v>
      </c>
      <c r="CG115" s="923"/>
      <c r="CH115" s="923"/>
      <c r="CI115" s="923"/>
      <c r="CJ115" s="923"/>
      <c r="CK115" s="978"/>
      <c r="CL115" s="865"/>
      <c r="CM115" s="859" t="s">
        <v>469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6563409</v>
      </c>
      <c r="DH115" s="824"/>
      <c r="DI115" s="824"/>
      <c r="DJ115" s="824"/>
      <c r="DK115" s="825"/>
      <c r="DL115" s="826">
        <v>5400518</v>
      </c>
      <c r="DM115" s="824"/>
      <c r="DN115" s="824"/>
      <c r="DO115" s="824"/>
      <c r="DP115" s="825"/>
      <c r="DQ115" s="826">
        <v>4201666</v>
      </c>
      <c r="DR115" s="824"/>
      <c r="DS115" s="824"/>
      <c r="DT115" s="824"/>
      <c r="DU115" s="825"/>
      <c r="DV115" s="871">
        <v>2.4</v>
      </c>
      <c r="DW115" s="872"/>
      <c r="DX115" s="872"/>
      <c r="DY115" s="872"/>
      <c r="DZ115" s="873"/>
    </row>
    <row r="116" spans="1:130" s="247" customFormat="1" ht="26.25" customHeight="1" x14ac:dyDescent="0.2">
      <c r="A116" s="967"/>
      <c r="B116" s="968"/>
      <c r="C116" s="927" t="s">
        <v>470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13</v>
      </c>
      <c r="AB116" s="824"/>
      <c r="AC116" s="824"/>
      <c r="AD116" s="824"/>
      <c r="AE116" s="825"/>
      <c r="AF116" s="826" t="s">
        <v>428</v>
      </c>
      <c r="AG116" s="824"/>
      <c r="AH116" s="824"/>
      <c r="AI116" s="824"/>
      <c r="AJ116" s="825"/>
      <c r="AK116" s="826" t="s">
        <v>456</v>
      </c>
      <c r="AL116" s="824"/>
      <c r="AM116" s="824"/>
      <c r="AN116" s="824"/>
      <c r="AO116" s="825"/>
      <c r="AP116" s="871" t="s">
        <v>428</v>
      </c>
      <c r="AQ116" s="872"/>
      <c r="AR116" s="872"/>
      <c r="AS116" s="872"/>
      <c r="AT116" s="873"/>
      <c r="AU116" s="983"/>
      <c r="AV116" s="984"/>
      <c r="AW116" s="984"/>
      <c r="AX116" s="984"/>
      <c r="AY116" s="984"/>
      <c r="AZ116" s="910" t="s">
        <v>471</v>
      </c>
      <c r="BA116" s="911"/>
      <c r="BB116" s="911"/>
      <c r="BC116" s="911"/>
      <c r="BD116" s="911"/>
      <c r="BE116" s="911"/>
      <c r="BF116" s="911"/>
      <c r="BG116" s="911"/>
      <c r="BH116" s="911"/>
      <c r="BI116" s="911"/>
      <c r="BJ116" s="911"/>
      <c r="BK116" s="911"/>
      <c r="BL116" s="911"/>
      <c r="BM116" s="911"/>
      <c r="BN116" s="911"/>
      <c r="BO116" s="911"/>
      <c r="BP116" s="912"/>
      <c r="BQ116" s="860" t="s">
        <v>456</v>
      </c>
      <c r="BR116" s="861"/>
      <c r="BS116" s="861"/>
      <c r="BT116" s="861"/>
      <c r="BU116" s="861"/>
      <c r="BV116" s="861" t="s">
        <v>425</v>
      </c>
      <c r="BW116" s="861"/>
      <c r="BX116" s="861"/>
      <c r="BY116" s="861"/>
      <c r="BZ116" s="861"/>
      <c r="CA116" s="861" t="s">
        <v>428</v>
      </c>
      <c r="CB116" s="861"/>
      <c r="CC116" s="861"/>
      <c r="CD116" s="861"/>
      <c r="CE116" s="861"/>
      <c r="CF116" s="922" t="s">
        <v>425</v>
      </c>
      <c r="CG116" s="923"/>
      <c r="CH116" s="923"/>
      <c r="CI116" s="923"/>
      <c r="CJ116" s="923"/>
      <c r="CK116" s="978"/>
      <c r="CL116" s="865"/>
      <c r="CM116" s="868" t="s">
        <v>472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428</v>
      </c>
      <c r="DH116" s="824"/>
      <c r="DI116" s="824"/>
      <c r="DJ116" s="824"/>
      <c r="DK116" s="825"/>
      <c r="DL116" s="826" t="s">
        <v>425</v>
      </c>
      <c r="DM116" s="824"/>
      <c r="DN116" s="824"/>
      <c r="DO116" s="824"/>
      <c r="DP116" s="825"/>
      <c r="DQ116" s="826" t="s">
        <v>428</v>
      </c>
      <c r="DR116" s="824"/>
      <c r="DS116" s="824"/>
      <c r="DT116" s="824"/>
      <c r="DU116" s="825"/>
      <c r="DV116" s="871" t="s">
        <v>425</v>
      </c>
      <c r="DW116" s="872"/>
      <c r="DX116" s="872"/>
      <c r="DY116" s="872"/>
      <c r="DZ116" s="873"/>
    </row>
    <row r="117" spans="1:130" s="247" customFormat="1" ht="26.25" customHeight="1" x14ac:dyDescent="0.2">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473</v>
      </c>
      <c r="Z117" s="950"/>
      <c r="AA117" s="955">
        <v>40704202</v>
      </c>
      <c r="AB117" s="956"/>
      <c r="AC117" s="956"/>
      <c r="AD117" s="956"/>
      <c r="AE117" s="957"/>
      <c r="AF117" s="958">
        <v>41425956</v>
      </c>
      <c r="AG117" s="956"/>
      <c r="AH117" s="956"/>
      <c r="AI117" s="956"/>
      <c r="AJ117" s="957"/>
      <c r="AK117" s="958">
        <v>39494129</v>
      </c>
      <c r="AL117" s="956"/>
      <c r="AM117" s="956"/>
      <c r="AN117" s="956"/>
      <c r="AO117" s="957"/>
      <c r="AP117" s="959"/>
      <c r="AQ117" s="960"/>
      <c r="AR117" s="960"/>
      <c r="AS117" s="960"/>
      <c r="AT117" s="961"/>
      <c r="AU117" s="983"/>
      <c r="AV117" s="984"/>
      <c r="AW117" s="984"/>
      <c r="AX117" s="984"/>
      <c r="AY117" s="984"/>
      <c r="AZ117" s="910" t="s">
        <v>474</v>
      </c>
      <c r="BA117" s="911"/>
      <c r="BB117" s="911"/>
      <c r="BC117" s="911"/>
      <c r="BD117" s="911"/>
      <c r="BE117" s="911"/>
      <c r="BF117" s="911"/>
      <c r="BG117" s="911"/>
      <c r="BH117" s="911"/>
      <c r="BI117" s="911"/>
      <c r="BJ117" s="911"/>
      <c r="BK117" s="911"/>
      <c r="BL117" s="911"/>
      <c r="BM117" s="911"/>
      <c r="BN117" s="911"/>
      <c r="BO117" s="911"/>
      <c r="BP117" s="912"/>
      <c r="BQ117" s="860" t="s">
        <v>389</v>
      </c>
      <c r="BR117" s="861"/>
      <c r="BS117" s="861"/>
      <c r="BT117" s="861"/>
      <c r="BU117" s="861"/>
      <c r="BV117" s="861" t="s">
        <v>475</v>
      </c>
      <c r="BW117" s="861"/>
      <c r="BX117" s="861"/>
      <c r="BY117" s="861"/>
      <c r="BZ117" s="861"/>
      <c r="CA117" s="861" t="s">
        <v>130</v>
      </c>
      <c r="CB117" s="861"/>
      <c r="CC117" s="861"/>
      <c r="CD117" s="861"/>
      <c r="CE117" s="861"/>
      <c r="CF117" s="922" t="s">
        <v>130</v>
      </c>
      <c r="CG117" s="923"/>
      <c r="CH117" s="923"/>
      <c r="CI117" s="923"/>
      <c r="CJ117" s="923"/>
      <c r="CK117" s="978"/>
      <c r="CL117" s="865"/>
      <c r="CM117" s="868" t="s">
        <v>476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477</v>
      </c>
      <c r="DH117" s="824"/>
      <c r="DI117" s="824"/>
      <c r="DJ117" s="824"/>
      <c r="DK117" s="825"/>
      <c r="DL117" s="826" t="s">
        <v>478</v>
      </c>
      <c r="DM117" s="824"/>
      <c r="DN117" s="824"/>
      <c r="DO117" s="824"/>
      <c r="DP117" s="825"/>
      <c r="DQ117" s="826" t="s">
        <v>479</v>
      </c>
      <c r="DR117" s="824"/>
      <c r="DS117" s="824"/>
      <c r="DT117" s="824"/>
      <c r="DU117" s="825"/>
      <c r="DV117" s="871" t="s">
        <v>480</v>
      </c>
      <c r="DW117" s="872"/>
      <c r="DX117" s="872"/>
      <c r="DY117" s="872"/>
      <c r="DZ117" s="873"/>
    </row>
    <row r="118" spans="1:130" s="247" customFormat="1" ht="26.25" customHeight="1" x14ac:dyDescent="0.2">
      <c r="A118" s="948" t="s">
        <v>448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446</v>
      </c>
      <c r="AB118" s="949"/>
      <c r="AC118" s="949"/>
      <c r="AD118" s="949"/>
      <c r="AE118" s="950"/>
      <c r="AF118" s="951" t="s">
        <v>306</v>
      </c>
      <c r="AG118" s="949"/>
      <c r="AH118" s="949"/>
      <c r="AI118" s="949"/>
      <c r="AJ118" s="950"/>
      <c r="AK118" s="951" t="s">
        <v>305</v>
      </c>
      <c r="AL118" s="949"/>
      <c r="AM118" s="949"/>
      <c r="AN118" s="949"/>
      <c r="AO118" s="950"/>
      <c r="AP118" s="952" t="s">
        <v>447</v>
      </c>
      <c r="AQ118" s="953"/>
      <c r="AR118" s="953"/>
      <c r="AS118" s="953"/>
      <c r="AT118" s="954"/>
      <c r="AU118" s="983"/>
      <c r="AV118" s="984"/>
      <c r="AW118" s="984"/>
      <c r="AX118" s="984"/>
      <c r="AY118" s="984"/>
      <c r="AZ118" s="926" t="s">
        <v>481</v>
      </c>
      <c r="BA118" s="927"/>
      <c r="BB118" s="927"/>
      <c r="BC118" s="927"/>
      <c r="BD118" s="927"/>
      <c r="BE118" s="927"/>
      <c r="BF118" s="927"/>
      <c r="BG118" s="927"/>
      <c r="BH118" s="927"/>
      <c r="BI118" s="927"/>
      <c r="BJ118" s="927"/>
      <c r="BK118" s="927"/>
      <c r="BL118" s="927"/>
      <c r="BM118" s="927"/>
      <c r="BN118" s="927"/>
      <c r="BO118" s="927"/>
      <c r="BP118" s="928"/>
      <c r="BQ118" s="929" t="s">
        <v>482</v>
      </c>
      <c r="BR118" s="892"/>
      <c r="BS118" s="892"/>
      <c r="BT118" s="892"/>
      <c r="BU118" s="892"/>
      <c r="BV118" s="892" t="s">
        <v>483</v>
      </c>
      <c r="BW118" s="892"/>
      <c r="BX118" s="892"/>
      <c r="BY118" s="892"/>
      <c r="BZ118" s="892"/>
      <c r="CA118" s="892" t="s">
        <v>478</v>
      </c>
      <c r="CB118" s="892"/>
      <c r="CC118" s="892"/>
      <c r="CD118" s="892"/>
      <c r="CE118" s="892"/>
      <c r="CF118" s="922" t="s">
        <v>130</v>
      </c>
      <c r="CG118" s="923"/>
      <c r="CH118" s="923"/>
      <c r="CI118" s="923"/>
      <c r="CJ118" s="923"/>
      <c r="CK118" s="978"/>
      <c r="CL118" s="865"/>
      <c r="CM118" s="868" t="s">
        <v>484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482</v>
      </c>
      <c r="DH118" s="824"/>
      <c r="DI118" s="824"/>
      <c r="DJ118" s="824"/>
      <c r="DK118" s="825"/>
      <c r="DL118" s="826" t="s">
        <v>479</v>
      </c>
      <c r="DM118" s="824"/>
      <c r="DN118" s="824"/>
      <c r="DO118" s="824"/>
      <c r="DP118" s="825"/>
      <c r="DQ118" s="826" t="s">
        <v>130</v>
      </c>
      <c r="DR118" s="824"/>
      <c r="DS118" s="824"/>
      <c r="DT118" s="824"/>
      <c r="DU118" s="825"/>
      <c r="DV118" s="871" t="s">
        <v>479</v>
      </c>
      <c r="DW118" s="872"/>
      <c r="DX118" s="872"/>
      <c r="DY118" s="872"/>
      <c r="DZ118" s="873"/>
    </row>
    <row r="119" spans="1:130" s="247" customFormat="1" ht="26.25" customHeight="1" x14ac:dyDescent="0.2">
      <c r="A119" s="862" t="s">
        <v>451</v>
      </c>
      <c r="B119" s="863"/>
      <c r="C119" s="938" t="s">
        <v>452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121434</v>
      </c>
      <c r="AB119" s="942"/>
      <c r="AC119" s="942"/>
      <c r="AD119" s="942"/>
      <c r="AE119" s="943"/>
      <c r="AF119" s="944">
        <v>121434</v>
      </c>
      <c r="AG119" s="942"/>
      <c r="AH119" s="942"/>
      <c r="AI119" s="942"/>
      <c r="AJ119" s="943"/>
      <c r="AK119" s="944">
        <v>39578</v>
      </c>
      <c r="AL119" s="942"/>
      <c r="AM119" s="942"/>
      <c r="AN119" s="942"/>
      <c r="AO119" s="943"/>
      <c r="AP119" s="945">
        <v>0</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485</v>
      </c>
      <c r="BP119" s="925"/>
      <c r="BQ119" s="929">
        <v>529955911</v>
      </c>
      <c r="BR119" s="892"/>
      <c r="BS119" s="892"/>
      <c r="BT119" s="892"/>
      <c r="BU119" s="892"/>
      <c r="BV119" s="892">
        <v>529976996</v>
      </c>
      <c r="BW119" s="892"/>
      <c r="BX119" s="892"/>
      <c r="BY119" s="892"/>
      <c r="BZ119" s="892"/>
      <c r="CA119" s="892">
        <v>522234842</v>
      </c>
      <c r="CB119" s="892"/>
      <c r="CC119" s="892"/>
      <c r="CD119" s="892"/>
      <c r="CE119" s="892"/>
      <c r="CF119" s="790"/>
      <c r="CG119" s="791"/>
      <c r="CH119" s="791"/>
      <c r="CI119" s="791"/>
      <c r="CJ119" s="881"/>
      <c r="CK119" s="979"/>
      <c r="CL119" s="867"/>
      <c r="CM119" s="885" t="s">
        <v>486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12972278</v>
      </c>
      <c r="DH119" s="807"/>
      <c r="DI119" s="807"/>
      <c r="DJ119" s="807"/>
      <c r="DK119" s="808"/>
      <c r="DL119" s="809">
        <v>10974444</v>
      </c>
      <c r="DM119" s="807"/>
      <c r="DN119" s="807"/>
      <c r="DO119" s="807"/>
      <c r="DP119" s="808"/>
      <c r="DQ119" s="809">
        <v>10717662</v>
      </c>
      <c r="DR119" s="807"/>
      <c r="DS119" s="807"/>
      <c r="DT119" s="807"/>
      <c r="DU119" s="808"/>
      <c r="DV119" s="895">
        <v>6.2</v>
      </c>
      <c r="DW119" s="896"/>
      <c r="DX119" s="896"/>
      <c r="DY119" s="896"/>
      <c r="DZ119" s="897"/>
    </row>
    <row r="120" spans="1:130" s="247" customFormat="1" ht="26.25" customHeight="1" x14ac:dyDescent="0.2">
      <c r="A120" s="864"/>
      <c r="B120" s="865"/>
      <c r="C120" s="868" t="s">
        <v>455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487</v>
      </c>
      <c r="AB120" s="824"/>
      <c r="AC120" s="824"/>
      <c r="AD120" s="824"/>
      <c r="AE120" s="825"/>
      <c r="AF120" s="826" t="s">
        <v>480</v>
      </c>
      <c r="AG120" s="824"/>
      <c r="AH120" s="824"/>
      <c r="AI120" s="824"/>
      <c r="AJ120" s="825"/>
      <c r="AK120" s="826" t="s">
        <v>475</v>
      </c>
      <c r="AL120" s="824"/>
      <c r="AM120" s="824"/>
      <c r="AN120" s="824"/>
      <c r="AO120" s="825"/>
      <c r="AP120" s="871" t="s">
        <v>488</v>
      </c>
      <c r="AQ120" s="872"/>
      <c r="AR120" s="872"/>
      <c r="AS120" s="872"/>
      <c r="AT120" s="873"/>
      <c r="AU120" s="930" t="s">
        <v>489</v>
      </c>
      <c r="AV120" s="931"/>
      <c r="AW120" s="931"/>
      <c r="AX120" s="931"/>
      <c r="AY120" s="932"/>
      <c r="AZ120" s="907" t="s">
        <v>490</v>
      </c>
      <c r="BA120" s="852"/>
      <c r="BB120" s="852"/>
      <c r="BC120" s="852"/>
      <c r="BD120" s="852"/>
      <c r="BE120" s="852"/>
      <c r="BF120" s="852"/>
      <c r="BG120" s="852"/>
      <c r="BH120" s="852"/>
      <c r="BI120" s="852"/>
      <c r="BJ120" s="852"/>
      <c r="BK120" s="852"/>
      <c r="BL120" s="852"/>
      <c r="BM120" s="852"/>
      <c r="BN120" s="852"/>
      <c r="BO120" s="852"/>
      <c r="BP120" s="853"/>
      <c r="BQ120" s="908">
        <v>70131784</v>
      </c>
      <c r="BR120" s="889"/>
      <c r="BS120" s="889"/>
      <c r="BT120" s="889"/>
      <c r="BU120" s="889"/>
      <c r="BV120" s="889">
        <v>76382733</v>
      </c>
      <c r="BW120" s="889"/>
      <c r="BX120" s="889"/>
      <c r="BY120" s="889"/>
      <c r="BZ120" s="889"/>
      <c r="CA120" s="889">
        <v>79920194</v>
      </c>
      <c r="CB120" s="889"/>
      <c r="CC120" s="889"/>
      <c r="CD120" s="889"/>
      <c r="CE120" s="889"/>
      <c r="CF120" s="913">
        <v>46.5</v>
      </c>
      <c r="CG120" s="914"/>
      <c r="CH120" s="914"/>
      <c r="CI120" s="914"/>
      <c r="CJ120" s="914"/>
      <c r="CK120" s="915" t="s">
        <v>491</v>
      </c>
      <c r="CL120" s="899"/>
      <c r="CM120" s="899"/>
      <c r="CN120" s="899"/>
      <c r="CO120" s="900"/>
      <c r="CP120" s="919" t="s">
        <v>492</v>
      </c>
      <c r="CQ120" s="920"/>
      <c r="CR120" s="920"/>
      <c r="CS120" s="920"/>
      <c r="CT120" s="920"/>
      <c r="CU120" s="920"/>
      <c r="CV120" s="920"/>
      <c r="CW120" s="920"/>
      <c r="CX120" s="920"/>
      <c r="CY120" s="920"/>
      <c r="CZ120" s="920"/>
      <c r="DA120" s="920"/>
      <c r="DB120" s="920"/>
      <c r="DC120" s="920"/>
      <c r="DD120" s="920"/>
      <c r="DE120" s="920"/>
      <c r="DF120" s="921"/>
      <c r="DG120" s="908">
        <v>105236918</v>
      </c>
      <c r="DH120" s="889"/>
      <c r="DI120" s="889"/>
      <c r="DJ120" s="889"/>
      <c r="DK120" s="889"/>
      <c r="DL120" s="889">
        <v>100300523</v>
      </c>
      <c r="DM120" s="889"/>
      <c r="DN120" s="889"/>
      <c r="DO120" s="889"/>
      <c r="DP120" s="889"/>
      <c r="DQ120" s="889">
        <v>94376103</v>
      </c>
      <c r="DR120" s="889"/>
      <c r="DS120" s="889"/>
      <c r="DT120" s="889"/>
      <c r="DU120" s="889"/>
      <c r="DV120" s="890">
        <v>54.9</v>
      </c>
      <c r="DW120" s="890"/>
      <c r="DX120" s="890"/>
      <c r="DY120" s="890"/>
      <c r="DZ120" s="891"/>
    </row>
    <row r="121" spans="1:130" s="247" customFormat="1" ht="26.25" customHeight="1" x14ac:dyDescent="0.2">
      <c r="A121" s="864"/>
      <c r="B121" s="865"/>
      <c r="C121" s="910" t="s">
        <v>493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494</v>
      </c>
      <c r="AB121" s="824"/>
      <c r="AC121" s="824"/>
      <c r="AD121" s="824"/>
      <c r="AE121" s="825"/>
      <c r="AF121" s="826" t="s">
        <v>130</v>
      </c>
      <c r="AG121" s="824"/>
      <c r="AH121" s="824"/>
      <c r="AI121" s="824"/>
      <c r="AJ121" s="825"/>
      <c r="AK121" s="826" t="s">
        <v>495</v>
      </c>
      <c r="AL121" s="824"/>
      <c r="AM121" s="824"/>
      <c r="AN121" s="824"/>
      <c r="AO121" s="825"/>
      <c r="AP121" s="871" t="s">
        <v>483</v>
      </c>
      <c r="AQ121" s="872"/>
      <c r="AR121" s="872"/>
      <c r="AS121" s="872"/>
      <c r="AT121" s="873"/>
      <c r="AU121" s="933"/>
      <c r="AV121" s="934"/>
      <c r="AW121" s="934"/>
      <c r="AX121" s="934"/>
      <c r="AY121" s="935"/>
      <c r="AZ121" s="859" t="s">
        <v>496</v>
      </c>
      <c r="BA121" s="794"/>
      <c r="BB121" s="794"/>
      <c r="BC121" s="794"/>
      <c r="BD121" s="794"/>
      <c r="BE121" s="794"/>
      <c r="BF121" s="794"/>
      <c r="BG121" s="794"/>
      <c r="BH121" s="794"/>
      <c r="BI121" s="794"/>
      <c r="BJ121" s="794"/>
      <c r="BK121" s="794"/>
      <c r="BL121" s="794"/>
      <c r="BM121" s="794"/>
      <c r="BN121" s="794"/>
      <c r="BO121" s="794"/>
      <c r="BP121" s="795"/>
      <c r="BQ121" s="860">
        <v>70595738</v>
      </c>
      <c r="BR121" s="861"/>
      <c r="BS121" s="861"/>
      <c r="BT121" s="861"/>
      <c r="BU121" s="861"/>
      <c r="BV121" s="861">
        <v>67968490</v>
      </c>
      <c r="BW121" s="861"/>
      <c r="BX121" s="861"/>
      <c r="BY121" s="861"/>
      <c r="BZ121" s="861"/>
      <c r="CA121" s="861">
        <v>66857549</v>
      </c>
      <c r="CB121" s="861"/>
      <c r="CC121" s="861"/>
      <c r="CD121" s="861"/>
      <c r="CE121" s="861"/>
      <c r="CF121" s="922">
        <v>38.9</v>
      </c>
      <c r="CG121" s="923"/>
      <c r="CH121" s="923"/>
      <c r="CI121" s="923"/>
      <c r="CJ121" s="923"/>
      <c r="CK121" s="916"/>
      <c r="CL121" s="902"/>
      <c r="CM121" s="902"/>
      <c r="CN121" s="902"/>
      <c r="CO121" s="903"/>
      <c r="CP121" s="882" t="s">
        <v>497</v>
      </c>
      <c r="CQ121" s="883"/>
      <c r="CR121" s="883"/>
      <c r="CS121" s="883"/>
      <c r="CT121" s="883"/>
      <c r="CU121" s="883"/>
      <c r="CV121" s="883"/>
      <c r="CW121" s="883"/>
      <c r="CX121" s="883"/>
      <c r="CY121" s="883"/>
      <c r="CZ121" s="883"/>
      <c r="DA121" s="883"/>
      <c r="DB121" s="883"/>
      <c r="DC121" s="883"/>
      <c r="DD121" s="883"/>
      <c r="DE121" s="883"/>
      <c r="DF121" s="884"/>
      <c r="DG121" s="860">
        <v>515871</v>
      </c>
      <c r="DH121" s="861"/>
      <c r="DI121" s="861"/>
      <c r="DJ121" s="861"/>
      <c r="DK121" s="861"/>
      <c r="DL121" s="861">
        <v>519208</v>
      </c>
      <c r="DM121" s="861"/>
      <c r="DN121" s="861"/>
      <c r="DO121" s="861"/>
      <c r="DP121" s="861"/>
      <c r="DQ121" s="861">
        <v>514489</v>
      </c>
      <c r="DR121" s="861"/>
      <c r="DS121" s="861"/>
      <c r="DT121" s="861"/>
      <c r="DU121" s="861"/>
      <c r="DV121" s="838">
        <v>0.3</v>
      </c>
      <c r="DW121" s="838"/>
      <c r="DX121" s="838"/>
      <c r="DY121" s="838"/>
      <c r="DZ121" s="839"/>
    </row>
    <row r="122" spans="1:130" s="247" customFormat="1" ht="26.25" customHeight="1" x14ac:dyDescent="0.2">
      <c r="A122" s="864"/>
      <c r="B122" s="865"/>
      <c r="C122" s="868" t="s">
        <v>466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498</v>
      </c>
      <c r="AB122" s="824"/>
      <c r="AC122" s="824"/>
      <c r="AD122" s="824"/>
      <c r="AE122" s="825"/>
      <c r="AF122" s="826" t="s">
        <v>494</v>
      </c>
      <c r="AG122" s="824"/>
      <c r="AH122" s="824"/>
      <c r="AI122" s="824"/>
      <c r="AJ122" s="825"/>
      <c r="AK122" s="826" t="s">
        <v>482</v>
      </c>
      <c r="AL122" s="824"/>
      <c r="AM122" s="824"/>
      <c r="AN122" s="824"/>
      <c r="AO122" s="825"/>
      <c r="AP122" s="871" t="s">
        <v>389</v>
      </c>
      <c r="AQ122" s="872"/>
      <c r="AR122" s="872"/>
      <c r="AS122" s="872"/>
      <c r="AT122" s="873"/>
      <c r="AU122" s="933"/>
      <c r="AV122" s="934"/>
      <c r="AW122" s="934"/>
      <c r="AX122" s="934"/>
      <c r="AY122" s="935"/>
      <c r="AZ122" s="926" t="s">
        <v>499</v>
      </c>
      <c r="BA122" s="927"/>
      <c r="BB122" s="927"/>
      <c r="BC122" s="927"/>
      <c r="BD122" s="927"/>
      <c r="BE122" s="927"/>
      <c r="BF122" s="927"/>
      <c r="BG122" s="927"/>
      <c r="BH122" s="927"/>
      <c r="BI122" s="927"/>
      <c r="BJ122" s="927"/>
      <c r="BK122" s="927"/>
      <c r="BL122" s="927"/>
      <c r="BM122" s="927"/>
      <c r="BN122" s="927"/>
      <c r="BO122" s="927"/>
      <c r="BP122" s="928"/>
      <c r="BQ122" s="929">
        <v>358291659</v>
      </c>
      <c r="BR122" s="892"/>
      <c r="BS122" s="892"/>
      <c r="BT122" s="892"/>
      <c r="BU122" s="892"/>
      <c r="BV122" s="892">
        <v>369715955</v>
      </c>
      <c r="BW122" s="892"/>
      <c r="BX122" s="892"/>
      <c r="BY122" s="892"/>
      <c r="BZ122" s="892"/>
      <c r="CA122" s="892">
        <v>376863695</v>
      </c>
      <c r="CB122" s="892"/>
      <c r="CC122" s="892"/>
      <c r="CD122" s="892"/>
      <c r="CE122" s="892"/>
      <c r="CF122" s="893">
        <v>219.3</v>
      </c>
      <c r="CG122" s="894"/>
      <c r="CH122" s="894"/>
      <c r="CI122" s="894"/>
      <c r="CJ122" s="894"/>
      <c r="CK122" s="916"/>
      <c r="CL122" s="902"/>
      <c r="CM122" s="902"/>
      <c r="CN122" s="902"/>
      <c r="CO122" s="903"/>
      <c r="CP122" s="882" t="s">
        <v>500</v>
      </c>
      <c r="CQ122" s="883"/>
      <c r="CR122" s="883"/>
      <c r="CS122" s="883"/>
      <c r="CT122" s="883"/>
      <c r="CU122" s="883"/>
      <c r="CV122" s="883"/>
      <c r="CW122" s="883"/>
      <c r="CX122" s="883"/>
      <c r="CY122" s="883"/>
      <c r="CZ122" s="883"/>
      <c r="DA122" s="883"/>
      <c r="DB122" s="883"/>
      <c r="DC122" s="883"/>
      <c r="DD122" s="883"/>
      <c r="DE122" s="883"/>
      <c r="DF122" s="884"/>
      <c r="DG122" s="860">
        <v>344017</v>
      </c>
      <c r="DH122" s="861"/>
      <c r="DI122" s="861"/>
      <c r="DJ122" s="861"/>
      <c r="DK122" s="861"/>
      <c r="DL122" s="861">
        <v>372491</v>
      </c>
      <c r="DM122" s="861"/>
      <c r="DN122" s="861"/>
      <c r="DO122" s="861"/>
      <c r="DP122" s="861"/>
      <c r="DQ122" s="861">
        <v>379485</v>
      </c>
      <c r="DR122" s="861"/>
      <c r="DS122" s="861"/>
      <c r="DT122" s="861"/>
      <c r="DU122" s="861"/>
      <c r="DV122" s="838">
        <v>0.2</v>
      </c>
      <c r="DW122" s="838"/>
      <c r="DX122" s="838"/>
      <c r="DY122" s="838"/>
      <c r="DZ122" s="839"/>
    </row>
    <row r="123" spans="1:130" s="247" customFormat="1" ht="26.25" customHeight="1" x14ac:dyDescent="0.2">
      <c r="A123" s="864"/>
      <c r="B123" s="865"/>
      <c r="C123" s="868" t="s">
        <v>472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483</v>
      </c>
      <c r="AG123" s="824"/>
      <c r="AH123" s="824"/>
      <c r="AI123" s="824"/>
      <c r="AJ123" s="825"/>
      <c r="AK123" s="826" t="s">
        <v>480</v>
      </c>
      <c r="AL123" s="824"/>
      <c r="AM123" s="824"/>
      <c r="AN123" s="824"/>
      <c r="AO123" s="825"/>
      <c r="AP123" s="871" t="s">
        <v>483</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501</v>
      </c>
      <c r="BP123" s="925"/>
      <c r="BQ123" s="879">
        <v>499019181</v>
      </c>
      <c r="BR123" s="880"/>
      <c r="BS123" s="880"/>
      <c r="BT123" s="880"/>
      <c r="BU123" s="880"/>
      <c r="BV123" s="880">
        <v>514067178</v>
      </c>
      <c r="BW123" s="880"/>
      <c r="BX123" s="880"/>
      <c r="BY123" s="880"/>
      <c r="BZ123" s="880"/>
      <c r="CA123" s="880">
        <v>523641438</v>
      </c>
      <c r="CB123" s="880"/>
      <c r="CC123" s="880"/>
      <c r="CD123" s="880"/>
      <c r="CE123" s="880"/>
      <c r="CF123" s="790"/>
      <c r="CG123" s="791"/>
      <c r="CH123" s="791"/>
      <c r="CI123" s="791"/>
      <c r="CJ123" s="881"/>
      <c r="CK123" s="916"/>
      <c r="CL123" s="902"/>
      <c r="CM123" s="902"/>
      <c r="CN123" s="902"/>
      <c r="CO123" s="903"/>
      <c r="CP123" s="882" t="s">
        <v>502</v>
      </c>
      <c r="CQ123" s="883"/>
      <c r="CR123" s="883"/>
      <c r="CS123" s="883"/>
      <c r="CT123" s="883"/>
      <c r="CU123" s="883"/>
      <c r="CV123" s="883"/>
      <c r="CW123" s="883"/>
      <c r="CX123" s="883"/>
      <c r="CY123" s="883"/>
      <c r="CZ123" s="883"/>
      <c r="DA123" s="883"/>
      <c r="DB123" s="883"/>
      <c r="DC123" s="883"/>
      <c r="DD123" s="883"/>
      <c r="DE123" s="883"/>
      <c r="DF123" s="884"/>
      <c r="DG123" s="823">
        <v>212992</v>
      </c>
      <c r="DH123" s="824"/>
      <c r="DI123" s="824"/>
      <c r="DJ123" s="824"/>
      <c r="DK123" s="825"/>
      <c r="DL123" s="826">
        <v>212692</v>
      </c>
      <c r="DM123" s="824"/>
      <c r="DN123" s="824"/>
      <c r="DO123" s="824"/>
      <c r="DP123" s="825"/>
      <c r="DQ123" s="826">
        <v>204074</v>
      </c>
      <c r="DR123" s="824"/>
      <c r="DS123" s="824"/>
      <c r="DT123" s="824"/>
      <c r="DU123" s="825"/>
      <c r="DV123" s="871">
        <v>0.1</v>
      </c>
      <c r="DW123" s="872"/>
      <c r="DX123" s="872"/>
      <c r="DY123" s="872"/>
      <c r="DZ123" s="873"/>
    </row>
    <row r="124" spans="1:130" s="247" customFormat="1" ht="26.25" customHeight="1" thickBot="1" x14ac:dyDescent="0.25">
      <c r="A124" s="864"/>
      <c r="B124" s="865"/>
      <c r="C124" s="868" t="s">
        <v>476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503</v>
      </c>
      <c r="AB124" s="824"/>
      <c r="AC124" s="824"/>
      <c r="AD124" s="824"/>
      <c r="AE124" s="825"/>
      <c r="AF124" s="826" t="s">
        <v>389</v>
      </c>
      <c r="AG124" s="824"/>
      <c r="AH124" s="824"/>
      <c r="AI124" s="824"/>
      <c r="AJ124" s="825"/>
      <c r="AK124" s="826" t="s">
        <v>389</v>
      </c>
      <c r="AL124" s="824"/>
      <c r="AM124" s="824"/>
      <c r="AN124" s="824"/>
      <c r="AO124" s="825"/>
      <c r="AP124" s="871" t="s">
        <v>478</v>
      </c>
      <c r="AQ124" s="872"/>
      <c r="AR124" s="872"/>
      <c r="AS124" s="872"/>
      <c r="AT124" s="873"/>
      <c r="AU124" s="874" t="s">
        <v>504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18.3</v>
      </c>
      <c r="BR124" s="878"/>
      <c r="BS124" s="878"/>
      <c r="BT124" s="878"/>
      <c r="BU124" s="878"/>
      <c r="BV124" s="878">
        <v>9.3000000000000007</v>
      </c>
      <c r="BW124" s="878"/>
      <c r="BX124" s="878"/>
      <c r="BY124" s="878"/>
      <c r="BZ124" s="878"/>
      <c r="CA124" s="878" t="s">
        <v>478</v>
      </c>
      <c r="CB124" s="878"/>
      <c r="CC124" s="878"/>
      <c r="CD124" s="878"/>
      <c r="CE124" s="878"/>
      <c r="CF124" s="768"/>
      <c r="CG124" s="769"/>
      <c r="CH124" s="769"/>
      <c r="CI124" s="769"/>
      <c r="CJ124" s="909"/>
      <c r="CK124" s="917"/>
      <c r="CL124" s="917"/>
      <c r="CM124" s="917"/>
      <c r="CN124" s="917"/>
      <c r="CO124" s="918"/>
      <c r="CP124" s="882" t="s">
        <v>505</v>
      </c>
      <c r="CQ124" s="883"/>
      <c r="CR124" s="883"/>
      <c r="CS124" s="883"/>
      <c r="CT124" s="883"/>
      <c r="CU124" s="883"/>
      <c r="CV124" s="883"/>
      <c r="CW124" s="883"/>
      <c r="CX124" s="883"/>
      <c r="CY124" s="883"/>
      <c r="CZ124" s="883"/>
      <c r="DA124" s="883"/>
      <c r="DB124" s="883"/>
      <c r="DC124" s="883"/>
      <c r="DD124" s="883"/>
      <c r="DE124" s="883"/>
      <c r="DF124" s="884"/>
      <c r="DG124" s="806">
        <v>249</v>
      </c>
      <c r="DH124" s="807"/>
      <c r="DI124" s="807"/>
      <c r="DJ124" s="807"/>
      <c r="DK124" s="808"/>
      <c r="DL124" s="809" t="s">
        <v>479</v>
      </c>
      <c r="DM124" s="807"/>
      <c r="DN124" s="807"/>
      <c r="DO124" s="807"/>
      <c r="DP124" s="808"/>
      <c r="DQ124" s="809" t="s">
        <v>479</v>
      </c>
      <c r="DR124" s="807"/>
      <c r="DS124" s="807"/>
      <c r="DT124" s="807"/>
      <c r="DU124" s="808"/>
      <c r="DV124" s="895" t="s">
        <v>483</v>
      </c>
      <c r="DW124" s="896"/>
      <c r="DX124" s="896"/>
      <c r="DY124" s="896"/>
      <c r="DZ124" s="897"/>
    </row>
    <row r="125" spans="1:130" s="247" customFormat="1" ht="26.25" customHeight="1" x14ac:dyDescent="0.2">
      <c r="A125" s="864"/>
      <c r="B125" s="865"/>
      <c r="C125" s="868" t="s">
        <v>484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503</v>
      </c>
      <c r="AB125" s="824"/>
      <c r="AC125" s="824"/>
      <c r="AD125" s="824"/>
      <c r="AE125" s="825"/>
      <c r="AF125" s="826" t="s">
        <v>483</v>
      </c>
      <c r="AG125" s="824"/>
      <c r="AH125" s="824"/>
      <c r="AI125" s="824"/>
      <c r="AJ125" s="825"/>
      <c r="AK125" s="826" t="s">
        <v>503</v>
      </c>
      <c r="AL125" s="824"/>
      <c r="AM125" s="824"/>
      <c r="AN125" s="824"/>
      <c r="AO125" s="825"/>
      <c r="AP125" s="871" t="s">
        <v>488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506</v>
      </c>
      <c r="CL125" s="899"/>
      <c r="CM125" s="899"/>
      <c r="CN125" s="899"/>
      <c r="CO125" s="900"/>
      <c r="CP125" s="907" t="s">
        <v>507</v>
      </c>
      <c r="CQ125" s="852"/>
      <c r="CR125" s="852"/>
      <c r="CS125" s="852"/>
      <c r="CT125" s="852"/>
      <c r="CU125" s="852"/>
      <c r="CV125" s="852"/>
      <c r="CW125" s="852"/>
      <c r="CX125" s="852"/>
      <c r="CY125" s="852"/>
      <c r="CZ125" s="852"/>
      <c r="DA125" s="852"/>
      <c r="DB125" s="852"/>
      <c r="DC125" s="852"/>
      <c r="DD125" s="852"/>
      <c r="DE125" s="852"/>
      <c r="DF125" s="853"/>
      <c r="DG125" s="908" t="s">
        <v>389</v>
      </c>
      <c r="DH125" s="889"/>
      <c r="DI125" s="889"/>
      <c r="DJ125" s="889"/>
      <c r="DK125" s="889"/>
      <c r="DL125" s="889" t="s">
        <v>487</v>
      </c>
      <c r="DM125" s="889"/>
      <c r="DN125" s="889"/>
      <c r="DO125" s="889"/>
      <c r="DP125" s="889"/>
      <c r="DQ125" s="889" t="s">
        <v>480</v>
      </c>
      <c r="DR125" s="889"/>
      <c r="DS125" s="889"/>
      <c r="DT125" s="889"/>
      <c r="DU125" s="889"/>
      <c r="DV125" s="890" t="s">
        <v>389</v>
      </c>
      <c r="DW125" s="890"/>
      <c r="DX125" s="890"/>
      <c r="DY125" s="890"/>
      <c r="DZ125" s="891"/>
    </row>
    <row r="126" spans="1:130" s="247" customFormat="1" ht="26.25" customHeight="1" thickBot="1" x14ac:dyDescent="0.25">
      <c r="A126" s="864"/>
      <c r="B126" s="865"/>
      <c r="C126" s="868" t="s">
        <v>486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1671969</v>
      </c>
      <c r="AB126" s="824"/>
      <c r="AC126" s="824"/>
      <c r="AD126" s="824"/>
      <c r="AE126" s="825"/>
      <c r="AF126" s="826">
        <v>1646987</v>
      </c>
      <c r="AG126" s="824"/>
      <c r="AH126" s="824"/>
      <c r="AI126" s="824"/>
      <c r="AJ126" s="825"/>
      <c r="AK126" s="826" t="s">
        <v>479</v>
      </c>
      <c r="AL126" s="824"/>
      <c r="AM126" s="824"/>
      <c r="AN126" s="824"/>
      <c r="AO126" s="825"/>
      <c r="AP126" s="871" t="s">
        <v>494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508</v>
      </c>
      <c r="CQ126" s="794"/>
      <c r="CR126" s="794"/>
      <c r="CS126" s="794"/>
      <c r="CT126" s="794"/>
      <c r="CU126" s="794"/>
      <c r="CV126" s="794"/>
      <c r="CW126" s="794"/>
      <c r="CX126" s="794"/>
      <c r="CY126" s="794"/>
      <c r="CZ126" s="794"/>
      <c r="DA126" s="794"/>
      <c r="DB126" s="794"/>
      <c r="DC126" s="794"/>
      <c r="DD126" s="794"/>
      <c r="DE126" s="794"/>
      <c r="DF126" s="795"/>
      <c r="DG126" s="860" t="s">
        <v>480</v>
      </c>
      <c r="DH126" s="861"/>
      <c r="DI126" s="861"/>
      <c r="DJ126" s="861"/>
      <c r="DK126" s="861"/>
      <c r="DL126" s="861" t="s">
        <v>475</v>
      </c>
      <c r="DM126" s="861"/>
      <c r="DN126" s="861"/>
      <c r="DO126" s="861"/>
      <c r="DP126" s="861"/>
      <c r="DQ126" s="861" t="s">
        <v>478</v>
      </c>
      <c r="DR126" s="861"/>
      <c r="DS126" s="861"/>
      <c r="DT126" s="861"/>
      <c r="DU126" s="861"/>
      <c r="DV126" s="838" t="s">
        <v>389</v>
      </c>
      <c r="DW126" s="838"/>
      <c r="DX126" s="838"/>
      <c r="DY126" s="838"/>
      <c r="DZ126" s="839"/>
    </row>
    <row r="127" spans="1:130" s="247" customFormat="1" ht="26.25" customHeight="1" x14ac:dyDescent="0.2">
      <c r="A127" s="866"/>
      <c r="B127" s="867"/>
      <c r="C127" s="885" t="s">
        <v>509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1405946</v>
      </c>
      <c r="AB127" s="824"/>
      <c r="AC127" s="824"/>
      <c r="AD127" s="824"/>
      <c r="AE127" s="825"/>
      <c r="AF127" s="826">
        <v>1311071</v>
      </c>
      <c r="AG127" s="824"/>
      <c r="AH127" s="824"/>
      <c r="AI127" s="824"/>
      <c r="AJ127" s="825"/>
      <c r="AK127" s="826">
        <v>1221677</v>
      </c>
      <c r="AL127" s="824"/>
      <c r="AM127" s="824"/>
      <c r="AN127" s="824"/>
      <c r="AO127" s="825"/>
      <c r="AP127" s="871">
        <v>0.7</v>
      </c>
      <c r="AQ127" s="872"/>
      <c r="AR127" s="872"/>
      <c r="AS127" s="872"/>
      <c r="AT127" s="873"/>
      <c r="AU127" s="283"/>
      <c r="AV127" s="283"/>
      <c r="AW127" s="283"/>
      <c r="AX127" s="888" t="s">
        <v>510</v>
      </c>
      <c r="AY127" s="856"/>
      <c r="AZ127" s="856"/>
      <c r="BA127" s="856"/>
      <c r="BB127" s="856"/>
      <c r="BC127" s="856"/>
      <c r="BD127" s="856"/>
      <c r="BE127" s="857"/>
      <c r="BF127" s="855" t="s">
        <v>511</v>
      </c>
      <c r="BG127" s="856"/>
      <c r="BH127" s="856"/>
      <c r="BI127" s="856"/>
      <c r="BJ127" s="856"/>
      <c r="BK127" s="856"/>
      <c r="BL127" s="857"/>
      <c r="BM127" s="855" t="s">
        <v>512</v>
      </c>
      <c r="BN127" s="856"/>
      <c r="BO127" s="856"/>
      <c r="BP127" s="856"/>
      <c r="BQ127" s="856"/>
      <c r="BR127" s="856"/>
      <c r="BS127" s="857"/>
      <c r="BT127" s="855" t="s">
        <v>513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514</v>
      </c>
      <c r="CQ127" s="794"/>
      <c r="CR127" s="794"/>
      <c r="CS127" s="794"/>
      <c r="CT127" s="794"/>
      <c r="CU127" s="794"/>
      <c r="CV127" s="794"/>
      <c r="CW127" s="794"/>
      <c r="CX127" s="794"/>
      <c r="CY127" s="794"/>
      <c r="CZ127" s="794"/>
      <c r="DA127" s="794"/>
      <c r="DB127" s="794"/>
      <c r="DC127" s="794"/>
      <c r="DD127" s="794"/>
      <c r="DE127" s="794"/>
      <c r="DF127" s="795"/>
      <c r="DG127" s="860">
        <v>1161804</v>
      </c>
      <c r="DH127" s="861"/>
      <c r="DI127" s="861"/>
      <c r="DJ127" s="861"/>
      <c r="DK127" s="861"/>
      <c r="DL127" s="861">
        <v>1406974</v>
      </c>
      <c r="DM127" s="861"/>
      <c r="DN127" s="861"/>
      <c r="DO127" s="861"/>
      <c r="DP127" s="861"/>
      <c r="DQ127" s="861">
        <v>1385924</v>
      </c>
      <c r="DR127" s="861"/>
      <c r="DS127" s="861"/>
      <c r="DT127" s="861"/>
      <c r="DU127" s="861"/>
      <c r="DV127" s="838">
        <v>0.8</v>
      </c>
      <c r="DW127" s="838"/>
      <c r="DX127" s="838"/>
      <c r="DY127" s="838"/>
      <c r="DZ127" s="839"/>
    </row>
    <row r="128" spans="1:130" s="247" customFormat="1" ht="26.25" customHeight="1" thickBot="1" x14ac:dyDescent="0.25">
      <c r="A128" s="840" t="s">
        <v>515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516</v>
      </c>
      <c r="X128" s="842"/>
      <c r="Y128" s="842"/>
      <c r="Z128" s="843"/>
      <c r="AA128" s="844">
        <v>6392255</v>
      </c>
      <c r="AB128" s="845"/>
      <c r="AC128" s="845"/>
      <c r="AD128" s="845"/>
      <c r="AE128" s="846"/>
      <c r="AF128" s="847">
        <v>6281016</v>
      </c>
      <c r="AG128" s="845"/>
      <c r="AH128" s="845"/>
      <c r="AI128" s="845"/>
      <c r="AJ128" s="846"/>
      <c r="AK128" s="847">
        <v>6370231</v>
      </c>
      <c r="AL128" s="845"/>
      <c r="AM128" s="845"/>
      <c r="AN128" s="845"/>
      <c r="AO128" s="846"/>
      <c r="AP128" s="848"/>
      <c r="AQ128" s="849"/>
      <c r="AR128" s="849"/>
      <c r="AS128" s="849"/>
      <c r="AT128" s="850"/>
      <c r="AU128" s="283"/>
      <c r="AV128" s="283"/>
      <c r="AW128" s="283"/>
      <c r="AX128" s="851" t="s">
        <v>517</v>
      </c>
      <c r="AY128" s="852"/>
      <c r="AZ128" s="852"/>
      <c r="BA128" s="852"/>
      <c r="BB128" s="852"/>
      <c r="BC128" s="852"/>
      <c r="BD128" s="852"/>
      <c r="BE128" s="853"/>
      <c r="BF128" s="830" t="s">
        <v>389</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518</v>
      </c>
      <c r="CQ128" s="772"/>
      <c r="CR128" s="772"/>
      <c r="CS128" s="772"/>
      <c r="CT128" s="772"/>
      <c r="CU128" s="772"/>
      <c r="CV128" s="772"/>
      <c r="CW128" s="772"/>
      <c r="CX128" s="772"/>
      <c r="CY128" s="772"/>
      <c r="CZ128" s="772"/>
      <c r="DA128" s="772"/>
      <c r="DB128" s="772"/>
      <c r="DC128" s="772"/>
      <c r="DD128" s="772"/>
      <c r="DE128" s="772"/>
      <c r="DF128" s="773"/>
      <c r="DG128" s="834">
        <v>64245</v>
      </c>
      <c r="DH128" s="835"/>
      <c r="DI128" s="835"/>
      <c r="DJ128" s="835"/>
      <c r="DK128" s="835"/>
      <c r="DL128" s="835">
        <v>26084</v>
      </c>
      <c r="DM128" s="835"/>
      <c r="DN128" s="835"/>
      <c r="DO128" s="835"/>
      <c r="DP128" s="835"/>
      <c r="DQ128" s="835">
        <v>81424</v>
      </c>
      <c r="DR128" s="835"/>
      <c r="DS128" s="835"/>
      <c r="DT128" s="835"/>
      <c r="DU128" s="835"/>
      <c r="DV128" s="836">
        <v>0</v>
      </c>
      <c r="DW128" s="836"/>
      <c r="DX128" s="836"/>
      <c r="DY128" s="836"/>
      <c r="DZ128" s="837"/>
    </row>
    <row r="129" spans="1:131" s="247" customFormat="1" ht="26.25" customHeight="1" x14ac:dyDescent="0.2">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519</v>
      </c>
      <c r="X129" s="821"/>
      <c r="Y129" s="821"/>
      <c r="Z129" s="822"/>
      <c r="AA129" s="823">
        <v>193596215</v>
      </c>
      <c r="AB129" s="824"/>
      <c r="AC129" s="824"/>
      <c r="AD129" s="824"/>
      <c r="AE129" s="825"/>
      <c r="AF129" s="826">
        <v>195312723</v>
      </c>
      <c r="AG129" s="824"/>
      <c r="AH129" s="824"/>
      <c r="AI129" s="824"/>
      <c r="AJ129" s="825"/>
      <c r="AK129" s="826">
        <v>196182140</v>
      </c>
      <c r="AL129" s="824"/>
      <c r="AM129" s="824"/>
      <c r="AN129" s="824"/>
      <c r="AO129" s="825"/>
      <c r="AP129" s="827"/>
      <c r="AQ129" s="828"/>
      <c r="AR129" s="828"/>
      <c r="AS129" s="828"/>
      <c r="AT129" s="829"/>
      <c r="AU129" s="285"/>
      <c r="AV129" s="285"/>
      <c r="AW129" s="285"/>
      <c r="AX129" s="793" t="s">
        <v>520</v>
      </c>
      <c r="AY129" s="794"/>
      <c r="AZ129" s="794"/>
      <c r="BA129" s="794"/>
      <c r="BB129" s="794"/>
      <c r="BC129" s="794"/>
      <c r="BD129" s="794"/>
      <c r="BE129" s="795"/>
      <c r="BF129" s="813" t="s">
        <v>494</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521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522</v>
      </c>
      <c r="X130" s="821"/>
      <c r="Y130" s="821"/>
      <c r="Z130" s="822"/>
      <c r="AA130" s="823">
        <v>24624111</v>
      </c>
      <c r="AB130" s="824"/>
      <c r="AC130" s="824"/>
      <c r="AD130" s="824"/>
      <c r="AE130" s="825"/>
      <c r="AF130" s="826">
        <v>24690564</v>
      </c>
      <c r="AG130" s="824"/>
      <c r="AH130" s="824"/>
      <c r="AI130" s="824"/>
      <c r="AJ130" s="825"/>
      <c r="AK130" s="826">
        <v>24327568</v>
      </c>
      <c r="AL130" s="824"/>
      <c r="AM130" s="824"/>
      <c r="AN130" s="824"/>
      <c r="AO130" s="825"/>
      <c r="AP130" s="827"/>
      <c r="AQ130" s="828"/>
      <c r="AR130" s="828"/>
      <c r="AS130" s="828"/>
      <c r="AT130" s="829"/>
      <c r="AU130" s="285"/>
      <c r="AV130" s="285"/>
      <c r="AW130" s="285"/>
      <c r="AX130" s="793" t="s">
        <v>523</v>
      </c>
      <c r="AY130" s="794"/>
      <c r="AZ130" s="794"/>
      <c r="BA130" s="794"/>
      <c r="BB130" s="794"/>
      <c r="BC130" s="794"/>
      <c r="BD130" s="794"/>
      <c r="BE130" s="795"/>
      <c r="BF130" s="796">
        <v>5.6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524</v>
      </c>
      <c r="X131" s="804"/>
      <c r="Y131" s="804"/>
      <c r="Z131" s="805"/>
      <c r="AA131" s="806">
        <v>168972104</v>
      </c>
      <c r="AB131" s="807"/>
      <c r="AC131" s="807"/>
      <c r="AD131" s="807"/>
      <c r="AE131" s="808"/>
      <c r="AF131" s="809">
        <v>170622159</v>
      </c>
      <c r="AG131" s="807"/>
      <c r="AH131" s="807"/>
      <c r="AI131" s="807"/>
      <c r="AJ131" s="808"/>
      <c r="AK131" s="809">
        <v>171854572</v>
      </c>
      <c r="AL131" s="807"/>
      <c r="AM131" s="807"/>
      <c r="AN131" s="807"/>
      <c r="AO131" s="808"/>
      <c r="AP131" s="810"/>
      <c r="AQ131" s="811"/>
      <c r="AR131" s="811"/>
      <c r="AS131" s="811"/>
      <c r="AT131" s="812"/>
      <c r="AU131" s="285"/>
      <c r="AV131" s="285"/>
      <c r="AW131" s="285"/>
      <c r="AX131" s="771" t="s">
        <v>525</v>
      </c>
      <c r="AY131" s="772"/>
      <c r="AZ131" s="772"/>
      <c r="BA131" s="772"/>
      <c r="BB131" s="772"/>
      <c r="BC131" s="772"/>
      <c r="BD131" s="772"/>
      <c r="BE131" s="773"/>
      <c r="BF131" s="774" t="s">
        <v>479</v>
      </c>
      <c r="BG131" s="775"/>
      <c r="BH131" s="775"/>
      <c r="BI131" s="775"/>
      <c r="BJ131" s="775"/>
      <c r="BK131" s="775"/>
      <c r="BL131" s="776"/>
      <c r="BM131" s="774">
        <v>400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526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527</v>
      </c>
      <c r="W132" s="784"/>
      <c r="X132" s="784"/>
      <c r="Y132" s="784"/>
      <c r="Z132" s="785"/>
      <c r="AA132" s="786">
        <v>5.7333937720000003</v>
      </c>
      <c r="AB132" s="787"/>
      <c r="AC132" s="787"/>
      <c r="AD132" s="787"/>
      <c r="AE132" s="788"/>
      <c r="AF132" s="789">
        <v>6.1272088849999999</v>
      </c>
      <c r="AG132" s="787"/>
      <c r="AH132" s="787"/>
      <c r="AI132" s="787"/>
      <c r="AJ132" s="788"/>
      <c r="AK132" s="789">
        <v>5.118473077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528</v>
      </c>
      <c r="W133" s="763"/>
      <c r="X133" s="763"/>
      <c r="Y133" s="763"/>
      <c r="Z133" s="764"/>
      <c r="AA133" s="765">
        <v>7</v>
      </c>
      <c r="AB133" s="766"/>
      <c r="AC133" s="766"/>
      <c r="AD133" s="766"/>
      <c r="AE133" s="767"/>
      <c r="AF133" s="765">
        <v>6.3</v>
      </c>
      <c r="AG133" s="766"/>
      <c r="AH133" s="766"/>
      <c r="AI133" s="766"/>
      <c r="AJ133" s="767"/>
      <c r="AK133" s="765">
        <v>5.6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DL7jiYh38tHDAq3efWwbyu77TWMaCll+5PfmpmN2XtGXuy7Ufs/MUG8eWtV+hHpPJ2FHJnYvP8h54btjMBitZA==" saltValue="nVcUsbFtXe8/9NGTgcuc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Y61" sqref="BY61"/>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529</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D5v2NGb4b2MFRoBeNP5tcjHvXZZpbQRi6kNYI8S9fMuCV1Hwkc4DeU7VFzDP9lbsXE7rMrZ6KKGyTS7eDfJfw==" saltValue="sY/8gHeFQbiiD7CZ4Smp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Y61" sqref="BY61"/>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Ddpjx6VIU0+8IdRjb92TyT3KQZNBVKkzBiEUW3+DwFog/BNrjdanpUEEvnIcToi83idoCjLDiwmAR5Y2sOb+A==" saltValue="ASPLcWLwIulSOhyxvFZo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election activeCell="BY61" sqref="BY61"/>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530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531</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532</v>
      </c>
      <c r="AP7" s="304"/>
      <c r="AQ7" s="305" t="s">
        <v>533</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534</v>
      </c>
      <c r="AQ8" s="311" t="s">
        <v>535</v>
      </c>
      <c r="AR8" s="312" t="s">
        <v>536</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537</v>
      </c>
      <c r="AL9" s="1193"/>
      <c r="AM9" s="1193"/>
      <c r="AN9" s="1194"/>
      <c r="AO9" s="313">
        <v>76977687</v>
      </c>
      <c r="AP9" s="313">
        <v>108576</v>
      </c>
      <c r="AQ9" s="314">
        <v>103263</v>
      </c>
      <c r="AR9" s="315">
        <v>5.0999999999999996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538</v>
      </c>
      <c r="AL10" s="1193"/>
      <c r="AM10" s="1193"/>
      <c r="AN10" s="1194"/>
      <c r="AO10" s="316">
        <v>1216272</v>
      </c>
      <c r="AP10" s="316">
        <v>1716</v>
      </c>
      <c r="AQ10" s="317">
        <v>1458</v>
      </c>
      <c r="AR10" s="318">
        <v>17.7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539</v>
      </c>
      <c r="AL11" s="1193"/>
      <c r="AM11" s="1193"/>
      <c r="AN11" s="1194"/>
      <c r="AO11" s="316">
        <v>152678</v>
      </c>
      <c r="AP11" s="316">
        <v>215</v>
      </c>
      <c r="AQ11" s="317">
        <v>119</v>
      </c>
      <c r="AR11" s="318">
        <v>80.7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540</v>
      </c>
      <c r="AL12" s="1193"/>
      <c r="AM12" s="1193"/>
      <c r="AN12" s="1194"/>
      <c r="AO12" s="316">
        <v>78562</v>
      </c>
      <c r="AP12" s="316">
        <v>111</v>
      </c>
      <c r="AQ12" s="317">
        <v>1204</v>
      </c>
      <c r="AR12" s="318">
        <v>-90.8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541</v>
      </c>
      <c r="AL13" s="1193"/>
      <c r="AM13" s="1193"/>
      <c r="AN13" s="1194"/>
      <c r="AO13" s="316" t="s">
        <v>542</v>
      </c>
      <c r="AP13" s="316" t="s">
        <v>542</v>
      </c>
      <c r="AQ13" s="317">
        <v>5</v>
      </c>
      <c r="AR13" s="318" t="s">
        <v>542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543</v>
      </c>
      <c r="AL14" s="1193"/>
      <c r="AM14" s="1193"/>
      <c r="AN14" s="1194"/>
      <c r="AO14" s="316">
        <v>801512</v>
      </c>
      <c r="AP14" s="316">
        <v>1131</v>
      </c>
      <c r="AQ14" s="317">
        <v>1915</v>
      </c>
      <c r="AR14" s="318">
        <v>-40.9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544</v>
      </c>
      <c r="AL15" s="1193"/>
      <c r="AM15" s="1193"/>
      <c r="AN15" s="1194"/>
      <c r="AO15" s="316">
        <v>888767</v>
      </c>
      <c r="AP15" s="316">
        <v>1254</v>
      </c>
      <c r="AQ15" s="317">
        <v>1236</v>
      </c>
      <c r="AR15" s="318">
        <v>1.5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545</v>
      </c>
      <c r="AL16" s="1196"/>
      <c r="AM16" s="1196"/>
      <c r="AN16" s="1197"/>
      <c r="AO16" s="316">
        <v>-5991277</v>
      </c>
      <c r="AP16" s="316">
        <v>-8451</v>
      </c>
      <c r="AQ16" s="317">
        <v>-7821</v>
      </c>
      <c r="AR16" s="318">
        <v>8.1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74124201</v>
      </c>
      <c r="AP17" s="316">
        <v>104552</v>
      </c>
      <c r="AQ17" s="317">
        <v>101379</v>
      </c>
      <c r="AR17" s="318">
        <v>3.1</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547</v>
      </c>
      <c r="AP20" s="324" t="s">
        <v>548</v>
      </c>
      <c r="AQ20" s="325" t="s">
        <v>549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550</v>
      </c>
      <c r="AL21" s="1190"/>
      <c r="AM21" s="1190"/>
      <c r="AN21" s="1191"/>
      <c r="AO21" s="328">
        <v>11.09</v>
      </c>
      <c r="AP21" s="329">
        <v>10.89</v>
      </c>
      <c r="AQ21" s="330">
        <v>0.2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551</v>
      </c>
      <c r="AL22" s="1190"/>
      <c r="AM22" s="1190"/>
      <c r="AN22" s="1191"/>
      <c r="AO22" s="333">
        <v>100.5</v>
      </c>
      <c r="AP22" s="334">
        <v>99.9</v>
      </c>
      <c r="AQ22" s="335">
        <v>0.6</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552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553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532</v>
      </c>
      <c r="AP30" s="304"/>
      <c r="AQ30" s="305" t="s">
        <v>533</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534</v>
      </c>
      <c r="AQ31" s="311" t="s">
        <v>535</v>
      </c>
      <c r="AR31" s="312" t="s">
        <v>536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555</v>
      </c>
      <c r="AL32" s="1181"/>
      <c r="AM32" s="1181"/>
      <c r="AN32" s="1182"/>
      <c r="AO32" s="343">
        <v>29174798</v>
      </c>
      <c r="AP32" s="343">
        <v>41151</v>
      </c>
      <c r="AQ32" s="344">
        <v>32340</v>
      </c>
      <c r="AR32" s="345">
        <v>27.2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556</v>
      </c>
      <c r="AL33" s="1181"/>
      <c r="AM33" s="1181"/>
      <c r="AN33" s="1182"/>
      <c r="AO33" s="343" t="s">
        <v>542</v>
      </c>
      <c r="AP33" s="343" t="s">
        <v>542</v>
      </c>
      <c r="AQ33" s="344">
        <v>3070</v>
      </c>
      <c r="AR33" s="345" t="s">
        <v>542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557</v>
      </c>
      <c r="AL34" s="1181"/>
      <c r="AM34" s="1181"/>
      <c r="AN34" s="1182"/>
      <c r="AO34" s="343">
        <v>3030033</v>
      </c>
      <c r="AP34" s="343">
        <v>4274</v>
      </c>
      <c r="AQ34" s="344">
        <v>20684</v>
      </c>
      <c r="AR34" s="345">
        <v>-79.3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558</v>
      </c>
      <c r="AL35" s="1181"/>
      <c r="AM35" s="1181"/>
      <c r="AN35" s="1182"/>
      <c r="AO35" s="343">
        <v>6001360</v>
      </c>
      <c r="AP35" s="343">
        <v>8465</v>
      </c>
      <c r="AQ35" s="344">
        <v>10383</v>
      </c>
      <c r="AR35" s="345">
        <v>-18.5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559</v>
      </c>
      <c r="AL36" s="1181"/>
      <c r="AM36" s="1181"/>
      <c r="AN36" s="1182"/>
      <c r="AO36" s="343">
        <v>26683</v>
      </c>
      <c r="AP36" s="343">
        <v>38</v>
      </c>
      <c r="AQ36" s="344">
        <v>181</v>
      </c>
      <c r="AR36" s="345">
        <v>-79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560</v>
      </c>
      <c r="AL37" s="1181"/>
      <c r="AM37" s="1181"/>
      <c r="AN37" s="1182"/>
      <c r="AO37" s="343">
        <v>1261255</v>
      </c>
      <c r="AP37" s="343">
        <v>1779</v>
      </c>
      <c r="AQ37" s="344">
        <v>1161</v>
      </c>
      <c r="AR37" s="345">
        <v>53.2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561</v>
      </c>
      <c r="AL38" s="1184"/>
      <c r="AM38" s="1184"/>
      <c r="AN38" s="1185"/>
      <c r="AO38" s="346" t="s">
        <v>542</v>
      </c>
      <c r="AP38" s="346" t="s">
        <v>542</v>
      </c>
      <c r="AQ38" s="347">
        <v>0</v>
      </c>
      <c r="AR38" s="335" t="s">
        <v>542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562</v>
      </c>
      <c r="AL39" s="1184"/>
      <c r="AM39" s="1184"/>
      <c r="AN39" s="1185"/>
      <c r="AO39" s="343">
        <v>-6370231</v>
      </c>
      <c r="AP39" s="343">
        <v>-8985</v>
      </c>
      <c r="AQ39" s="344">
        <v>-17790</v>
      </c>
      <c r="AR39" s="345">
        <v>-49.5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563</v>
      </c>
      <c r="AL40" s="1181"/>
      <c r="AM40" s="1181"/>
      <c r="AN40" s="1182"/>
      <c r="AO40" s="343">
        <v>-24327568</v>
      </c>
      <c r="AP40" s="343">
        <v>-34314</v>
      </c>
      <c r="AQ40" s="344">
        <v>-32769</v>
      </c>
      <c r="AR40" s="345">
        <v>4.7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8796330</v>
      </c>
      <c r="AP41" s="343">
        <v>12407</v>
      </c>
      <c r="AQ41" s="344">
        <v>17259</v>
      </c>
      <c r="AR41" s="345">
        <v>-28.1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565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532</v>
      </c>
      <c r="AN49" s="1175" t="s">
        <v>567</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568</v>
      </c>
      <c r="AO50" s="360" t="s">
        <v>569</v>
      </c>
      <c r="AP50" s="361" t="s">
        <v>570</v>
      </c>
      <c r="AQ50" s="362" t="s">
        <v>571</v>
      </c>
      <c r="AR50" s="363" t="s">
        <v>572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573</v>
      </c>
      <c r="AL51" s="356"/>
      <c r="AM51" s="364">
        <v>40063848</v>
      </c>
      <c r="AN51" s="365">
        <v>56618</v>
      </c>
      <c r="AO51" s="366">
        <v>3.6</v>
      </c>
      <c r="AP51" s="367">
        <v>51898</v>
      </c>
      <c r="AQ51" s="368">
        <v>-3.1</v>
      </c>
      <c r="AR51" s="369">
        <v>6.7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574</v>
      </c>
      <c r="AM52" s="372">
        <v>24082876</v>
      </c>
      <c r="AN52" s="373">
        <v>34034</v>
      </c>
      <c r="AO52" s="374">
        <v>13.2</v>
      </c>
      <c r="AP52" s="375">
        <v>25986</v>
      </c>
      <c r="AQ52" s="376">
        <v>2.9</v>
      </c>
      <c r="AR52" s="377">
        <v>10.3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575</v>
      </c>
      <c r="AL53" s="356"/>
      <c r="AM53" s="364">
        <v>36428170</v>
      </c>
      <c r="AN53" s="365">
        <v>51405</v>
      </c>
      <c r="AO53" s="366">
        <v>-9.1999999999999993</v>
      </c>
      <c r="AP53" s="367">
        <v>51684</v>
      </c>
      <c r="AQ53" s="368">
        <v>-0.4</v>
      </c>
      <c r="AR53" s="369">
        <v>-8.8000000000000007</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574</v>
      </c>
      <c r="AM54" s="372">
        <v>19358428</v>
      </c>
      <c r="AN54" s="373">
        <v>27317</v>
      </c>
      <c r="AO54" s="374">
        <v>-19.7</v>
      </c>
      <c r="AP54" s="375">
        <v>26671</v>
      </c>
      <c r="AQ54" s="376">
        <v>2.6</v>
      </c>
      <c r="AR54" s="377">
        <v>-22.3</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576</v>
      </c>
      <c r="AL55" s="356"/>
      <c r="AM55" s="364">
        <v>38731609</v>
      </c>
      <c r="AN55" s="365">
        <v>54614</v>
      </c>
      <c r="AO55" s="366">
        <v>6.2</v>
      </c>
      <c r="AP55" s="367">
        <v>52897</v>
      </c>
      <c r="AQ55" s="368">
        <v>2.2999999999999998</v>
      </c>
      <c r="AR55" s="369">
        <v>3.9</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574</v>
      </c>
      <c r="AM56" s="372">
        <v>19788252</v>
      </c>
      <c r="AN56" s="373">
        <v>27903</v>
      </c>
      <c r="AO56" s="374">
        <v>2.1</v>
      </c>
      <c r="AP56" s="375">
        <v>27013</v>
      </c>
      <c r="AQ56" s="376">
        <v>1.3</v>
      </c>
      <c r="AR56" s="377">
        <v>0.8</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577</v>
      </c>
      <c r="AL57" s="356"/>
      <c r="AM57" s="364">
        <v>38401652</v>
      </c>
      <c r="AN57" s="365">
        <v>54145</v>
      </c>
      <c r="AO57" s="366">
        <v>-0.9</v>
      </c>
      <c r="AP57" s="367">
        <v>54945</v>
      </c>
      <c r="AQ57" s="368">
        <v>3.9</v>
      </c>
      <c r="AR57" s="369">
        <v>-4.8</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574</v>
      </c>
      <c r="AM58" s="372">
        <v>21609577</v>
      </c>
      <c r="AN58" s="373">
        <v>30469</v>
      </c>
      <c r="AO58" s="374">
        <v>9.1999999999999993</v>
      </c>
      <c r="AP58" s="375">
        <v>29293</v>
      </c>
      <c r="AQ58" s="376">
        <v>8.4</v>
      </c>
      <c r="AR58" s="377">
        <v>0.8</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578</v>
      </c>
      <c r="AL59" s="356"/>
      <c r="AM59" s="364">
        <v>39445611</v>
      </c>
      <c r="AN59" s="365">
        <v>55638</v>
      </c>
      <c r="AO59" s="366">
        <v>2.8</v>
      </c>
      <c r="AP59" s="367">
        <v>57132</v>
      </c>
      <c r="AQ59" s="368">
        <v>4</v>
      </c>
      <c r="AR59" s="369">
        <v>-1.2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574</v>
      </c>
      <c r="AM60" s="372">
        <v>18500988</v>
      </c>
      <c r="AN60" s="373">
        <v>26095</v>
      </c>
      <c r="AO60" s="374">
        <v>-14.4</v>
      </c>
      <c r="AP60" s="375">
        <v>30126</v>
      </c>
      <c r="AQ60" s="376">
        <v>2.8</v>
      </c>
      <c r="AR60" s="377">
        <v>-17.2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579</v>
      </c>
      <c r="AL61" s="378"/>
      <c r="AM61" s="379">
        <v>38614178</v>
      </c>
      <c r="AN61" s="380">
        <v>54484</v>
      </c>
      <c r="AO61" s="381">
        <v>0.5</v>
      </c>
      <c r="AP61" s="382">
        <v>53711</v>
      </c>
      <c r="AQ61" s="383">
        <v>1.3</v>
      </c>
      <c r="AR61" s="369">
        <v>-0.8</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574</v>
      </c>
      <c r="AM62" s="372">
        <v>20668024</v>
      </c>
      <c r="AN62" s="373">
        <v>29164</v>
      </c>
      <c r="AO62" s="374">
        <v>-1.9</v>
      </c>
      <c r="AP62" s="375">
        <v>27818</v>
      </c>
      <c r="AQ62" s="376">
        <v>3.6</v>
      </c>
      <c r="AR62" s="377">
        <v>-5.5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0tE0uokznYGm/8qXdwiLBsDZHL6DPSIFJ8FT3EhyZsV5qhzspN8jM+zxTOypb9FrWKKsDkMZy7/WEtY8TwY0dQ==" saltValue="Q5PHbA5F5mmfBpXOmoAM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Y61" sqref="BY61"/>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581</v>
      </c>
    </row>
    <row r="120" spans="125:125" ht="13.5" hidden="1" customHeight="1" x14ac:dyDescent="0.2"/>
    <row r="121" spans="125:125" ht="13.5" hidden="1" customHeight="1" x14ac:dyDescent="0.2">
      <c r="DU121" s="291"/>
    </row>
  </sheetData>
  <sheetProtection algorithmName="SHA-512" hashValue="Muq/WKacRK+kmZEYBBRUX8+INIwrcnMdA0enY+PCTMBHeYS99r8PMOxg3oAt+SOYCh842xxx5B+X42v2VHH4cg==" saltValue="EPxGWrbtnUAdpcMo4L5D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Y61" sqref="BY61"/>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582</v>
      </c>
    </row>
  </sheetData>
  <sheetProtection algorithmName="SHA-512" hashValue="BWfqY3vAWKYdWhvh8bEtl+p1CG5Tp/qpcmHUpCkjTAnJK68RgvPxDkFWPmNL1VCarLe2qpIAwTeFn1G16IDAGA==" saltValue="r9wMIbrOzQitXNEBtOMM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Y61" sqref="BY6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583</v>
      </c>
      <c r="G46" s="8" t="s">
        <v>584</v>
      </c>
      <c r="H46" s="8" t="s">
        <v>585</v>
      </c>
      <c r="I46" s="8" t="s">
        <v>586</v>
      </c>
      <c r="J46" s="9" t="s">
        <v>587</v>
      </c>
    </row>
    <row r="47" spans="2:10" ht="57.75" customHeight="1" x14ac:dyDescent="0.2">
      <c r="B47" s="10"/>
      <c r="C47" s="1198" t="s">
        <v>3</v>
      </c>
      <c r="D47" s="1198"/>
      <c r="E47" s="1199"/>
      <c r="F47" s="11">
        <v>12.34</v>
      </c>
      <c r="G47" s="12">
        <v>12.08</v>
      </c>
      <c r="H47" s="12">
        <v>10.199999999999999</v>
      </c>
      <c r="I47" s="12">
        <v>10.27</v>
      </c>
      <c r="J47" s="13">
        <v>9.89</v>
      </c>
    </row>
    <row r="48" spans="2:10" ht="57.75" customHeight="1" x14ac:dyDescent="0.2">
      <c r="B48" s="14"/>
      <c r="C48" s="1200" t="s">
        <v>4</v>
      </c>
      <c r="D48" s="1200"/>
      <c r="E48" s="1201"/>
      <c r="F48" s="15">
        <v>4.32</v>
      </c>
      <c r="G48" s="16">
        <v>4.5199999999999996</v>
      </c>
      <c r="H48" s="16">
        <v>3.95</v>
      </c>
      <c r="I48" s="16">
        <v>4.71</v>
      </c>
      <c r="J48" s="17">
        <v>5.0999999999999996</v>
      </c>
    </row>
    <row r="49" spans="2:10" ht="57.75" customHeight="1" thickBot="1" x14ac:dyDescent="0.25">
      <c r="B49" s="18"/>
      <c r="C49" s="1202" t="s">
        <v>5</v>
      </c>
      <c r="D49" s="1202"/>
      <c r="E49" s="1203"/>
      <c r="F49" s="19" t="s">
        <v>588</v>
      </c>
      <c r="G49" s="20" t="s">
        <v>589</v>
      </c>
      <c r="H49" s="20" t="s">
        <v>590</v>
      </c>
      <c r="I49" s="20" t="s">
        <v>591</v>
      </c>
      <c r="J49" s="21" t="s">
        <v>592</v>
      </c>
    </row>
    <row r="50" spans="2:10" ht="13.5" customHeight="1" x14ac:dyDescent="0.2"/>
  </sheetData>
  <sheetProtection algorithmName="SHA-512" hashValue="ttYOKt6Xjm2a+KQ88h0VXOLYaKTwI06IiPAhvLn1PDuKzU5R+xEnI+fDrxXtipmVs3sqAEBR7M/4bXDjTYEwHQ==" saltValue="n5nVwA4ilPoee61S1y29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BY61" sqref="BY61"/>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x14ac:dyDescent="0.2">
      <c r="A34" s="22"/>
      <c r="B34" s="31"/>
      <c r="C34" s="1210" t="s">
        <v>593</v>
      </c>
      <c r="D34" s="1210"/>
      <c r="E34" s="1211"/>
      <c r="F34" s="32">
        <v>5.05</v>
      </c>
      <c r="G34" s="33">
        <v>5.24</v>
      </c>
      <c r="H34" s="33">
        <v>4.24</v>
      </c>
      <c r="I34" s="33">
        <v>5.05</v>
      </c>
      <c r="J34" s="34">
        <v>5.44</v>
      </c>
      <c r="K34" s="22"/>
      <c r="L34" s="22"/>
      <c r="M34" s="22"/>
      <c r="N34" s="22"/>
      <c r="O34" s="22"/>
      <c r="P34" s="22"/>
    </row>
    <row r="35" spans="1:16" ht="39" customHeight="1" x14ac:dyDescent="0.2">
      <c r="A35" s="22"/>
      <c r="B35" s="35"/>
      <c r="C35" s="1204" t="s">
        <v>594</v>
      </c>
      <c r="D35" s="1205"/>
      <c r="E35" s="1206"/>
      <c r="F35" s="36">
        <v>7.39</v>
      </c>
      <c r="G35" s="37">
        <v>6.65</v>
      </c>
      <c r="H35" s="37">
        <v>5.49</v>
      </c>
      <c r="I35" s="37">
        <v>5.62</v>
      </c>
      <c r="J35" s="38">
        <v>5.4</v>
      </c>
      <c r="K35" s="22"/>
      <c r="L35" s="22"/>
      <c r="M35" s="22"/>
      <c r="N35" s="22"/>
      <c r="O35" s="22"/>
      <c r="P35" s="22"/>
    </row>
    <row r="36" spans="1:16" ht="39" customHeight="1" x14ac:dyDescent="0.2">
      <c r="A36" s="22"/>
      <c r="B36" s="35"/>
      <c r="C36" s="1204" t="s">
        <v>595</v>
      </c>
      <c r="D36" s="1205"/>
      <c r="E36" s="1206"/>
      <c r="F36" s="36">
        <v>1.52</v>
      </c>
      <c r="G36" s="37">
        <v>1.6</v>
      </c>
      <c r="H36" s="37">
        <v>1.41</v>
      </c>
      <c r="I36" s="37">
        <v>1.44</v>
      </c>
      <c r="J36" s="38">
        <v>1.49</v>
      </c>
      <c r="K36" s="22"/>
      <c r="L36" s="22"/>
      <c r="M36" s="22"/>
      <c r="N36" s="22"/>
      <c r="O36" s="22"/>
      <c r="P36" s="22"/>
    </row>
    <row r="37" spans="1:16" ht="39" customHeight="1" x14ac:dyDescent="0.2">
      <c r="A37" s="22"/>
      <c r="B37" s="35"/>
      <c r="C37" s="1204" t="s">
        <v>596</v>
      </c>
      <c r="D37" s="1205"/>
      <c r="E37" s="1206"/>
      <c r="F37" s="36">
        <v>0.53</v>
      </c>
      <c r="G37" s="37">
        <v>0.52</v>
      </c>
      <c r="H37" s="37">
        <v>0.47</v>
      </c>
      <c r="I37" s="37">
        <v>0.49</v>
      </c>
      <c r="J37" s="38">
        <v>0.56999999999999995</v>
      </c>
      <c r="K37" s="22"/>
      <c r="L37" s="22"/>
      <c r="M37" s="22"/>
      <c r="N37" s="22"/>
      <c r="O37" s="22"/>
      <c r="P37" s="22"/>
    </row>
    <row r="38" spans="1:16" ht="39" customHeight="1" x14ac:dyDescent="0.2">
      <c r="A38" s="22"/>
      <c r="B38" s="35"/>
      <c r="C38" s="1204" t="s">
        <v>597</v>
      </c>
      <c r="D38" s="1205"/>
      <c r="E38" s="1206"/>
      <c r="F38" s="36">
        <v>0.33</v>
      </c>
      <c r="G38" s="37">
        <v>0.52</v>
      </c>
      <c r="H38" s="37">
        <v>0.49</v>
      </c>
      <c r="I38" s="37">
        <v>0.28000000000000003</v>
      </c>
      <c r="J38" s="38">
        <v>0.28000000000000003</v>
      </c>
      <c r="K38" s="22"/>
      <c r="L38" s="22"/>
      <c r="M38" s="22"/>
      <c r="N38" s="22"/>
      <c r="O38" s="22"/>
      <c r="P38" s="22"/>
    </row>
    <row r="39" spans="1:16" ht="39" customHeight="1" x14ac:dyDescent="0.2">
      <c r="A39" s="22"/>
      <c r="B39" s="35"/>
      <c r="C39" s="1204" t="s">
        <v>598</v>
      </c>
      <c r="D39" s="1205"/>
      <c r="E39" s="1206"/>
      <c r="F39" s="36">
        <v>0.59</v>
      </c>
      <c r="G39" s="37">
        <v>1.28</v>
      </c>
      <c r="H39" s="37">
        <v>0.51</v>
      </c>
      <c r="I39" s="37">
        <v>0.31</v>
      </c>
      <c r="J39" s="38">
        <v>0.13</v>
      </c>
      <c r="K39" s="22"/>
      <c r="L39" s="22"/>
      <c r="M39" s="22"/>
      <c r="N39" s="22"/>
      <c r="O39" s="22"/>
      <c r="P39" s="22"/>
    </row>
    <row r="40" spans="1:16" ht="39" customHeight="1" x14ac:dyDescent="0.2">
      <c r="A40" s="22"/>
      <c r="B40" s="35"/>
      <c r="C40" s="1204" t="s">
        <v>599</v>
      </c>
      <c r="D40" s="1205"/>
      <c r="E40" s="1206"/>
      <c r="F40" s="36">
        <v>0.22</v>
      </c>
      <c r="G40" s="37">
        <v>0.22</v>
      </c>
      <c r="H40" s="37">
        <v>0.1</v>
      </c>
      <c r="I40" s="37">
        <v>0.1</v>
      </c>
      <c r="J40" s="38">
        <v>0.09</v>
      </c>
      <c r="K40" s="22"/>
      <c r="L40" s="22"/>
      <c r="M40" s="22"/>
      <c r="N40" s="22"/>
      <c r="O40" s="22"/>
      <c r="P40" s="22"/>
    </row>
    <row r="41" spans="1:16" ht="39" customHeight="1" x14ac:dyDescent="0.2">
      <c r="A41" s="22"/>
      <c r="B41" s="35"/>
      <c r="C41" s="1204" t="s">
        <v>600</v>
      </c>
      <c r="D41" s="1205"/>
      <c r="E41" s="1206"/>
      <c r="F41" s="36">
        <v>0</v>
      </c>
      <c r="G41" s="37">
        <v>0</v>
      </c>
      <c r="H41" s="37">
        <v>0</v>
      </c>
      <c r="I41" s="37">
        <v>0</v>
      </c>
      <c r="J41" s="38">
        <v>0</v>
      </c>
      <c r="K41" s="22"/>
      <c r="L41" s="22"/>
      <c r="M41" s="22"/>
      <c r="N41" s="22"/>
      <c r="O41" s="22"/>
      <c r="P41" s="22"/>
    </row>
    <row r="42" spans="1:16" ht="39" customHeight="1" x14ac:dyDescent="0.2">
      <c r="A42" s="22"/>
      <c r="B42" s="39"/>
      <c r="C42" s="1204" t="s">
        <v>601</v>
      </c>
      <c r="D42" s="1205"/>
      <c r="E42" s="1206"/>
      <c r="F42" s="36" t="s">
        <v>602</v>
      </c>
      <c r="G42" s="37" t="s">
        <v>602</v>
      </c>
      <c r="H42" s="37" t="s">
        <v>542</v>
      </c>
      <c r="I42" s="37" t="s">
        <v>542</v>
      </c>
      <c r="J42" s="38" t="s">
        <v>542</v>
      </c>
      <c r="K42" s="22"/>
      <c r="L42" s="22"/>
      <c r="M42" s="22"/>
      <c r="N42" s="22"/>
      <c r="O42" s="22"/>
      <c r="P42" s="22"/>
    </row>
    <row r="43" spans="1:16" ht="39" customHeight="1" thickBot="1" x14ac:dyDescent="0.25">
      <c r="A43" s="22"/>
      <c r="B43" s="40"/>
      <c r="C43" s="1207" t="s">
        <v>603</v>
      </c>
      <c r="D43" s="1208"/>
      <c r="E43" s="1209"/>
      <c r="F43" s="41">
        <v>0.17</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zv76WwxezbgMh54lUSufTaIBX8r/GwSX7Ah87Oh0o5md0brcasw2qk0XpJfSBJ6R6/pUkrjjq8PebLOOEacbg==" saltValue="HTTl2JLk/YD0xcY4s5so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BY61" sqref="BY6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30356</v>
      </c>
      <c r="L45" s="60">
        <v>28575</v>
      </c>
      <c r="M45" s="60">
        <v>28436</v>
      </c>
      <c r="N45" s="60">
        <v>29196</v>
      </c>
      <c r="O45" s="61">
        <v>29175</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542</v>
      </c>
      <c r="L46" s="64" t="s">
        <v>542</v>
      </c>
      <c r="M46" s="64" t="s">
        <v>542</v>
      </c>
      <c r="N46" s="64" t="s">
        <v>542</v>
      </c>
      <c r="O46" s="65" t="s">
        <v>542</v>
      </c>
      <c r="P46" s="48"/>
      <c r="Q46" s="48"/>
      <c r="R46" s="48"/>
      <c r="S46" s="48"/>
      <c r="T46" s="48"/>
      <c r="U46" s="48"/>
    </row>
    <row r="47" spans="1:21" ht="30.75" customHeight="1" x14ac:dyDescent="0.2">
      <c r="A47" s="48"/>
      <c r="B47" s="1232"/>
      <c r="C47" s="1233"/>
      <c r="D47" s="62"/>
      <c r="E47" s="1214" t="s">
        <v>14</v>
      </c>
      <c r="F47" s="1214"/>
      <c r="G47" s="1214"/>
      <c r="H47" s="1214"/>
      <c r="I47" s="1214"/>
      <c r="J47" s="1215"/>
      <c r="K47" s="63">
        <v>1697</v>
      </c>
      <c r="L47" s="64">
        <v>2030</v>
      </c>
      <c r="M47" s="64">
        <v>2363</v>
      </c>
      <c r="N47" s="64">
        <v>2697</v>
      </c>
      <c r="O47" s="65">
        <v>3030</v>
      </c>
      <c r="P47" s="48"/>
      <c r="Q47" s="48"/>
      <c r="R47" s="48"/>
      <c r="S47" s="48"/>
      <c r="T47" s="48"/>
      <c r="U47" s="48"/>
    </row>
    <row r="48" spans="1:21" ht="30.75" customHeight="1" x14ac:dyDescent="0.2">
      <c r="A48" s="48"/>
      <c r="B48" s="1232"/>
      <c r="C48" s="1233"/>
      <c r="D48" s="62"/>
      <c r="E48" s="1214" t="s">
        <v>15</v>
      </c>
      <c r="F48" s="1214"/>
      <c r="G48" s="1214"/>
      <c r="H48" s="1214"/>
      <c r="I48" s="1214"/>
      <c r="J48" s="1215"/>
      <c r="K48" s="63">
        <v>7192</v>
      </c>
      <c r="L48" s="64">
        <v>7000</v>
      </c>
      <c r="M48" s="64">
        <v>6564</v>
      </c>
      <c r="N48" s="64">
        <v>6335</v>
      </c>
      <c r="O48" s="65">
        <v>6001</v>
      </c>
      <c r="P48" s="48"/>
      <c r="Q48" s="48"/>
      <c r="R48" s="48"/>
      <c r="S48" s="48"/>
      <c r="T48" s="48"/>
      <c r="U48" s="48"/>
    </row>
    <row r="49" spans="1:21" ht="30.75" customHeight="1" x14ac:dyDescent="0.2">
      <c r="A49" s="48"/>
      <c r="B49" s="1232"/>
      <c r="C49" s="1233"/>
      <c r="D49" s="62"/>
      <c r="E49" s="1214" t="s">
        <v>16</v>
      </c>
      <c r="F49" s="1214"/>
      <c r="G49" s="1214"/>
      <c r="H49" s="1214"/>
      <c r="I49" s="1214"/>
      <c r="J49" s="1215"/>
      <c r="K49" s="63">
        <v>152</v>
      </c>
      <c r="L49" s="64">
        <v>148</v>
      </c>
      <c r="M49" s="64">
        <v>145</v>
      </c>
      <c r="N49" s="64">
        <v>119</v>
      </c>
      <c r="O49" s="65">
        <v>27</v>
      </c>
      <c r="P49" s="48"/>
      <c r="Q49" s="48"/>
      <c r="R49" s="48"/>
      <c r="S49" s="48"/>
      <c r="T49" s="48"/>
      <c r="U49" s="48"/>
    </row>
    <row r="50" spans="1:21" ht="30.75" customHeight="1" x14ac:dyDescent="0.2">
      <c r="A50" s="48"/>
      <c r="B50" s="1232"/>
      <c r="C50" s="1233"/>
      <c r="D50" s="62"/>
      <c r="E50" s="1214" t="s">
        <v>17</v>
      </c>
      <c r="F50" s="1214"/>
      <c r="G50" s="1214"/>
      <c r="H50" s="1214"/>
      <c r="I50" s="1214"/>
      <c r="J50" s="1215"/>
      <c r="K50" s="63">
        <v>3671</v>
      </c>
      <c r="L50" s="64">
        <v>3328</v>
      </c>
      <c r="M50" s="64">
        <v>3199</v>
      </c>
      <c r="N50" s="64">
        <v>3079</v>
      </c>
      <c r="O50" s="65">
        <v>1261</v>
      </c>
      <c r="P50" s="48"/>
      <c r="Q50" s="48"/>
      <c r="R50" s="48"/>
      <c r="S50" s="48"/>
      <c r="T50" s="48"/>
      <c r="U50" s="48"/>
    </row>
    <row r="51" spans="1:21" ht="30.75" customHeight="1" x14ac:dyDescent="0.2">
      <c r="A51" s="48"/>
      <c r="B51" s="1234"/>
      <c r="C51" s="1235"/>
      <c r="D51" s="66"/>
      <c r="E51" s="1214" t="s">
        <v>18</v>
      </c>
      <c r="F51" s="1214"/>
      <c r="G51" s="1214"/>
      <c r="H51" s="1214"/>
      <c r="I51" s="1214"/>
      <c r="J51" s="1215"/>
      <c r="K51" s="63">
        <v>0</v>
      </c>
      <c r="L51" s="64">
        <v>0</v>
      </c>
      <c r="M51" s="64">
        <v>0</v>
      </c>
      <c r="N51" s="64" t="s">
        <v>542</v>
      </c>
      <c r="O51" s="65" t="s">
        <v>542</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31182</v>
      </c>
      <c r="L52" s="64">
        <v>30956</v>
      </c>
      <c r="M52" s="64">
        <v>31016</v>
      </c>
      <c r="N52" s="64">
        <v>30972</v>
      </c>
      <c r="O52" s="65">
        <v>30697</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11886</v>
      </c>
      <c r="L53" s="69">
        <v>10125</v>
      </c>
      <c r="M53" s="69">
        <v>9691</v>
      </c>
      <c r="N53" s="69">
        <v>10454</v>
      </c>
      <c r="O53" s="70">
        <v>8797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604</v>
      </c>
      <c r="P55" s="48"/>
      <c r="Q55" s="48"/>
      <c r="R55" s="48"/>
      <c r="S55" s="48"/>
      <c r="T55" s="48"/>
      <c r="U55" s="48"/>
    </row>
    <row r="56" spans="1:21" ht="31.5" customHeight="1" thickBot="1" x14ac:dyDescent="0.3">
      <c r="A56" s="48"/>
      <c r="B56" s="76"/>
      <c r="C56" s="77"/>
      <c r="D56" s="77"/>
      <c r="E56" s="78"/>
      <c r="F56" s="78"/>
      <c r="G56" s="78"/>
      <c r="H56" s="78"/>
      <c r="I56" s="78"/>
      <c r="J56" s="79" t="s">
        <v>2</v>
      </c>
      <c r="K56" s="80" t="s">
        <v>605</v>
      </c>
      <c r="L56" s="81" t="s">
        <v>606</v>
      </c>
      <c r="M56" s="81" t="s">
        <v>607</v>
      </c>
      <c r="N56" s="81" t="s">
        <v>608</v>
      </c>
      <c r="O56" s="82" t="s">
        <v>609</v>
      </c>
      <c r="P56" s="48"/>
      <c r="Q56" s="48"/>
      <c r="R56" s="48"/>
      <c r="S56" s="48"/>
      <c r="T56" s="48"/>
      <c r="U56" s="48"/>
    </row>
    <row r="57" spans="1:21" ht="31.5" customHeight="1" x14ac:dyDescent="0.2">
      <c r="B57" s="1220" t="s">
        <v>25</v>
      </c>
      <c r="C57" s="1221"/>
      <c r="D57" s="1224" t="s">
        <v>26</v>
      </c>
      <c r="E57" s="1225"/>
      <c r="F57" s="1225"/>
      <c r="G57" s="1225"/>
      <c r="H57" s="1225"/>
      <c r="I57" s="1225"/>
      <c r="J57" s="1226"/>
      <c r="K57" s="83">
        <v>5462</v>
      </c>
      <c r="L57" s="84">
        <v>8007</v>
      </c>
      <c r="M57" s="84">
        <v>11052</v>
      </c>
      <c r="N57" s="84">
        <v>14597</v>
      </c>
      <c r="O57" s="85">
        <v>18642</v>
      </c>
    </row>
    <row r="58" spans="1:21" ht="31.5" customHeight="1" thickBot="1" x14ac:dyDescent="0.25">
      <c r="B58" s="1222"/>
      <c r="C58" s="1223"/>
      <c r="D58" s="1227" t="s">
        <v>27</v>
      </c>
      <c r="E58" s="1228"/>
      <c r="F58" s="1228"/>
      <c r="G58" s="1228"/>
      <c r="H58" s="1228"/>
      <c r="I58" s="1228"/>
      <c r="J58" s="1229"/>
      <c r="K58" s="86">
        <v>2045</v>
      </c>
      <c r="L58" s="87">
        <v>2545</v>
      </c>
      <c r="M58" s="87">
        <v>3045</v>
      </c>
      <c r="N58" s="87">
        <v>3545</v>
      </c>
      <c r="O58" s="88">
        <v>4045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bHewj2OWWZHiHPDtAeUeWcmAdsE/Ki3uMo9JtRrzFY3ZAN/z+EAIqS3rSfBjqA16MYKYam1JnSiauoFG/IKpQ==" saltValue="kvCnB7Bo+O622hQslKyc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election activeCell="BY61" sqref="BY61"/>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583</v>
      </c>
      <c r="J40" s="100" t="s">
        <v>584</v>
      </c>
      <c r="K40" s="100" t="s">
        <v>585</v>
      </c>
      <c r="L40" s="100" t="s">
        <v>586</v>
      </c>
      <c r="M40" s="101" t="s">
        <v>587</v>
      </c>
    </row>
    <row r="41" spans="2:13" ht="27.75" customHeight="1" x14ac:dyDescent="0.2">
      <c r="B41" s="1250" t="s">
        <v>30</v>
      </c>
      <c r="C41" s="1251"/>
      <c r="D41" s="102"/>
      <c r="E41" s="1252" t="s">
        <v>31</v>
      </c>
      <c r="F41" s="1252"/>
      <c r="G41" s="1252"/>
      <c r="H41" s="1253"/>
      <c r="I41" s="103">
        <v>319474</v>
      </c>
      <c r="J41" s="104">
        <v>327125</v>
      </c>
      <c r="K41" s="104">
        <v>340138</v>
      </c>
      <c r="L41" s="104">
        <v>352156</v>
      </c>
      <c r="M41" s="105">
        <v>352657</v>
      </c>
    </row>
    <row r="42" spans="2:13" ht="27.75" customHeight="1" x14ac:dyDescent="0.2">
      <c r="B42" s="1240"/>
      <c r="C42" s="1241"/>
      <c r="D42" s="106"/>
      <c r="E42" s="1244" t="s">
        <v>32</v>
      </c>
      <c r="F42" s="1244"/>
      <c r="G42" s="1244"/>
      <c r="H42" s="1245"/>
      <c r="I42" s="107">
        <v>28765</v>
      </c>
      <c r="J42" s="108">
        <v>24746</v>
      </c>
      <c r="K42" s="108">
        <v>19697</v>
      </c>
      <c r="L42" s="108">
        <v>16415</v>
      </c>
      <c r="M42" s="109">
        <v>14919</v>
      </c>
    </row>
    <row r="43" spans="2:13" ht="27.75" customHeight="1" x14ac:dyDescent="0.2">
      <c r="B43" s="1240"/>
      <c r="C43" s="1241"/>
      <c r="D43" s="106"/>
      <c r="E43" s="1244" t="s">
        <v>33</v>
      </c>
      <c r="F43" s="1244"/>
      <c r="G43" s="1244"/>
      <c r="H43" s="1245"/>
      <c r="I43" s="107">
        <v>118432</v>
      </c>
      <c r="J43" s="108">
        <v>110078</v>
      </c>
      <c r="K43" s="108">
        <v>106310</v>
      </c>
      <c r="L43" s="108">
        <v>101405</v>
      </c>
      <c r="M43" s="109">
        <v>95474</v>
      </c>
    </row>
    <row r="44" spans="2:13" ht="27.75" customHeight="1" x14ac:dyDescent="0.2">
      <c r="B44" s="1240"/>
      <c r="C44" s="1241"/>
      <c r="D44" s="106"/>
      <c r="E44" s="1244" t="s">
        <v>34</v>
      </c>
      <c r="F44" s="1244"/>
      <c r="G44" s="1244"/>
      <c r="H44" s="1245"/>
      <c r="I44" s="107">
        <v>571</v>
      </c>
      <c r="J44" s="108">
        <v>461</v>
      </c>
      <c r="K44" s="108">
        <v>338</v>
      </c>
      <c r="L44" s="108">
        <v>151</v>
      </c>
      <c r="M44" s="109">
        <v>149</v>
      </c>
    </row>
    <row r="45" spans="2:13" ht="27.75" customHeight="1" x14ac:dyDescent="0.2">
      <c r="B45" s="1240"/>
      <c r="C45" s="1241"/>
      <c r="D45" s="106"/>
      <c r="E45" s="1244" t="s">
        <v>35</v>
      </c>
      <c r="F45" s="1244"/>
      <c r="G45" s="1244"/>
      <c r="H45" s="1245"/>
      <c r="I45" s="107">
        <v>37759</v>
      </c>
      <c r="J45" s="108">
        <v>37447</v>
      </c>
      <c r="K45" s="108">
        <v>62247</v>
      </c>
      <c r="L45" s="108">
        <v>58417</v>
      </c>
      <c r="M45" s="109">
        <v>57569</v>
      </c>
    </row>
    <row r="46" spans="2:13" ht="27.75" customHeight="1" x14ac:dyDescent="0.2">
      <c r="B46" s="1240"/>
      <c r="C46" s="1241"/>
      <c r="D46" s="110"/>
      <c r="E46" s="1244" t="s">
        <v>36</v>
      </c>
      <c r="F46" s="1244"/>
      <c r="G46" s="1244"/>
      <c r="H46" s="1245"/>
      <c r="I46" s="107">
        <v>764</v>
      </c>
      <c r="J46" s="108">
        <v>1026</v>
      </c>
      <c r="K46" s="108">
        <v>1226</v>
      </c>
      <c r="L46" s="108">
        <v>1433</v>
      </c>
      <c r="M46" s="109">
        <v>1467</v>
      </c>
    </row>
    <row r="47" spans="2:13" ht="27.75" customHeight="1" x14ac:dyDescent="0.2">
      <c r="B47" s="1240"/>
      <c r="C47" s="1241"/>
      <c r="D47" s="111"/>
      <c r="E47" s="1254" t="s">
        <v>37</v>
      </c>
      <c r="F47" s="1255"/>
      <c r="G47" s="1255"/>
      <c r="H47" s="1256"/>
      <c r="I47" s="107" t="s">
        <v>542</v>
      </c>
      <c r="J47" s="108" t="s">
        <v>542</v>
      </c>
      <c r="K47" s="108" t="s">
        <v>542</v>
      </c>
      <c r="L47" s="108" t="s">
        <v>542</v>
      </c>
      <c r="M47" s="109" t="s">
        <v>542</v>
      </c>
    </row>
    <row r="48" spans="2:13" ht="27.75" customHeight="1" x14ac:dyDescent="0.2">
      <c r="B48" s="1240"/>
      <c r="C48" s="1241"/>
      <c r="D48" s="106"/>
      <c r="E48" s="1244" t="s">
        <v>38</v>
      </c>
      <c r="F48" s="1244"/>
      <c r="G48" s="1244"/>
      <c r="H48" s="1245"/>
      <c r="I48" s="107" t="s">
        <v>542</v>
      </c>
      <c r="J48" s="108" t="s">
        <v>542</v>
      </c>
      <c r="K48" s="108" t="s">
        <v>542</v>
      </c>
      <c r="L48" s="108" t="s">
        <v>542</v>
      </c>
      <c r="M48" s="109" t="s">
        <v>542</v>
      </c>
    </row>
    <row r="49" spans="2:13" ht="27.75" customHeight="1" x14ac:dyDescent="0.2">
      <c r="B49" s="1242"/>
      <c r="C49" s="1243"/>
      <c r="D49" s="106"/>
      <c r="E49" s="1244" t="s">
        <v>39</v>
      </c>
      <c r="F49" s="1244"/>
      <c r="G49" s="1244"/>
      <c r="H49" s="1245"/>
      <c r="I49" s="107" t="s">
        <v>542</v>
      </c>
      <c r="J49" s="108" t="s">
        <v>542</v>
      </c>
      <c r="K49" s="108" t="s">
        <v>542</v>
      </c>
      <c r="L49" s="108" t="s">
        <v>542</v>
      </c>
      <c r="M49" s="109" t="s">
        <v>542</v>
      </c>
    </row>
    <row r="50" spans="2:13" ht="27.75" customHeight="1" x14ac:dyDescent="0.2">
      <c r="B50" s="1238" t="s">
        <v>40</v>
      </c>
      <c r="C50" s="1239"/>
      <c r="D50" s="112"/>
      <c r="E50" s="1244" t="s">
        <v>41</v>
      </c>
      <c r="F50" s="1244"/>
      <c r="G50" s="1244"/>
      <c r="H50" s="1245"/>
      <c r="I50" s="107">
        <v>52496</v>
      </c>
      <c r="J50" s="108">
        <v>59685</v>
      </c>
      <c r="K50" s="108">
        <v>70132</v>
      </c>
      <c r="L50" s="108">
        <v>76383</v>
      </c>
      <c r="M50" s="109">
        <v>79920</v>
      </c>
    </row>
    <row r="51" spans="2:13" ht="27.75" customHeight="1" x14ac:dyDescent="0.2">
      <c r="B51" s="1240"/>
      <c r="C51" s="1241"/>
      <c r="D51" s="106"/>
      <c r="E51" s="1244" t="s">
        <v>42</v>
      </c>
      <c r="F51" s="1244"/>
      <c r="G51" s="1244"/>
      <c r="H51" s="1245"/>
      <c r="I51" s="107">
        <v>71341</v>
      </c>
      <c r="J51" s="108">
        <v>71399</v>
      </c>
      <c r="K51" s="108">
        <v>70596</v>
      </c>
      <c r="L51" s="108">
        <v>67968</v>
      </c>
      <c r="M51" s="109">
        <v>66858</v>
      </c>
    </row>
    <row r="52" spans="2:13" ht="27.75" customHeight="1" x14ac:dyDescent="0.2">
      <c r="B52" s="1242"/>
      <c r="C52" s="1243"/>
      <c r="D52" s="106"/>
      <c r="E52" s="1244" t="s">
        <v>43</v>
      </c>
      <c r="F52" s="1244"/>
      <c r="G52" s="1244"/>
      <c r="H52" s="1245"/>
      <c r="I52" s="107">
        <v>342826</v>
      </c>
      <c r="J52" s="108">
        <v>350565</v>
      </c>
      <c r="K52" s="108">
        <v>358292</v>
      </c>
      <c r="L52" s="108">
        <v>369716</v>
      </c>
      <c r="M52" s="109">
        <v>376864</v>
      </c>
    </row>
    <row r="53" spans="2:13" ht="27.75" customHeight="1" thickBot="1" x14ac:dyDescent="0.25">
      <c r="B53" s="1246" t="s">
        <v>44</v>
      </c>
      <c r="C53" s="1247"/>
      <c r="D53" s="113"/>
      <c r="E53" s="1248" t="s">
        <v>45</v>
      </c>
      <c r="F53" s="1248"/>
      <c r="G53" s="1248"/>
      <c r="H53" s="1249"/>
      <c r="I53" s="114">
        <v>39101</v>
      </c>
      <c r="J53" s="115">
        <v>19233</v>
      </c>
      <c r="K53" s="115">
        <v>30937</v>
      </c>
      <c r="L53" s="115">
        <v>15910</v>
      </c>
      <c r="M53" s="116">
        <v>-1407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sBOyQa9kBtTx0P4Q5NR+ZyIw/ye1qR8oNlpitm2b/znT+Wu0fznwuY4M8ymjUWbS0qZi/Loki8VbemdDZ/aCw==" saltValue="aRpvDAMC+Lrxn3Vq6kd/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BY61" sqref="BY6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585</v>
      </c>
      <c r="G54" s="125" t="s">
        <v>586</v>
      </c>
      <c r="H54" s="126" t="s">
        <v>587</v>
      </c>
    </row>
    <row r="55" spans="2:8" ht="52.5" customHeight="1" x14ac:dyDescent="0.2">
      <c r="B55" s="127"/>
      <c r="C55" s="1265" t="s">
        <v>48</v>
      </c>
      <c r="D55" s="1265"/>
      <c r="E55" s="1266"/>
      <c r="F55" s="128">
        <v>19744</v>
      </c>
      <c r="G55" s="128">
        <v>20050</v>
      </c>
      <c r="H55" s="129">
        <v>19404</v>
      </c>
    </row>
    <row r="56" spans="2:8" ht="52.5" customHeight="1" x14ac:dyDescent="0.2">
      <c r="B56" s="130"/>
      <c r="C56" s="1267" t="s">
        <v>49</v>
      </c>
      <c r="D56" s="1267"/>
      <c r="E56" s="1268"/>
      <c r="F56" s="131">
        <v>1402</v>
      </c>
      <c r="G56" s="131">
        <v>1412</v>
      </c>
      <c r="H56" s="132">
        <v>1427</v>
      </c>
    </row>
    <row r="57" spans="2:8" ht="53.25" customHeight="1" x14ac:dyDescent="0.2">
      <c r="B57" s="130"/>
      <c r="C57" s="1269" t="s">
        <v>50</v>
      </c>
      <c r="D57" s="1269"/>
      <c r="E57" s="1270"/>
      <c r="F57" s="133">
        <v>28867</v>
      </c>
      <c r="G57" s="133">
        <v>30152</v>
      </c>
      <c r="H57" s="134">
        <v>33667</v>
      </c>
    </row>
    <row r="58" spans="2:8" ht="45.75" customHeight="1" x14ac:dyDescent="0.2">
      <c r="B58" s="135"/>
      <c r="C58" s="1257" t="s">
        <v>647</v>
      </c>
      <c r="D58" s="1258"/>
      <c r="E58" s="1259"/>
      <c r="F58" s="136">
        <v>15840</v>
      </c>
      <c r="G58" s="136">
        <v>16142</v>
      </c>
      <c r="H58" s="137">
        <v>16743</v>
      </c>
    </row>
    <row r="59" spans="2:8" ht="45.75" customHeight="1" x14ac:dyDescent="0.2">
      <c r="B59" s="135"/>
      <c r="C59" s="1257" t="s">
        <v>648</v>
      </c>
      <c r="D59" s="1258"/>
      <c r="E59" s="1259"/>
      <c r="F59" s="136">
        <v>7000</v>
      </c>
      <c r="G59" s="136">
        <v>8004</v>
      </c>
      <c r="H59" s="137">
        <v>9007</v>
      </c>
    </row>
    <row r="60" spans="2:8" ht="45.75" customHeight="1" x14ac:dyDescent="0.2">
      <c r="B60" s="135"/>
      <c r="C60" s="1257" t="s">
        <v>649</v>
      </c>
      <c r="D60" s="1258"/>
      <c r="E60" s="1259"/>
      <c r="F60" s="136">
        <v>3563</v>
      </c>
      <c r="G60" s="136">
        <v>3558</v>
      </c>
      <c r="H60" s="137">
        <v>3494</v>
      </c>
    </row>
    <row r="61" spans="2:8" ht="45.75" customHeight="1" x14ac:dyDescent="0.2">
      <c r="B61" s="135"/>
      <c r="C61" s="1257" t="s">
        <v>650</v>
      </c>
      <c r="D61" s="1258"/>
      <c r="E61" s="1259"/>
      <c r="F61" s="136">
        <v>849</v>
      </c>
      <c r="G61" s="136">
        <v>921</v>
      </c>
      <c r="H61" s="137">
        <v>1481</v>
      </c>
    </row>
    <row r="62" spans="2:8" ht="45.75" customHeight="1" thickBot="1" x14ac:dyDescent="0.25">
      <c r="B62" s="138"/>
      <c r="C62" s="1260" t="s">
        <v>651</v>
      </c>
      <c r="D62" s="1261"/>
      <c r="E62" s="1262"/>
      <c r="F62" s="139">
        <v>138</v>
      </c>
      <c r="G62" s="139">
        <v>112</v>
      </c>
      <c r="H62" s="140">
        <v>1092</v>
      </c>
    </row>
    <row r="63" spans="2:8" ht="52.5" customHeight="1" thickBot="1" x14ac:dyDescent="0.25">
      <c r="B63" s="141"/>
      <c r="C63" s="1263" t="s">
        <v>51</v>
      </c>
      <c r="D63" s="1263"/>
      <c r="E63" s="1264"/>
      <c r="F63" s="142">
        <v>50012</v>
      </c>
      <c r="G63" s="142">
        <v>51614</v>
      </c>
      <c r="H63" s="143">
        <v>54498</v>
      </c>
    </row>
    <row r="64" spans="2:8" ht="15" customHeight="1" x14ac:dyDescent="0.2"/>
  </sheetData>
  <sheetProtection algorithmName="SHA-512" hashValue="0wxH/BKXyhcRS2jqWZPhTGpsl2u3uqNaQ2Qnj2RsyXCAo50I3a5cJ08E293NY6X4Sia5YxpA5LA1tVOSFBdGRA==" saltValue="Ofiqv2ivm219J/RQbEFE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4A61-7988-4546-A914-EF012419EC8E}">
  <sheetPr>
    <pageSetUpPr fitToPage="1"/>
  </sheetPr>
  <dimension ref="A1:WZM160"/>
  <sheetViews>
    <sheetView showGridLines="0" zoomScaleNormal="100" zoomScaleSheetLayoutView="55" workbookViewId="0">
      <selection activeCell="BY61" sqref="BY61"/>
    </sheetView>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664</v>
      </c>
    </row>
    <row r="11" spans="1:143" s="291" customFormat="1" ht="13"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664</v>
      </c>
    </row>
    <row r="13" spans="1:143" s="291" customFormat="1" ht="13"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5" x14ac:dyDescent="0.2">
      <c r="B22" s="1272"/>
      <c r="MM22" s="132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4" t="s">
        <v>663</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 x14ac:dyDescent="0.2">
      <c r="B42" s="1272"/>
      <c r="G42" s="1309"/>
      <c r="I42" s="1308"/>
      <c r="J42" s="1308"/>
      <c r="K42" s="1308"/>
      <c r="AM42" s="1309"/>
      <c r="AN42" s="1309" t="s">
        <v>659</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662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657</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583</v>
      </c>
      <c r="BQ50" s="1281"/>
      <c r="BR50" s="1281"/>
      <c r="BS50" s="1281"/>
      <c r="BT50" s="1281"/>
      <c r="BU50" s="1281"/>
      <c r="BV50" s="1281"/>
      <c r="BW50" s="1281"/>
      <c r="BX50" s="1281" t="s">
        <v>584</v>
      </c>
      <c r="BY50" s="1281"/>
      <c r="BZ50" s="1281"/>
      <c r="CA50" s="1281"/>
      <c r="CB50" s="1281"/>
      <c r="CC50" s="1281"/>
      <c r="CD50" s="1281"/>
      <c r="CE50" s="1281"/>
      <c r="CF50" s="1281" t="s">
        <v>585</v>
      </c>
      <c r="CG50" s="1281"/>
      <c r="CH50" s="1281"/>
      <c r="CI50" s="1281"/>
      <c r="CJ50" s="1281"/>
      <c r="CK50" s="1281"/>
      <c r="CL50" s="1281"/>
      <c r="CM50" s="1281"/>
      <c r="CN50" s="1281" t="s">
        <v>586</v>
      </c>
      <c r="CO50" s="1281"/>
      <c r="CP50" s="1281"/>
      <c r="CQ50" s="1281"/>
      <c r="CR50" s="1281"/>
      <c r="CS50" s="1281"/>
      <c r="CT50" s="1281"/>
      <c r="CU50" s="1281"/>
      <c r="CV50" s="1281" t="s">
        <v>587</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656</v>
      </c>
      <c r="AO51" s="1280"/>
      <c r="AP51" s="1280"/>
      <c r="AQ51" s="1280"/>
      <c r="AR51" s="1280"/>
      <c r="AS51" s="1280"/>
      <c r="AT51" s="1280"/>
      <c r="AU51" s="1280"/>
      <c r="AV51" s="1280"/>
      <c r="AW51" s="1280"/>
      <c r="AX51" s="1280"/>
      <c r="AY51" s="1280"/>
      <c r="AZ51" s="1280"/>
      <c r="BA51" s="1280"/>
      <c r="BB51" s="1280" t="s">
        <v>654</v>
      </c>
      <c r="BC51" s="1280"/>
      <c r="BD51" s="1280"/>
      <c r="BE51" s="1280"/>
      <c r="BF51" s="1280"/>
      <c r="BG51" s="1280"/>
      <c r="BH51" s="1280"/>
      <c r="BI51" s="1280"/>
      <c r="BJ51" s="1280"/>
      <c r="BK51" s="1280"/>
      <c r="BL51" s="1280"/>
      <c r="BM51" s="1280"/>
      <c r="BN51" s="1280"/>
      <c r="BO51" s="1280"/>
      <c r="BP51" s="1279">
        <v>27.7</v>
      </c>
      <c r="BQ51" s="1279"/>
      <c r="BR51" s="1279"/>
      <c r="BS51" s="1279"/>
      <c r="BT51" s="1279"/>
      <c r="BU51" s="1279"/>
      <c r="BV51" s="1279"/>
      <c r="BW51" s="1279"/>
      <c r="BX51" s="1279">
        <v>13.5</v>
      </c>
      <c r="BY51" s="1279"/>
      <c r="BZ51" s="1279"/>
      <c r="CA51" s="1279"/>
      <c r="CB51" s="1279"/>
      <c r="CC51" s="1279"/>
      <c r="CD51" s="1279"/>
      <c r="CE51" s="1279"/>
      <c r="CF51" s="1279">
        <v>18.3</v>
      </c>
      <c r="CG51" s="1279"/>
      <c r="CH51" s="1279"/>
      <c r="CI51" s="1279"/>
      <c r="CJ51" s="1279"/>
      <c r="CK51" s="1279"/>
      <c r="CL51" s="1279"/>
      <c r="CM51" s="1279"/>
      <c r="CN51" s="1279">
        <v>9.3000000000000007</v>
      </c>
      <c r="CO51" s="1279"/>
      <c r="CP51" s="1279"/>
      <c r="CQ51" s="1279"/>
      <c r="CR51" s="1279"/>
      <c r="CS51" s="1279"/>
      <c r="CT51" s="1279"/>
      <c r="CU51" s="1279"/>
      <c r="CV51" s="1279"/>
      <c r="CW51" s="1279"/>
      <c r="CX51" s="1279"/>
      <c r="CY51" s="1279"/>
      <c r="CZ51" s="1279"/>
      <c r="DA51" s="1279"/>
      <c r="DB51" s="1279"/>
      <c r="DC51" s="1279"/>
    </row>
    <row r="52" spans="1:109" ht="13"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661</v>
      </c>
      <c r="BC53" s="1280"/>
      <c r="BD53" s="1280"/>
      <c r="BE53" s="1280"/>
      <c r="BF53" s="1280"/>
      <c r="BG53" s="1280"/>
      <c r="BH53" s="1280"/>
      <c r="BI53" s="1280"/>
      <c r="BJ53" s="1280"/>
      <c r="BK53" s="1280"/>
      <c r="BL53" s="1280"/>
      <c r="BM53" s="1280"/>
      <c r="BN53" s="1280"/>
      <c r="BO53" s="1280"/>
      <c r="BP53" s="1279">
        <v>60.7</v>
      </c>
      <c r="BQ53" s="1279"/>
      <c r="BR53" s="1279"/>
      <c r="BS53" s="1279"/>
      <c r="BT53" s="1279"/>
      <c r="BU53" s="1279"/>
      <c r="BV53" s="1279"/>
      <c r="BW53" s="1279"/>
      <c r="BX53" s="1279">
        <v>61.5</v>
      </c>
      <c r="BY53" s="1279"/>
      <c r="BZ53" s="1279"/>
      <c r="CA53" s="1279"/>
      <c r="CB53" s="1279"/>
      <c r="CC53" s="1279"/>
      <c r="CD53" s="1279"/>
      <c r="CE53" s="1279"/>
      <c r="CF53" s="1279">
        <v>62.1</v>
      </c>
      <c r="CG53" s="1279"/>
      <c r="CH53" s="1279"/>
      <c r="CI53" s="1279"/>
      <c r="CJ53" s="1279"/>
      <c r="CK53" s="1279"/>
      <c r="CL53" s="1279"/>
      <c r="CM53" s="1279"/>
      <c r="CN53" s="1279">
        <v>63.1</v>
      </c>
      <c r="CO53" s="1279"/>
      <c r="CP53" s="1279"/>
      <c r="CQ53" s="1279"/>
      <c r="CR53" s="1279"/>
      <c r="CS53" s="1279"/>
      <c r="CT53" s="1279"/>
      <c r="CU53" s="1279"/>
      <c r="CV53" s="1279">
        <v>63.8</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655</v>
      </c>
      <c r="AO55" s="1281"/>
      <c r="AP55" s="1281"/>
      <c r="AQ55" s="1281"/>
      <c r="AR55" s="1281"/>
      <c r="AS55" s="1281"/>
      <c r="AT55" s="1281"/>
      <c r="AU55" s="1281"/>
      <c r="AV55" s="1281"/>
      <c r="AW55" s="1281"/>
      <c r="AX55" s="1281"/>
      <c r="AY55" s="1281"/>
      <c r="AZ55" s="1281"/>
      <c r="BA55" s="1281"/>
      <c r="BB55" s="1280" t="s">
        <v>654</v>
      </c>
      <c r="BC55" s="1280"/>
      <c r="BD55" s="1280"/>
      <c r="BE55" s="1280"/>
      <c r="BF55" s="1280"/>
      <c r="BG55" s="1280"/>
      <c r="BH55" s="1280"/>
      <c r="BI55" s="1280"/>
      <c r="BJ55" s="1280"/>
      <c r="BK55" s="1280"/>
      <c r="BL55" s="1280"/>
      <c r="BM55" s="1280"/>
      <c r="BN55" s="1280"/>
      <c r="BO55" s="1280"/>
      <c r="BP55" s="1279">
        <v>124.2</v>
      </c>
      <c r="BQ55" s="1279"/>
      <c r="BR55" s="1279"/>
      <c r="BS55" s="1279"/>
      <c r="BT55" s="1279"/>
      <c r="BU55" s="1279"/>
      <c r="BV55" s="1279"/>
      <c r="BW55" s="1279"/>
      <c r="BX55" s="1279">
        <v>115.7</v>
      </c>
      <c r="BY55" s="1279"/>
      <c r="BZ55" s="1279"/>
      <c r="CA55" s="1279"/>
      <c r="CB55" s="1279"/>
      <c r="CC55" s="1279"/>
      <c r="CD55" s="1279"/>
      <c r="CE55" s="1279"/>
      <c r="CF55" s="1279">
        <v>106</v>
      </c>
      <c r="CG55" s="1279"/>
      <c r="CH55" s="1279"/>
      <c r="CI55" s="1279"/>
      <c r="CJ55" s="1279"/>
      <c r="CK55" s="1279"/>
      <c r="CL55" s="1279"/>
      <c r="CM55" s="1279"/>
      <c r="CN55" s="1279">
        <v>97.6</v>
      </c>
      <c r="CO55" s="1279"/>
      <c r="CP55" s="1279"/>
      <c r="CQ55" s="1279"/>
      <c r="CR55" s="1279"/>
      <c r="CS55" s="1279"/>
      <c r="CT55" s="1279"/>
      <c r="CU55" s="1279"/>
      <c r="CV55" s="1279">
        <v>91.6</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661</v>
      </c>
      <c r="BC57" s="1280"/>
      <c r="BD57" s="1280"/>
      <c r="BE57" s="1280"/>
      <c r="BF57" s="1280"/>
      <c r="BG57" s="1280"/>
      <c r="BH57" s="1280"/>
      <c r="BI57" s="1280"/>
      <c r="BJ57" s="1280"/>
      <c r="BK57" s="1280"/>
      <c r="BL57" s="1280"/>
      <c r="BM57" s="1280"/>
      <c r="BN57" s="1280"/>
      <c r="BO57" s="1280"/>
      <c r="BP57" s="1279">
        <v>59.4</v>
      </c>
      <c r="BQ57" s="1279"/>
      <c r="BR57" s="1279"/>
      <c r="BS57" s="1279"/>
      <c r="BT57" s="1279"/>
      <c r="BU57" s="1279"/>
      <c r="BV57" s="1279"/>
      <c r="BW57" s="1279"/>
      <c r="BX57" s="1279">
        <v>61</v>
      </c>
      <c r="BY57" s="1279"/>
      <c r="BZ57" s="1279"/>
      <c r="CA57" s="1279"/>
      <c r="CB57" s="1279"/>
      <c r="CC57" s="1279"/>
      <c r="CD57" s="1279"/>
      <c r="CE57" s="1279"/>
      <c r="CF57" s="1279">
        <v>62</v>
      </c>
      <c r="CG57" s="1279"/>
      <c r="CH57" s="1279"/>
      <c r="CI57" s="1279"/>
      <c r="CJ57" s="1279"/>
      <c r="CK57" s="1279"/>
      <c r="CL57" s="1279"/>
      <c r="CM57" s="1279"/>
      <c r="CN57" s="1279">
        <v>62.9</v>
      </c>
      <c r="CO57" s="1279"/>
      <c r="CP57" s="1279"/>
      <c r="CQ57" s="1279"/>
      <c r="CR57" s="1279"/>
      <c r="CS57" s="1279"/>
      <c r="CT57" s="1279"/>
      <c r="CU57" s="1279"/>
      <c r="CV57" s="1279">
        <v>63.3</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660</v>
      </c>
    </row>
    <row r="64" spans="1:109" ht="13" x14ac:dyDescent="0.2">
      <c r="B64" s="1272"/>
      <c r="G64" s="1309"/>
      <c r="I64" s="1311"/>
      <c r="J64" s="1311"/>
      <c r="K64" s="1311"/>
      <c r="L64" s="1311"/>
      <c r="M64" s="1311"/>
      <c r="N64" s="1310"/>
      <c r="AM64" s="1309"/>
      <c r="AN64" s="1309" t="s">
        <v>659</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658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657</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583</v>
      </c>
      <c r="BQ72" s="1281"/>
      <c r="BR72" s="1281"/>
      <c r="BS72" s="1281"/>
      <c r="BT72" s="1281"/>
      <c r="BU72" s="1281"/>
      <c r="BV72" s="1281"/>
      <c r="BW72" s="1281"/>
      <c r="BX72" s="1281" t="s">
        <v>584</v>
      </c>
      <c r="BY72" s="1281"/>
      <c r="BZ72" s="1281"/>
      <c r="CA72" s="1281"/>
      <c r="CB72" s="1281"/>
      <c r="CC72" s="1281"/>
      <c r="CD72" s="1281"/>
      <c r="CE72" s="1281"/>
      <c r="CF72" s="1281" t="s">
        <v>585</v>
      </c>
      <c r="CG72" s="1281"/>
      <c r="CH72" s="1281"/>
      <c r="CI72" s="1281"/>
      <c r="CJ72" s="1281"/>
      <c r="CK72" s="1281"/>
      <c r="CL72" s="1281"/>
      <c r="CM72" s="1281"/>
      <c r="CN72" s="1281" t="s">
        <v>586</v>
      </c>
      <c r="CO72" s="1281"/>
      <c r="CP72" s="1281"/>
      <c r="CQ72" s="1281"/>
      <c r="CR72" s="1281"/>
      <c r="CS72" s="1281"/>
      <c r="CT72" s="1281"/>
      <c r="CU72" s="1281"/>
      <c r="CV72" s="1281" t="s">
        <v>587</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656</v>
      </c>
      <c r="AO73" s="1280"/>
      <c r="AP73" s="1280"/>
      <c r="AQ73" s="1280"/>
      <c r="AR73" s="1280"/>
      <c r="AS73" s="1280"/>
      <c r="AT73" s="1280"/>
      <c r="AU73" s="1280"/>
      <c r="AV73" s="1280"/>
      <c r="AW73" s="1280"/>
      <c r="AX73" s="1280"/>
      <c r="AY73" s="1280"/>
      <c r="AZ73" s="1280"/>
      <c r="BA73" s="1280"/>
      <c r="BB73" s="1280" t="s">
        <v>654</v>
      </c>
      <c r="BC73" s="1280"/>
      <c r="BD73" s="1280"/>
      <c r="BE73" s="1280"/>
      <c r="BF73" s="1280"/>
      <c r="BG73" s="1280"/>
      <c r="BH73" s="1280"/>
      <c r="BI73" s="1280"/>
      <c r="BJ73" s="1280"/>
      <c r="BK73" s="1280"/>
      <c r="BL73" s="1280"/>
      <c r="BM73" s="1280"/>
      <c r="BN73" s="1280"/>
      <c r="BO73" s="1280"/>
      <c r="BP73" s="1279">
        <v>27.7</v>
      </c>
      <c r="BQ73" s="1279"/>
      <c r="BR73" s="1279"/>
      <c r="BS73" s="1279"/>
      <c r="BT73" s="1279"/>
      <c r="BU73" s="1279"/>
      <c r="BV73" s="1279"/>
      <c r="BW73" s="1279"/>
      <c r="BX73" s="1279">
        <v>13.5</v>
      </c>
      <c r="BY73" s="1279"/>
      <c r="BZ73" s="1279"/>
      <c r="CA73" s="1279"/>
      <c r="CB73" s="1279"/>
      <c r="CC73" s="1279"/>
      <c r="CD73" s="1279"/>
      <c r="CE73" s="1279"/>
      <c r="CF73" s="1279">
        <v>18.3</v>
      </c>
      <c r="CG73" s="1279"/>
      <c r="CH73" s="1279"/>
      <c r="CI73" s="1279"/>
      <c r="CJ73" s="1279"/>
      <c r="CK73" s="1279"/>
      <c r="CL73" s="1279"/>
      <c r="CM73" s="1279"/>
      <c r="CN73" s="1279">
        <v>9.3000000000000007</v>
      </c>
      <c r="CO73" s="1279"/>
      <c r="CP73" s="1279"/>
      <c r="CQ73" s="1279"/>
      <c r="CR73" s="1279"/>
      <c r="CS73" s="1279"/>
      <c r="CT73" s="1279"/>
      <c r="CU73" s="1279"/>
      <c r="CV73" s="1279"/>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653</v>
      </c>
      <c r="BC75" s="1280"/>
      <c r="BD75" s="1280"/>
      <c r="BE75" s="1280"/>
      <c r="BF75" s="1280"/>
      <c r="BG75" s="1280"/>
      <c r="BH75" s="1280"/>
      <c r="BI75" s="1280"/>
      <c r="BJ75" s="1280"/>
      <c r="BK75" s="1280"/>
      <c r="BL75" s="1280"/>
      <c r="BM75" s="1280"/>
      <c r="BN75" s="1280"/>
      <c r="BO75" s="1280"/>
      <c r="BP75" s="1279">
        <v>9.5</v>
      </c>
      <c r="BQ75" s="1279"/>
      <c r="BR75" s="1279"/>
      <c r="BS75" s="1279"/>
      <c r="BT75" s="1279"/>
      <c r="BU75" s="1279"/>
      <c r="BV75" s="1279"/>
      <c r="BW75" s="1279"/>
      <c r="BX75" s="1279">
        <v>8.1</v>
      </c>
      <c r="BY75" s="1279"/>
      <c r="BZ75" s="1279"/>
      <c r="CA75" s="1279"/>
      <c r="CB75" s="1279"/>
      <c r="CC75" s="1279"/>
      <c r="CD75" s="1279"/>
      <c r="CE75" s="1279"/>
      <c r="CF75" s="1279">
        <v>7</v>
      </c>
      <c r="CG75" s="1279"/>
      <c r="CH75" s="1279"/>
      <c r="CI75" s="1279"/>
      <c r="CJ75" s="1279"/>
      <c r="CK75" s="1279"/>
      <c r="CL75" s="1279"/>
      <c r="CM75" s="1279"/>
      <c r="CN75" s="1279">
        <v>6.3</v>
      </c>
      <c r="CO75" s="1279"/>
      <c r="CP75" s="1279"/>
      <c r="CQ75" s="1279"/>
      <c r="CR75" s="1279"/>
      <c r="CS75" s="1279"/>
      <c r="CT75" s="1279"/>
      <c r="CU75" s="1279"/>
      <c r="CV75" s="1279">
        <v>5.6</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655</v>
      </c>
      <c r="AO77" s="1281"/>
      <c r="AP77" s="1281"/>
      <c r="AQ77" s="1281"/>
      <c r="AR77" s="1281"/>
      <c r="AS77" s="1281"/>
      <c r="AT77" s="1281"/>
      <c r="AU77" s="1281"/>
      <c r="AV77" s="1281"/>
      <c r="AW77" s="1281"/>
      <c r="AX77" s="1281"/>
      <c r="AY77" s="1281"/>
      <c r="AZ77" s="1281"/>
      <c r="BA77" s="1281"/>
      <c r="BB77" s="1280" t="s">
        <v>654</v>
      </c>
      <c r="BC77" s="1280"/>
      <c r="BD77" s="1280"/>
      <c r="BE77" s="1280"/>
      <c r="BF77" s="1280"/>
      <c r="BG77" s="1280"/>
      <c r="BH77" s="1280"/>
      <c r="BI77" s="1280"/>
      <c r="BJ77" s="1280"/>
      <c r="BK77" s="1280"/>
      <c r="BL77" s="1280"/>
      <c r="BM77" s="1280"/>
      <c r="BN77" s="1280"/>
      <c r="BO77" s="1280"/>
      <c r="BP77" s="1279">
        <v>124.2</v>
      </c>
      <c r="BQ77" s="1279"/>
      <c r="BR77" s="1279"/>
      <c r="BS77" s="1279"/>
      <c r="BT77" s="1279"/>
      <c r="BU77" s="1279"/>
      <c r="BV77" s="1279"/>
      <c r="BW77" s="1279"/>
      <c r="BX77" s="1279">
        <v>115.7</v>
      </c>
      <c r="BY77" s="1279"/>
      <c r="BZ77" s="1279"/>
      <c r="CA77" s="1279"/>
      <c r="CB77" s="1279"/>
      <c r="CC77" s="1279"/>
      <c r="CD77" s="1279"/>
      <c r="CE77" s="1279"/>
      <c r="CF77" s="1279">
        <v>106</v>
      </c>
      <c r="CG77" s="1279"/>
      <c r="CH77" s="1279"/>
      <c r="CI77" s="1279"/>
      <c r="CJ77" s="1279"/>
      <c r="CK77" s="1279"/>
      <c r="CL77" s="1279"/>
      <c r="CM77" s="1279"/>
      <c r="CN77" s="1279">
        <v>97.6</v>
      </c>
      <c r="CO77" s="1279"/>
      <c r="CP77" s="1279"/>
      <c r="CQ77" s="1279"/>
      <c r="CR77" s="1279"/>
      <c r="CS77" s="1279"/>
      <c r="CT77" s="1279"/>
      <c r="CU77" s="1279"/>
      <c r="CV77" s="1279">
        <v>91.6</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653</v>
      </c>
      <c r="BC79" s="1280"/>
      <c r="BD79" s="1280"/>
      <c r="BE79" s="1280"/>
      <c r="BF79" s="1280"/>
      <c r="BG79" s="1280"/>
      <c r="BH79" s="1280"/>
      <c r="BI79" s="1280"/>
      <c r="BJ79" s="1280"/>
      <c r="BK79" s="1280"/>
      <c r="BL79" s="1280"/>
      <c r="BM79" s="1280"/>
      <c r="BN79" s="1280"/>
      <c r="BO79" s="1280"/>
      <c r="BP79" s="1279">
        <v>10.9</v>
      </c>
      <c r="BQ79" s="1279"/>
      <c r="BR79" s="1279"/>
      <c r="BS79" s="1279"/>
      <c r="BT79" s="1279"/>
      <c r="BU79" s="1279"/>
      <c r="BV79" s="1279"/>
      <c r="BW79" s="1279"/>
      <c r="BX79" s="1279">
        <v>10.3</v>
      </c>
      <c r="BY79" s="1279"/>
      <c r="BZ79" s="1279"/>
      <c r="CA79" s="1279"/>
      <c r="CB79" s="1279"/>
      <c r="CC79" s="1279"/>
      <c r="CD79" s="1279"/>
      <c r="CE79" s="1279"/>
      <c r="CF79" s="1279">
        <v>9</v>
      </c>
      <c r="CG79" s="1279"/>
      <c r="CH79" s="1279"/>
      <c r="CI79" s="1279"/>
      <c r="CJ79" s="1279"/>
      <c r="CK79" s="1279"/>
      <c r="CL79" s="1279"/>
      <c r="CM79" s="1279"/>
      <c r="CN79" s="1279">
        <v>8</v>
      </c>
      <c r="CO79" s="1279"/>
      <c r="CP79" s="1279"/>
      <c r="CQ79" s="1279"/>
      <c r="CR79" s="1279"/>
      <c r="CS79" s="1279"/>
      <c r="CT79" s="1279"/>
      <c r="CU79" s="1279"/>
      <c r="CV79" s="1279">
        <v>7.3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kKGQLf2xbUNwx4F/zBha2v5tPD6YuwmjpeT5CWjszi3MB7m1PH6xcAXMQJxy6stXM38st1wFzisgkboKTrQx4w==" saltValue="EZhIpDt48MNHEBkXr4OaY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0E77D-231F-44EA-9434-1E877A9FA67A}">
  <sheetPr>
    <pageSetUpPr fitToPage="1"/>
  </sheetPr>
  <dimension ref="A1:DR125"/>
  <sheetViews>
    <sheetView showGridLines="0" zoomScaleNormal="100" zoomScaleSheetLayoutView="70" workbookViewId="0">
      <selection activeCell="BY61" sqref="BY6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529</v>
      </c>
    </row>
  </sheetData>
  <sheetProtection algorithmName="SHA-512" hashValue="iE76ipXRLzj82RbpTJXHrnYuoHVQ7o9G714hpm3Ikjj8VaErAEBfNy407UybhiOp4ARKTqAMdi5CIo//Em9u0g==" saltValue="2ukuMwq7EGdpHL0UyoEs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70027-477E-4019-9B34-ABB75412A127}">
  <sheetPr>
    <pageSetUpPr fitToPage="1"/>
  </sheetPr>
  <dimension ref="A1:DR125"/>
  <sheetViews>
    <sheetView showGridLines="0" zoomScaleNormal="100" zoomScaleSheetLayoutView="55" workbookViewId="0">
      <selection activeCell="BY61" sqref="BY6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529</v>
      </c>
    </row>
  </sheetData>
  <sheetProtection algorithmName="SHA-512" hashValue="ea5vB76su8/kyZtNjZ92cULm1aMEoPK5BlXY2/3SsQvY0js9HlIu7qCtDtn6Ts8wGw27xstCABcD3xthL8bYZQ==" saltValue="tYM3A8GUkybVlczhwMcW3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580</v>
      </c>
      <c r="G2" s="157"/>
      <c r="H2" s="158"/>
    </row>
    <row r="3" spans="1:8" x14ac:dyDescent="0.2">
      <c r="A3" s="154" t="s">
        <v>573</v>
      </c>
      <c r="B3" s="159"/>
      <c r="C3" s="160"/>
      <c r="D3" s="161">
        <v>56618</v>
      </c>
      <c r="E3" s="162"/>
      <c r="F3" s="163">
        <v>51898</v>
      </c>
      <c r="G3" s="164"/>
      <c r="H3" s="165"/>
    </row>
    <row r="4" spans="1:8" x14ac:dyDescent="0.2">
      <c r="A4" s="166"/>
      <c r="B4" s="167"/>
      <c r="C4" s="168"/>
      <c r="D4" s="169">
        <v>34034</v>
      </c>
      <c r="E4" s="170"/>
      <c r="F4" s="171">
        <v>25986</v>
      </c>
      <c r="G4" s="172"/>
      <c r="H4" s="173"/>
    </row>
    <row r="5" spans="1:8" x14ac:dyDescent="0.2">
      <c r="A5" s="154" t="s">
        <v>575</v>
      </c>
      <c r="B5" s="159"/>
      <c r="C5" s="160"/>
      <c r="D5" s="161">
        <v>51405</v>
      </c>
      <c r="E5" s="162"/>
      <c r="F5" s="163">
        <v>51684</v>
      </c>
      <c r="G5" s="164"/>
      <c r="H5" s="165"/>
    </row>
    <row r="6" spans="1:8" x14ac:dyDescent="0.2">
      <c r="A6" s="166"/>
      <c r="B6" s="167"/>
      <c r="C6" s="168"/>
      <c r="D6" s="169">
        <v>27317</v>
      </c>
      <c r="E6" s="170"/>
      <c r="F6" s="171">
        <v>26671</v>
      </c>
      <c r="G6" s="172"/>
      <c r="H6" s="173"/>
    </row>
    <row r="7" spans="1:8" x14ac:dyDescent="0.2">
      <c r="A7" s="154" t="s">
        <v>576</v>
      </c>
      <c r="B7" s="159"/>
      <c r="C7" s="160"/>
      <c r="D7" s="161">
        <v>54614</v>
      </c>
      <c r="E7" s="162"/>
      <c r="F7" s="163">
        <v>52897</v>
      </c>
      <c r="G7" s="164"/>
      <c r="H7" s="165"/>
    </row>
    <row r="8" spans="1:8" x14ac:dyDescent="0.2">
      <c r="A8" s="166"/>
      <c r="B8" s="167"/>
      <c r="C8" s="168"/>
      <c r="D8" s="169">
        <v>27903</v>
      </c>
      <c r="E8" s="170"/>
      <c r="F8" s="171">
        <v>27013</v>
      </c>
      <c r="G8" s="172"/>
      <c r="H8" s="173"/>
    </row>
    <row r="9" spans="1:8" x14ac:dyDescent="0.2">
      <c r="A9" s="154" t="s">
        <v>577</v>
      </c>
      <c r="B9" s="159"/>
      <c r="C9" s="160"/>
      <c r="D9" s="161">
        <v>54145</v>
      </c>
      <c r="E9" s="162"/>
      <c r="F9" s="163">
        <v>54945</v>
      </c>
      <c r="G9" s="164"/>
      <c r="H9" s="165"/>
    </row>
    <row r="10" spans="1:8" x14ac:dyDescent="0.2">
      <c r="A10" s="166"/>
      <c r="B10" s="167"/>
      <c r="C10" s="168"/>
      <c r="D10" s="169">
        <v>30469</v>
      </c>
      <c r="E10" s="170"/>
      <c r="F10" s="171">
        <v>29293</v>
      </c>
      <c r="G10" s="172"/>
      <c r="H10" s="173"/>
    </row>
    <row r="11" spans="1:8" x14ac:dyDescent="0.2">
      <c r="A11" s="154" t="s">
        <v>578</v>
      </c>
      <c r="B11" s="159"/>
      <c r="C11" s="160"/>
      <c r="D11" s="161">
        <v>55638</v>
      </c>
      <c r="E11" s="162"/>
      <c r="F11" s="163">
        <v>57132</v>
      </c>
      <c r="G11" s="164"/>
      <c r="H11" s="165"/>
    </row>
    <row r="12" spans="1:8" x14ac:dyDescent="0.2">
      <c r="A12" s="166"/>
      <c r="B12" s="167"/>
      <c r="C12" s="174"/>
      <c r="D12" s="169">
        <v>26095</v>
      </c>
      <c r="E12" s="170"/>
      <c r="F12" s="171">
        <v>30126</v>
      </c>
      <c r="G12" s="172"/>
      <c r="H12" s="173"/>
    </row>
    <row r="13" spans="1:8" x14ac:dyDescent="0.2">
      <c r="A13" s="154"/>
      <c r="B13" s="159"/>
      <c r="C13" s="175"/>
      <c r="D13" s="176">
        <v>54484</v>
      </c>
      <c r="E13" s="177"/>
      <c r="F13" s="178">
        <v>53711</v>
      </c>
      <c r="G13" s="179"/>
      <c r="H13" s="165"/>
    </row>
    <row r="14" spans="1:8" x14ac:dyDescent="0.2">
      <c r="A14" s="166"/>
      <c r="B14" s="167"/>
      <c r="C14" s="168"/>
      <c r="D14" s="169">
        <v>29164</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4.32</v>
      </c>
      <c r="C19" s="180">
        <f>ROUND(VALUE(SUBSTITUTE(実質収支比率等に係る経年分析!G$48,"▲","-")),2)</f>
        <v>4.5199999999999996</v>
      </c>
      <c r="D19" s="180">
        <f>ROUND(VALUE(SUBSTITUTE(実質収支比率等に係る経年分析!H$48,"▲","-")),2)</f>
        <v>3.95</v>
      </c>
      <c r="E19" s="180">
        <f>ROUND(VALUE(SUBSTITUTE(実質収支比率等に係る経年分析!I$48,"▲","-")),2)</f>
        <v>4.71</v>
      </c>
      <c r="F19" s="180">
        <f>ROUND(VALUE(SUBSTITUTE(実質収支比率等に係る経年分析!J$48,"▲","-")),2)</f>
        <v>5.0999999999999996</v>
      </c>
    </row>
    <row r="20" spans="1:11" x14ac:dyDescent="0.2">
      <c r="A20" s="180" t="s">
        <v>55</v>
      </c>
      <c r="B20" s="180">
        <f>ROUND(VALUE(SUBSTITUTE(実質収支比率等に係る経年分析!F$47,"▲","-")),2)</f>
        <v>12.34</v>
      </c>
      <c r="C20" s="180">
        <f>ROUND(VALUE(SUBSTITUTE(実質収支比率等に係る経年分析!G$47,"▲","-")),2)</f>
        <v>12.08</v>
      </c>
      <c r="D20" s="180">
        <f>ROUND(VALUE(SUBSTITUTE(実質収支比率等に係る経年分析!H$47,"▲","-")),2)</f>
        <v>10.199999999999999</v>
      </c>
      <c r="E20" s="180">
        <f>ROUND(VALUE(SUBSTITUTE(実質収支比率等に係る経年分析!I$47,"▲","-")),2)</f>
        <v>10.27</v>
      </c>
      <c r="F20" s="180">
        <f>ROUND(VALUE(SUBSTITUTE(実質収支比率等に係る経年分析!J$47,"▲","-")),2)</f>
        <v>9.89</v>
      </c>
    </row>
    <row r="21" spans="1:11" x14ac:dyDescent="0.2">
      <c r="A21" s="180" t="s">
        <v>56</v>
      </c>
      <c r="B21" s="180">
        <f>IF(ISNUMBER(VALUE(SUBSTITUTE(実質収支比率等に係る経年分析!F$49,"▲","-"))),ROUND(VALUE(SUBSTITUTE(実質収支比率等に係る経年分析!F$49,"▲","-")),2),NA())</f>
        <v>-3.46</v>
      </c>
      <c r="C21" s="180">
        <f>IF(ISNUMBER(VALUE(SUBSTITUTE(実質収支比率等に係る経年分析!G$49,"▲","-"))),ROUND(VALUE(SUBSTITUTE(実質収支比率等に係る経年分析!G$49,"▲","-")),2),NA())</f>
        <v>-2.5299999999999998</v>
      </c>
      <c r="D21" s="180">
        <f>IF(ISNUMBER(VALUE(SUBSTITUTE(実質収支比率等に係る経年分析!H$49,"▲","-"))),ROUND(VALUE(SUBSTITUTE(実質収支比率等に係る経年分析!H$49,"▲","-")),2),NA())</f>
        <v>-2.4700000000000002</v>
      </c>
      <c r="E21" s="180">
        <f>IF(ISNUMBER(VALUE(SUBSTITUTE(実質収支比率等に係る経年分析!I$49,"▲","-"))),ROUND(VALUE(SUBSTITUTE(実質収支比率等に係る経年分析!I$49,"▲","-")),2),NA())</f>
        <v>-1.2</v>
      </c>
      <c r="F21" s="180">
        <f>IF(ISNUMBER(VALUE(SUBSTITUTE(実質収支比率等に係る経年分析!J$49,"▲","-"))),ROUND(VALUE(SUBSTITUTE(実質収支比率等に係る経年分析!J$49,"▲","-")),2),NA())</f>
        <v>-1.03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0.32</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0.32</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岡山市後期高齢者医療費特別会計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岡山市下水道事業会計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2">
      <c r="A31" s="181" t="str">
        <f>IF(連結実質赤字比率に係る赤字・黒字の構成分析!C$39="",NA(),連結実質赤字比率に係る赤字・黒字の構成分析!C$39)</f>
        <v>岡山市国民健康保険費特別会計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2">
      <c r="A32" s="181" t="str">
        <f>IF(連結実質赤字比率に係る赤字・黒字の構成分析!C$38="",NA(),連結実質赤字比率に係る赤字・黒字の構成分析!C$38)</f>
        <v>岡山市介護保険費特別会計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2">
      <c r="A33" s="181" t="str">
        <f>IF(連結実質赤字比率に係る赤字・黒字の構成分析!C$37="",NA(),連結実質赤字比率に係る赤字・黒字の構成分析!C$37)</f>
        <v>岡山市工業用水道事業会計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2">
      <c r="A34" s="181" t="str">
        <f>IF(連結実質赤字比率に係る赤字・黒字の構成分析!C$36="",NA(),連結実質赤字比率に係る赤字・黒字の構成分析!C$36)</f>
        <v>岡山市市場事業会計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1.49</v>
      </c>
    </row>
    <row r="35" spans="1:16" x14ac:dyDescent="0.2">
      <c r="A35" s="181" t="str">
        <f>IF(連結実質赤字比率に係る赤字・黒字の構成分析!C$35="",NA(),連結実質赤字比率に係る赤字・黒字の構成分析!C$35)</f>
        <v>岡山市水道事業会計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31182</v>
      </c>
      <c r="E42" s="182"/>
      <c r="F42" s="182"/>
      <c r="G42" s="182">
        <f>'実質公債費比率（分子）の構造'!L$52</f>
        <v>30956</v>
      </c>
      <c r="H42" s="182"/>
      <c r="I42" s="182"/>
      <c r="J42" s="182">
        <f>'実質公債費比率（分子）の構造'!M$52</f>
        <v>31016</v>
      </c>
      <c r="K42" s="182"/>
      <c r="L42" s="182"/>
      <c r="M42" s="182">
        <f>'実質公債費比率（分子）の構造'!N$52</f>
        <v>30972</v>
      </c>
      <c r="N42" s="182"/>
      <c r="O42" s="182"/>
      <c r="P42" s="182">
        <f>'実質公債費比率（分子）の構造'!O$52</f>
        <v>30697</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3671</v>
      </c>
      <c r="C44" s="182"/>
      <c r="D44" s="182"/>
      <c r="E44" s="182">
        <f>'実質公債費比率（分子）の構造'!L$50</f>
        <v>3328</v>
      </c>
      <c r="F44" s="182"/>
      <c r="G44" s="182"/>
      <c r="H44" s="182">
        <f>'実質公債費比率（分子）の構造'!M$50</f>
        <v>3199</v>
      </c>
      <c r="I44" s="182"/>
      <c r="J44" s="182"/>
      <c r="K44" s="182">
        <f>'実質公債費比率（分子）の構造'!N$50</f>
        <v>3079</v>
      </c>
      <c r="L44" s="182"/>
      <c r="M44" s="182"/>
      <c r="N44" s="182">
        <f>'実質公債費比率（分子）の構造'!O$50</f>
        <v>1261</v>
      </c>
      <c r="O44" s="182"/>
      <c r="P44" s="182"/>
    </row>
    <row r="45" spans="1:16" x14ac:dyDescent="0.2">
      <c r="A45" s="182" t="s">
        <v>66</v>
      </c>
      <c r="B45" s="182">
        <f>'実質公債費比率（分子）の構造'!K$49</f>
        <v>152</v>
      </c>
      <c r="C45" s="182"/>
      <c r="D45" s="182"/>
      <c r="E45" s="182">
        <f>'実質公債費比率（分子）の構造'!L$49</f>
        <v>148</v>
      </c>
      <c r="F45" s="182"/>
      <c r="G45" s="182"/>
      <c r="H45" s="182">
        <f>'実質公債費比率（分子）の構造'!M$49</f>
        <v>145</v>
      </c>
      <c r="I45" s="182"/>
      <c r="J45" s="182"/>
      <c r="K45" s="182">
        <f>'実質公債費比率（分子）の構造'!N$49</f>
        <v>119</v>
      </c>
      <c r="L45" s="182"/>
      <c r="M45" s="182"/>
      <c r="N45" s="182">
        <f>'実質公債費比率（分子）の構造'!O$49</f>
        <v>27</v>
      </c>
      <c r="O45" s="182"/>
      <c r="P45" s="182"/>
    </row>
    <row r="46" spans="1:16" x14ac:dyDescent="0.2">
      <c r="A46" s="182" t="s">
        <v>67</v>
      </c>
      <c r="B46" s="182">
        <f>'実質公債費比率（分子）の構造'!K$48</f>
        <v>7192</v>
      </c>
      <c r="C46" s="182"/>
      <c r="D46" s="182"/>
      <c r="E46" s="182">
        <f>'実質公債費比率（分子）の構造'!L$48</f>
        <v>7000</v>
      </c>
      <c r="F46" s="182"/>
      <c r="G46" s="182"/>
      <c r="H46" s="182">
        <f>'実質公債費比率（分子）の構造'!M$48</f>
        <v>6564</v>
      </c>
      <c r="I46" s="182"/>
      <c r="J46" s="182"/>
      <c r="K46" s="182">
        <f>'実質公債費比率（分子）の構造'!N$48</f>
        <v>6335</v>
      </c>
      <c r="L46" s="182"/>
      <c r="M46" s="182"/>
      <c r="N46" s="182">
        <f>'実質公債費比率（分子）の構造'!O$48</f>
        <v>6001</v>
      </c>
      <c r="O46" s="182"/>
      <c r="P46" s="182"/>
    </row>
    <row r="47" spans="1:16" x14ac:dyDescent="0.2">
      <c r="A47" s="182" t="s">
        <v>68</v>
      </c>
      <c r="B47" s="182">
        <f>'実質公債費比率（分子）の構造'!K$47</f>
        <v>1697</v>
      </c>
      <c r="C47" s="182"/>
      <c r="D47" s="182"/>
      <c r="E47" s="182">
        <f>'実質公債費比率（分子）の構造'!L$47</f>
        <v>2030</v>
      </c>
      <c r="F47" s="182"/>
      <c r="G47" s="182"/>
      <c r="H47" s="182">
        <f>'実質公債費比率（分子）の構造'!M$47</f>
        <v>2363</v>
      </c>
      <c r="I47" s="182"/>
      <c r="J47" s="182"/>
      <c r="K47" s="182">
        <f>'実質公債費比率（分子）の構造'!N$47</f>
        <v>2697</v>
      </c>
      <c r="L47" s="182"/>
      <c r="M47" s="182"/>
      <c r="N47" s="182">
        <f>'実質公債費比率（分子）の構造'!O$47</f>
        <v>3030</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30356</v>
      </c>
      <c r="C49" s="182"/>
      <c r="D49" s="182"/>
      <c r="E49" s="182">
        <f>'実質公債費比率（分子）の構造'!L$45</f>
        <v>28575</v>
      </c>
      <c r="F49" s="182"/>
      <c r="G49" s="182"/>
      <c r="H49" s="182">
        <f>'実質公債費比率（分子）の構造'!M$45</f>
        <v>28436</v>
      </c>
      <c r="I49" s="182"/>
      <c r="J49" s="182"/>
      <c r="K49" s="182">
        <f>'実質公債費比率（分子）の構造'!N$45</f>
        <v>29196</v>
      </c>
      <c r="L49" s="182"/>
      <c r="M49" s="182"/>
      <c r="N49" s="182">
        <f>'実質公債費比率（分子）の構造'!O$45</f>
        <v>29175</v>
      </c>
      <c r="O49" s="182"/>
      <c r="P49" s="182"/>
    </row>
    <row r="50" spans="1:16" x14ac:dyDescent="0.2">
      <c r="A50" s="182" t="s">
        <v>71</v>
      </c>
      <c r="B50" s="182" t="e">
        <f>NA()</f>
        <v>#N/A</v>
      </c>
      <c r="C50" s="182">
        <f>IF(ISNUMBER('実質公債費比率（分子）の構造'!K$53),'実質公債費比率（分子）の構造'!K$53,NA())</f>
        <v>11886</v>
      </c>
      <c r="D50" s="182" t="e">
        <f>NA()</f>
        <v>#N/A</v>
      </c>
      <c r="E50" s="182" t="e">
        <f>NA()</f>
        <v>#N/A</v>
      </c>
      <c r="F50" s="182">
        <f>IF(ISNUMBER('実質公債費比率（分子）の構造'!L$53),'実質公債費比率（分子）の構造'!L$53,NA())</f>
        <v>10125</v>
      </c>
      <c r="G50" s="182" t="e">
        <f>NA()</f>
        <v>#N/A</v>
      </c>
      <c r="H50" s="182" t="e">
        <f>NA()</f>
        <v>#N/A</v>
      </c>
      <c r="I50" s="182">
        <f>IF(ISNUMBER('実質公債費比率（分子）の構造'!M$53),'実質公債費比率（分子）の構造'!M$53,NA())</f>
        <v>9691</v>
      </c>
      <c r="J50" s="182" t="e">
        <f>NA()</f>
        <v>#N/A</v>
      </c>
      <c r="K50" s="182" t="e">
        <f>NA()</f>
        <v>#N/A</v>
      </c>
      <c r="L50" s="182">
        <f>IF(ISNUMBER('実質公債費比率（分子）の構造'!N$53),'実質公債費比率（分子）の構造'!N$53,NA())</f>
        <v>10454</v>
      </c>
      <c r="M50" s="182" t="e">
        <f>NA()</f>
        <v>#N/A</v>
      </c>
      <c r="N50" s="182" t="e">
        <f>NA()</f>
        <v>#N/A</v>
      </c>
      <c r="O50" s="182">
        <f>IF(ISNUMBER('実質公債費比率（分子）の構造'!O$53),'実質公債費比率（分子）の構造'!O$53,NA())</f>
        <v>8797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342826</v>
      </c>
      <c r="E56" s="181"/>
      <c r="F56" s="181"/>
      <c r="G56" s="181">
        <f>'将来負担比率（分子）の構造'!J$52</f>
        <v>350565</v>
      </c>
      <c r="H56" s="181"/>
      <c r="I56" s="181"/>
      <c r="J56" s="181">
        <f>'将来負担比率（分子）の構造'!K$52</f>
        <v>358292</v>
      </c>
      <c r="K56" s="181"/>
      <c r="L56" s="181"/>
      <c r="M56" s="181">
        <f>'将来負担比率（分子）の構造'!L$52</f>
        <v>369716</v>
      </c>
      <c r="N56" s="181"/>
      <c r="O56" s="181"/>
      <c r="P56" s="181">
        <f>'将来負担比率（分子）の構造'!M$52</f>
        <v>376864</v>
      </c>
    </row>
    <row r="57" spans="1:16" x14ac:dyDescent="0.2">
      <c r="A57" s="181" t="s">
        <v>42</v>
      </c>
      <c r="B57" s="181"/>
      <c r="C57" s="181"/>
      <c r="D57" s="181">
        <f>'将来負担比率（分子）の構造'!I$51</f>
        <v>71341</v>
      </c>
      <c r="E57" s="181"/>
      <c r="F57" s="181"/>
      <c r="G57" s="181">
        <f>'将来負担比率（分子）の構造'!J$51</f>
        <v>71399</v>
      </c>
      <c r="H57" s="181"/>
      <c r="I57" s="181"/>
      <c r="J57" s="181">
        <f>'将来負担比率（分子）の構造'!K$51</f>
        <v>70596</v>
      </c>
      <c r="K57" s="181"/>
      <c r="L57" s="181"/>
      <c r="M57" s="181">
        <f>'将来負担比率（分子）の構造'!L$51</f>
        <v>67968</v>
      </c>
      <c r="N57" s="181"/>
      <c r="O57" s="181"/>
      <c r="P57" s="181">
        <f>'将来負担比率（分子）の構造'!M$51</f>
        <v>66858</v>
      </c>
    </row>
    <row r="58" spans="1:16" x14ac:dyDescent="0.2">
      <c r="A58" s="181" t="s">
        <v>41</v>
      </c>
      <c r="B58" s="181"/>
      <c r="C58" s="181"/>
      <c r="D58" s="181">
        <f>'将来負担比率（分子）の構造'!I$50</f>
        <v>52496</v>
      </c>
      <c r="E58" s="181"/>
      <c r="F58" s="181"/>
      <c r="G58" s="181">
        <f>'将来負担比率（分子）の構造'!J$50</f>
        <v>59685</v>
      </c>
      <c r="H58" s="181"/>
      <c r="I58" s="181"/>
      <c r="J58" s="181">
        <f>'将来負担比率（分子）の構造'!K$50</f>
        <v>70132</v>
      </c>
      <c r="K58" s="181"/>
      <c r="L58" s="181"/>
      <c r="M58" s="181">
        <f>'将来負担比率（分子）の構造'!L$50</f>
        <v>76383</v>
      </c>
      <c r="N58" s="181"/>
      <c r="O58" s="181"/>
      <c r="P58" s="181">
        <f>'将来負担比率（分子）の構造'!M$50</f>
        <v>79920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764</v>
      </c>
      <c r="C61" s="181"/>
      <c r="D61" s="181"/>
      <c r="E61" s="181">
        <f>'将来負担比率（分子）の構造'!J$46</f>
        <v>1026</v>
      </c>
      <c r="F61" s="181"/>
      <c r="G61" s="181"/>
      <c r="H61" s="181">
        <f>'将来負担比率（分子）の構造'!K$46</f>
        <v>1226</v>
      </c>
      <c r="I61" s="181"/>
      <c r="J61" s="181"/>
      <c r="K61" s="181">
        <f>'将来負担比率（分子）の構造'!L$46</f>
        <v>1433</v>
      </c>
      <c r="L61" s="181"/>
      <c r="M61" s="181"/>
      <c r="N61" s="181">
        <f>'将来負担比率（分子）の構造'!M$46</f>
        <v>1467</v>
      </c>
      <c r="O61" s="181"/>
      <c r="P61" s="181"/>
    </row>
    <row r="62" spans="1:16" x14ac:dyDescent="0.2">
      <c r="A62" s="181" t="s">
        <v>35</v>
      </c>
      <c r="B62" s="181">
        <f>'将来負担比率（分子）の構造'!I$45</f>
        <v>37759</v>
      </c>
      <c r="C62" s="181"/>
      <c r="D62" s="181"/>
      <c r="E62" s="181">
        <f>'将来負担比率（分子）の構造'!J$45</f>
        <v>37447</v>
      </c>
      <c r="F62" s="181"/>
      <c r="G62" s="181"/>
      <c r="H62" s="181">
        <f>'将来負担比率（分子）の構造'!K$45</f>
        <v>62247</v>
      </c>
      <c r="I62" s="181"/>
      <c r="J62" s="181"/>
      <c r="K62" s="181">
        <f>'将来負担比率（分子）の構造'!L$45</f>
        <v>58417</v>
      </c>
      <c r="L62" s="181"/>
      <c r="M62" s="181"/>
      <c r="N62" s="181">
        <f>'将来負担比率（分子）の構造'!M$45</f>
        <v>57569</v>
      </c>
      <c r="O62" s="181"/>
      <c r="P62" s="181"/>
    </row>
    <row r="63" spans="1:16" x14ac:dyDescent="0.2">
      <c r="A63" s="181" t="s">
        <v>34</v>
      </c>
      <c r="B63" s="181">
        <f>'将来負担比率（分子）の構造'!I$44</f>
        <v>571</v>
      </c>
      <c r="C63" s="181"/>
      <c r="D63" s="181"/>
      <c r="E63" s="181">
        <f>'将来負担比率（分子）の構造'!J$44</f>
        <v>461</v>
      </c>
      <c r="F63" s="181"/>
      <c r="G63" s="181"/>
      <c r="H63" s="181">
        <f>'将来負担比率（分子）の構造'!K$44</f>
        <v>338</v>
      </c>
      <c r="I63" s="181"/>
      <c r="J63" s="181"/>
      <c r="K63" s="181">
        <f>'将来負担比率（分子）の構造'!L$44</f>
        <v>151</v>
      </c>
      <c r="L63" s="181"/>
      <c r="M63" s="181"/>
      <c r="N63" s="181">
        <f>'将来負担比率（分子）の構造'!M$44</f>
        <v>149</v>
      </c>
      <c r="O63" s="181"/>
      <c r="P63" s="181"/>
    </row>
    <row r="64" spans="1:16" x14ac:dyDescent="0.2">
      <c r="A64" s="181" t="s">
        <v>33</v>
      </c>
      <c r="B64" s="181">
        <f>'将来負担比率（分子）の構造'!I$43</f>
        <v>118432</v>
      </c>
      <c r="C64" s="181"/>
      <c r="D64" s="181"/>
      <c r="E64" s="181">
        <f>'将来負担比率（分子）の構造'!J$43</f>
        <v>110078</v>
      </c>
      <c r="F64" s="181"/>
      <c r="G64" s="181"/>
      <c r="H64" s="181">
        <f>'将来負担比率（分子）の構造'!K$43</f>
        <v>106310</v>
      </c>
      <c r="I64" s="181"/>
      <c r="J64" s="181"/>
      <c r="K64" s="181">
        <f>'将来負担比率（分子）の構造'!L$43</f>
        <v>101405</v>
      </c>
      <c r="L64" s="181"/>
      <c r="M64" s="181"/>
      <c r="N64" s="181">
        <f>'将来負担比率（分子）の構造'!M$43</f>
        <v>95474</v>
      </c>
      <c r="O64" s="181"/>
      <c r="P64" s="181"/>
    </row>
    <row r="65" spans="1:16" x14ac:dyDescent="0.2">
      <c r="A65" s="181" t="s">
        <v>32</v>
      </c>
      <c r="B65" s="181">
        <f>'将来負担比率（分子）の構造'!I$42</f>
        <v>28765</v>
      </c>
      <c r="C65" s="181"/>
      <c r="D65" s="181"/>
      <c r="E65" s="181">
        <f>'将来負担比率（分子）の構造'!J$42</f>
        <v>24746</v>
      </c>
      <c r="F65" s="181"/>
      <c r="G65" s="181"/>
      <c r="H65" s="181">
        <f>'将来負担比率（分子）の構造'!K$42</f>
        <v>19697</v>
      </c>
      <c r="I65" s="181"/>
      <c r="J65" s="181"/>
      <c r="K65" s="181">
        <f>'将来負担比率（分子）の構造'!L$42</f>
        <v>16415</v>
      </c>
      <c r="L65" s="181"/>
      <c r="M65" s="181"/>
      <c r="N65" s="181">
        <f>'将来負担比率（分子）の構造'!M$42</f>
        <v>14919</v>
      </c>
      <c r="O65" s="181"/>
      <c r="P65" s="181"/>
    </row>
    <row r="66" spans="1:16" x14ac:dyDescent="0.2">
      <c r="A66" s="181" t="s">
        <v>31</v>
      </c>
      <c r="B66" s="181">
        <f>'将来負担比率（分子）の構造'!I$41</f>
        <v>319474</v>
      </c>
      <c r="C66" s="181"/>
      <c r="D66" s="181"/>
      <c r="E66" s="181">
        <f>'将来負担比率（分子）の構造'!J$41</f>
        <v>327125</v>
      </c>
      <c r="F66" s="181"/>
      <c r="G66" s="181"/>
      <c r="H66" s="181">
        <f>'将来負担比率（分子）の構造'!K$41</f>
        <v>340138</v>
      </c>
      <c r="I66" s="181"/>
      <c r="J66" s="181"/>
      <c r="K66" s="181">
        <f>'将来負担比率（分子）の構造'!L$41</f>
        <v>352156</v>
      </c>
      <c r="L66" s="181"/>
      <c r="M66" s="181"/>
      <c r="N66" s="181">
        <f>'将来負担比率（分子）の構造'!M$41</f>
        <v>352657</v>
      </c>
      <c r="O66" s="181"/>
      <c r="P66" s="181"/>
    </row>
    <row r="67" spans="1:16" x14ac:dyDescent="0.2">
      <c r="A67" s="181" t="s">
        <v>75</v>
      </c>
      <c r="B67" s="181" t="e">
        <f>NA()</f>
        <v>#N/A</v>
      </c>
      <c r="C67" s="181">
        <f>IF(ISNUMBER('将来負担比率（分子）の構造'!I$53), IF('将来負担比率（分子）の構造'!I$53 &lt; 0, 0, '将来負担比率（分子）の構造'!I$53), NA())</f>
        <v>39101</v>
      </c>
      <c r="D67" s="181" t="e">
        <f>NA()</f>
        <v>#N/A</v>
      </c>
      <c r="E67" s="181" t="e">
        <f>NA()</f>
        <v>#N/A</v>
      </c>
      <c r="F67" s="181">
        <f>IF(ISNUMBER('将来負担比率（分子）の構造'!J$53), IF('将来負担比率（分子）の構造'!J$53 &lt; 0, 0, '将来負担比率（分子）の構造'!J$53), NA())</f>
        <v>19233</v>
      </c>
      <c r="G67" s="181" t="e">
        <f>NA()</f>
        <v>#N/A</v>
      </c>
      <c r="H67" s="181" t="e">
        <f>NA()</f>
        <v>#N/A</v>
      </c>
      <c r="I67" s="181">
        <f>IF(ISNUMBER('将来負担比率（分子）の構造'!K$53), IF('将来負担比率（分子）の構造'!K$53 &lt; 0, 0, '将来負担比率（分子）の構造'!K$53), NA())</f>
        <v>30937</v>
      </c>
      <c r="J67" s="181" t="e">
        <f>NA()</f>
        <v>#N/A</v>
      </c>
      <c r="K67" s="181" t="e">
        <f>NA()</f>
        <v>#N/A</v>
      </c>
      <c r="L67" s="181">
        <f>IF(ISNUMBER('将来負担比率（分子）の構造'!L$53), IF('将来負担比率（分子）の構造'!L$53 &lt; 0, 0, '将来負担比率（分子）の構造'!L$53), NA())</f>
        <v>15910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19744</v>
      </c>
      <c r="C72" s="185">
        <f>基金残高に係る経年分析!G55</f>
        <v>20050</v>
      </c>
      <c r="D72" s="185">
        <f>基金残高に係る経年分析!H55</f>
        <v>19404</v>
      </c>
    </row>
    <row r="73" spans="1:16" x14ac:dyDescent="0.2">
      <c r="A73" s="184" t="s">
        <v>78</v>
      </c>
      <c r="B73" s="185">
        <f>基金残高に係る経年分析!F56</f>
        <v>1402</v>
      </c>
      <c r="C73" s="185">
        <f>基金残高に係る経年分析!G56</f>
        <v>1412</v>
      </c>
      <c r="D73" s="185">
        <f>基金残高に係る経年分析!H56</f>
        <v>1427</v>
      </c>
    </row>
    <row r="74" spans="1:16" x14ac:dyDescent="0.2">
      <c r="A74" s="184" t="s">
        <v>79</v>
      </c>
      <c r="B74" s="185">
        <f>基金残高に係る経年分析!F57</f>
        <v>28867</v>
      </c>
      <c r="C74" s="185">
        <f>基金残高に係る経年分析!G57</f>
        <v>30152</v>
      </c>
      <c r="D74" s="185">
        <f>基金残高に係る経年分析!H57</f>
        <v>33667</v>
      </c>
    </row>
  </sheetData>
  <sheetProtection algorithmName="SHA-512" hashValue="AwW940Njp6LhKivndeMRwSExkKDKqKQBmXVtH2S6hOm3Z4H0XOMdIcyZPExYTk3U9YkNIjc2qFXrc71/wrMfyw==" saltValue="mWht/ZJ7eLW/lbx/Yfwu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2021-03-11T02:51:09Z</cp:lastPrinted>
  <dcterms:created xsi:type="dcterms:W3CDTF">2021-02-05T03:53:01Z</dcterms:created>
  <dcterms:modified xsi:type="dcterms:W3CDTF">2021-10-29T04:52:50Z</dcterms:modified>
  <cp:category/>
</cp:coreProperties>
</file>