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6F64D174-4D02-45B0-93E1-BD520CB3F50D}"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AM42" i="10"/>
  <c r="U42" i="10"/>
  <c r="BW41" i="10"/>
  <c r="AM41" i="10"/>
  <c r="U41" i="10"/>
  <c r="BW40" i="10"/>
  <c r="AM40" i="10"/>
  <c r="U40" i="10"/>
  <c r="BW39" i="10"/>
  <c r="U39" i="10"/>
  <c r="BW38" i="10"/>
  <c r="U38" i="10"/>
  <c r="BW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s="1"/>
  <c r="C40" i="10" s="1"/>
  <c r="C41" i="10" s="1"/>
  <c r="C42" i="10" s="1"/>
  <c r="U34" i="10" l="1"/>
  <c r="U35" i="10" s="1"/>
  <c r="U36" i="10" s="1"/>
  <c r="U37" i="10" s="1"/>
  <c r="AM34" i="10" l="1"/>
  <c r="AM35" i="10" s="1"/>
  <c r="AM36" i="10" s="1"/>
  <c r="AM37" i="10" s="1"/>
  <c r="AM38" i="10" s="1"/>
  <c r="AM39" i="10" s="1"/>
  <c r="BE34" i="10" l="1"/>
  <c r="BE35" i="10" l="1"/>
  <c r="BE36" i="10" s="1"/>
  <c r="BE37" i="10" s="1"/>
  <c r="BE38" i="10" s="1"/>
  <c r="BE39" i="10" s="1"/>
  <c r="BE40" i="10" s="1"/>
  <c r="BE41" i="10" s="1"/>
  <c r="BE42" i="10" s="1"/>
  <c r="BW34" i="10" l="1"/>
  <c r="BW35" i="10" s="1"/>
  <c r="BW36"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<sst xmlns="http://schemas.openxmlformats.org/spreadsheetml/2006/main" count="1068" uniqueCount="643">
  <si>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</si>
  <si>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</si>
  <si>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</si>
  <si>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</si>
  <si>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</si>
  <si>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</si>
  <si>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</si>
  <si>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</si>
  <si>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</si>
  <si>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</si>
  <si>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</si>
  <si>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</si>
  <si>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</si>
  <si>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</si>
  <si>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</si>
  <si>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</si>
  <si>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</si>
  <si>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</si>
  <si>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</si>
  <si>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</si>
  <si>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</si>
  <si>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</si>
  <si>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</si>
  <si>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</si>
  <si>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</si>
  <si>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</si>
  <si>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</si>
  <si>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</si>
  <si>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</si>
  <si>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</si>
  <si>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</si>
  <si>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</si>
  <si>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</si>
  <si>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</si>
  <si>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</si>
  <si>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</si>
  <si>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</si>
  <si>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</si>
  <si>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</si>
  <si>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</si>
  <si>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</si>
  <si>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</si>
  <si>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</si>
  <si>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</si>
  <si>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</si>
  <si>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</si>
  <si>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</si>
  <si>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</si>
  <si>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</si>
  <si>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</si>
  <si>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</si>
  <si>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</si>
  <si>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</si>
  <si>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</si>
  <si>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</si>
  <si>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</si>
  <si>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</si>
  <si>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</si>
  <si>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</si>
  <si>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</si>
  <si>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</si>
  <si>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</si>
  <si>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</si>
  <si>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</si>
  <si>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</si>
  <si>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</si>
  <si>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</si>
  <si>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</si>
  <si>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</si>
  <si>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</si>
  <si>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</si>
  <si>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</si>
  <si>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</si>
  <si>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</si>
  <si>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</si>
  <si>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</si>
  <si>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</si>
  <si>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</si>
  <si>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</si>
  <si>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</si>
  <si>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</si>
  <si>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</si>
  <si>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</si>
  <si>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</si>
  <si>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</si>
  <si>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</si>
  <si>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</si>
  <si>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</si>
  <si>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</si>
  <si>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</si>
  <si>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</si>
  <si>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</si>
  <si>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</si>
  <si>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</si>
  <si>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</si>
  <si>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</si>
  <si>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</si>
  <si>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</si>
  <si>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</si>
  <si>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</si>
  <si>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</si>
  <si>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</si>
  <si>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</si>
  <si>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</si>
  <si>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</si>
  <si>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</si>
  <si>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</si>
  <si>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</si>
  <si>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</si>
  <si>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</si>
  <si>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</si>
  <si>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</si>
  <si>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</si>
  <si>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</si>
  <si>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</si>
  <si>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</si>
  <si>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</si>
  <si>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</si>
  <si>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</si>
  <si>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</si>
  <si>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</si>
  <si>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</si>
  <si>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</si>
  <si>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</si>
  <si>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</si>
  <si>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</si>
  <si>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</si>
  <si>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</si>
  <si>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</si>
  <si>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</si>
  <si>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</si>
  <si>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</si>
  <si>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</si>
  <si>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</si>
  <si>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</si>
  <si>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</si>
  <si>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</si>
  <si>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</si>
  <si>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</si>
  <si>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</si>
  <si>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</si>
  <si>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</si>
  <si>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</si>
  <si>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</si>
  <si>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</si>
  <si>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</si>
  <si>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</si>
  <si>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</si>
  <si>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</si>
  <si>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</si>
  <si>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</si>
  <si>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</si>
  <si>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</si>
  <si>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</si>
  <si>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</si>
  <si>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</si>
  <si>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</si>
  <si>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</si>
  <si>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</si>
  <si>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</si>
  <si>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</si>
  <si>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</si>
  <si>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</si>
  <si>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</si>
  <si>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</si>
  <si>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</si>
  <si>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</si>
  <si>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</si>
  <si>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</si>
  <si>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</si>
  <si>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</si>
  <si>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</si>
  <si>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</si>
  <si>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</si>
  <si>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</si>
  <si>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</si>
  <si>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</si>
  <si>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</si>
  <si>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</si>
  <si>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</si>
  <si>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</si>
  <si>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</si>
  <si>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</si>
  <si>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</si>
  <si>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</si>
  <si>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</si>
  <si>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</si>
  <si>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</si>
  <si>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</si>
  <si>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</si>
  <si>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</si>
  <si>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</si>
  <si>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</si>
  <si>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</si>
  <si>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</si>
  <si>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</si>
  <si>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</si>
  <si>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</si>
  <si>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</si>
  <si>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</si>
  <si>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</si>
  <si>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</si>
  <si>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</si>
  <si>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</si>
  <si>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</si>
  <si>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</si>
  <si>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</si>
  <si>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</si>
  <si>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</si>
  <si>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</si>
  <si>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</si>
  <si>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</si>
  <si>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</si>
  <si>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</si>
  <si>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</si>
  <si>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</si>
  <si>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</si>
  <si>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</si>
  <si>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</si>
  <si>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</si>
  <si>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</si>
  <si>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</si>
  <si>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</si>
  <si>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</si>
  <si>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</si>
  <si>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</si>
  <si>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</si>
  <si>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</si>
  <si>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</si>
  <si>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</si>
  <si>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</si>
  <si>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</si>
  <si>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</si>
  <si>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</si>
  <si>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</si>
  <si>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</si>
  <si>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</si>
  <si>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</si>
  <si>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</si>
  <si>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</si>
  <si>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</si>
  <si>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</si>
  <si>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</si>
  <si>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</si>
  <si>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</si>
  <si>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</si>
  <si>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</si>
  <si>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</si>
  <si>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</si>
  <si>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</si>
  <si>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</si>
  <si>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</si>
  <si>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</si>
  <si>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</si>
  <si>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</si>
  <si>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</si>
  <si>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</si>
  <si>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</si>
  <si>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</si>
  <si>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</si>
  <si>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</si>
  <si>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</si>
  <si>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</si>
  <si>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</si>
  <si>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</si>
  <si>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</si>
  <si>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</si>
  <si>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</si>
  <si>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</si>
  <si>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</si>
  <si>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</si>
  <si>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</si>
  <si>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</si>
  <si>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</si>
  <si>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</si>
  <si>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</si>
  <si>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</si>
  <si>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</si>
  <si>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</si>
  <si>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</si>
  <si>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</si>
  <si>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</si>
  <si>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</si>
  <si>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</si>
  <si>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</si>
  <si>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</si>
  <si>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</si>
  <si>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</si>
  <si>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</si>
  <si>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</si>
  <si>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</si>
  <si>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</si>
  <si>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</si>
  <si>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</si>
  <si>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</si>
  <si>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</si>
  <si>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</si>
  <si>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</si>
  <si>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</si>
  <si>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</si>
  <si>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</si>
  <si>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</si>
  <si>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</si>
  <si>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</si>
  <si>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</si>
  <si>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</si>
  <si>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</si>
  <si>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</si>
  <si>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</si>
  <si>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</si>
  <si>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</si>
  <si>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</si>
  <si>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</si>
  <si>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</si>
  <si>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</si>
  <si>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</si>
  <si>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</si>
  <si>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</si>
  <si>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</si>
  <si>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</si>
  <si>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</si>
  <si>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</si>
  <si>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</si>
  <si>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</si>
  <si>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</si>
  <si>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</si>
  <si>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</si>
  <si>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</si>
  <si>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</si>
  <si>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</si>
  <si>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</si>
  <si>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</si>
  <si>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</si>
  <si>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</si>
  <si>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</si>
  <si>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</si>
  <si>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</si>
  <si>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</si>
  <si>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</si>
  <si>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</si>
  <si>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</si>
  <si>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</si>
  <si>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</si>
  <si>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</si>
  <si>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</si>
  <si>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</si>
  <si>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</si>
  <si>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</si>
  <si>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</si>
  <si>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</si>
  <si>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</si>
  <si>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</si>
  <si>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</si>
  <si>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</si>
  <si>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</si>
  <si>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</si>
  <si>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</si>
  <si>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</si>
  <si>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</si>
  <si>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</si>
  <si>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</si>
  <si>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</si>
  <si>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</si>
  <si>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</si>
  <si>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</si>
  <si>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</si>
  <si>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</si>
  <si>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</si>
  <si>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</si>
  <si>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</si>
  <si>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</si>
  <si>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</si>
  <si>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</si>
  <si>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</si>
  <si>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</si>
  <si>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</si>
  <si>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</si>
  <si>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</si>
  <si>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</si>
  <si>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</si>
  <si>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</si>
  <si>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</si>
  <si>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</si>
  <si>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</si>
  <si>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</si>
  <si>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</si>
  <si>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</si>
  <si>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</si>
  <si>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</si>
  <si>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住宅新築資金等貸付特別会計</t>
    <phoneticPr fontId="5"/>
  </si>
  <si>
    <t>土地取得特別会計</t>
    <phoneticPr fontId="5"/>
  </si>
  <si>
    <t>母子父子寡婦福祉資金特別会計</t>
    <phoneticPr fontId="5"/>
  </si>
  <si>
    <t>臨海部産業用地貸付特別会計</t>
    <phoneticPr fontId="5"/>
  </si>
  <si>
    <t>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</si>
  <si>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</si>
  <si>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</si>
  <si>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</si>
  <si>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</si>
  <si>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</si>
  <si>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</si>
  <si>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</si>
  <si>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</si>
  <si>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</si>
  <si>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</si>
  <si>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</si>
  <si>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</si>
  <si>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</si>
  <si>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</si>
  <si>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</si>
  <si>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</si>
  <si>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</si>
  <si>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</si>
  <si>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</si>
  <si>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工業用水道事業会計</t>
    <phoneticPr fontId="5"/>
  </si>
  <si>
    <t>法適用企業</t>
    <phoneticPr fontId="5"/>
  </si>
  <si>
    <t>交通事業会計</t>
    <phoneticPr fontId="5"/>
  </si>
  <si>
    <t>病院事業会計</t>
    <phoneticPr fontId="5"/>
  </si>
  <si>
    <t>下水道事業会計</t>
    <phoneticPr fontId="5"/>
  </si>
  <si>
    <t>公営競技事業会計</t>
    <phoneticPr fontId="5"/>
  </si>
  <si>
    <t>食肉センター特別会計</t>
    <phoneticPr fontId="5"/>
  </si>
  <si>
    <t>法非適用企業</t>
    <phoneticPr fontId="5"/>
  </si>
  <si>
    <t>卸売市場特別会計</t>
    <phoneticPr fontId="5"/>
  </si>
  <si>
    <t>渡船特別会計</t>
    <phoneticPr fontId="5"/>
  </si>
  <si>
    <t>法非適用企業</t>
    <phoneticPr fontId="5"/>
  </si>
  <si>
    <t>漁業集落排水特別会計</t>
    <phoneticPr fontId="5"/>
  </si>
  <si>
    <t>港湾整備特別会計</t>
    <phoneticPr fontId="5"/>
  </si>
  <si>
    <t>市民太陽光発電所特別会計</t>
    <phoneticPr fontId="5"/>
  </si>
  <si>
    <t>産業用地整備特別会計</t>
    <phoneticPr fontId="5"/>
  </si>
  <si>
    <t>空港関連用地整備特別会計</t>
    <phoneticPr fontId="5"/>
  </si>
  <si>
    <t>学術研究都市土地区画整理特別会計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</si>
  <si>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</si>
  <si>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</si>
  <si>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</si>
  <si>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</si>
  <si>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</si>
  <si>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</si>
  <si>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</si>
  <si>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</si>
  <si>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</si>
  <si>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</si>
  <si>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</si>
  <si>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</si>
  <si>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</si>
  <si>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</si>
  <si>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</si>
  <si>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</si>
  <si>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</si>
  <si>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</si>
  <si>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</si>
  <si>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</si>
  <si>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</si>
  <si>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</si>
  <si>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</si>
  <si>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</si>
  <si>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</si>
  <si>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</si>
  <si>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</si>
  <si>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</si>
  <si>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</si>
  <si>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</si>
  <si>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</si>
  <si>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</si>
  <si>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</si>
  <si>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</si>
  <si>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</si>
  <si>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</si>
  <si>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</si>
  <si>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</si>
  <si>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</si>
  <si>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</si>
  <si>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</si>
  <si>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</si>
  <si>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</si>
  <si>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</si>
  <si>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</si>
  <si>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</si>
  <si>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</si>
  <si>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</si>
  <si>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</si>
  <si>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</si>
  <si>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</si>
  <si>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</si>
  <si>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</si>
  <si>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</si>
  <si>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</si>
  <si>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</si>
  <si>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</si>
  <si>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</si>
  <si>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</si>
  <si>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学術研究都市土地区画整理特別会計</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</si>
  <si>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</si>
  <si>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</si>
  <si>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</si>
  <si>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</si>
  <si>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</si>
  <si>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</si>
  <si>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</si>
  <si>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</si>
  <si>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</si>
  <si>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</si>
  <si>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</si>
  <si>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</si>
  <si>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</si>
  <si>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</si>
  <si>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</si>
  <si>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</si>
  <si>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</si>
  <si>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</si>
  <si>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</si>
  <si>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</si>
  <si>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</si>
  <si>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</si>
  <si>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</si>
  <si>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</si>
  <si>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</si>
  <si>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</si>
  <si>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</si>
  <si>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</si>
  <si>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</si>
  <si>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</si>
  <si>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</si>
  <si>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</si>
  <si>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</si>
  <si>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</si>
  <si>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</si>
  <si>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</si>
  <si>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</si>
  <si>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</si>
  <si>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</si>
  <si>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</si>
  <si>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</si>
  <si>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</si>
  <si>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</si>
  <si>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</si>
  <si>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</si>
  <si>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</si>
  <si>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</si>
  <si>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</si>
  <si>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</si>
  <si>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</si>
  <si>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</si>
  <si>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</si>
  <si>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</si>
  <si>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</si>
  <si>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</si>
  <si>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</si>
  <si>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</si>
  <si>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</si>
  <si>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</si>
  <si>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</si>
  <si>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</si>
  <si>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</si>
  <si>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</si>
  <si>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</si>
  <si>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</si>
  <si>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</si>
  <si>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</si>
  <si>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</si>
  <si>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</si>
  <si>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</si>
  <si>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</si>
  <si>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</si>
  <si>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</si>
  <si>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</si>
  <si>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</si>
  <si>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</si>
  <si>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</si>
  <si>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</si>
  <si>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</si>
  <si>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</si>
  <si>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</si>
  <si>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</si>
  <si>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</si>
  <si>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</si>
  <si>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</si>
  <si>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</si>
  <si>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</si>
  <si>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1.03</t>
  </si>
  <si>
    <t>▲ 0.46</t>
  </si>
  <si>
    <t>▲ 0.10</t>
  </si>
  <si>
    <t>公営競技事業会計</t>
  </si>
  <si>
    <t>上水道事業会計</t>
  </si>
  <si>
    <t>国民健康保険特別会計</t>
  </si>
  <si>
    <t>港湾整備特別会計</t>
  </si>
  <si>
    <t>下水道事業会計</t>
  </si>
  <si>
    <t>工業用水道事業会計</t>
  </si>
  <si>
    <t>介護保険特別会計</t>
  </si>
  <si>
    <t>一般会計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</si>
  <si>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</si>
  <si>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</si>
  <si>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</si>
  <si>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</si>
  <si>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</si>
  <si>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</si>
  <si>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</si>
  <si>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</si>
  <si>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福岡県自治振興組合</t>
    <rPh sb="0" eb="3">
      <t>フクオカケン</t>
    </rPh>
    <rPh sb="3" eb="5">
      <t>ジチ</t>
    </rPh>
    <rPh sb="5" eb="7">
      <t>シンコウ</t>
    </rPh>
    <rPh sb="7" eb="9">
      <t>クミアイ</t>
    </rPh>
    <phoneticPr fontId="2"/>
  </si>
  <si>
    <t>直方市・北九州市岡森用水組合</t>
    <rPh sb="0" eb="2">
      <t>ノウガタ</t>
    </rPh>
    <rPh sb="2" eb="3">
      <t>シ</t>
    </rPh>
    <rPh sb="4" eb="8">
      <t>キタキュウシュウシ</t>
    </rPh>
    <rPh sb="8" eb="10">
      <t>オカモリ</t>
    </rPh>
    <rPh sb="10" eb="12">
      <t>ヨウスイ</t>
    </rPh>
    <rPh sb="12" eb="14">
      <t>クミアイ</t>
    </rPh>
    <phoneticPr fontId="2"/>
  </si>
  <si>
    <t>福岡県後期高齢者医療広域連合</t>
    <rPh sb="0" eb="3">
      <t>フクオカケン</t>
    </rPh>
    <rPh sb="3" eb="5">
      <t>コウキ</t>
    </rPh>
    <rPh sb="5" eb="8">
      <t>コウレイシャ</t>
    </rPh>
    <rPh sb="8" eb="10">
      <t>イリョウ</t>
    </rPh>
    <rPh sb="10" eb="12">
      <t>コウイキ</t>
    </rPh>
    <rPh sb="12" eb="14">
      <t>レンゴウ</t>
    </rPh>
    <phoneticPr fontId="2"/>
  </si>
  <si>
    <t>北九州市住宅供給公社</t>
  </si>
  <si>
    <t>〇</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</si>
  <si>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</si>
  <si>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</si>
  <si>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</si>
  <si>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</si>
  <si>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</si>
  <si>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</si>
  <si>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</si>
  <si>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</si>
  <si>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</si>
  <si>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rPh sb="7" eb="10">
      <t>キタキュウシュウ</t>
    </rPh>
    <rPh sb="10" eb="12">
      <t>カンコウ</t>
    </rPh>
    <phoneticPr fontId="3"/>
  </si>
  <si>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</si>
  <si>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</si>
  <si>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</si>
  <si>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</si>
  <si>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</si>
  <si>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</si>
  <si>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</si>
  <si>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</si>
  <si>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</si>
  <si>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</si>
  <si>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</si>
  <si>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</si>
  <si>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北九州ウォーターサービス</t>
  </si>
  <si>
    <t>北九州紫川開発株式会社</t>
  </si>
  <si>
    <t>地方独立行政法人　北九州市立病院機構</t>
    <rPh sb="0" eb="2">
      <t>チホウ</t>
    </rPh>
    <rPh sb="2" eb="4">
      <t>ドクリツ</t>
    </rPh>
    <rPh sb="4" eb="6">
      <t>ギョウセイ</t>
    </rPh>
    <rPh sb="6" eb="8">
      <t>ホウジン</t>
    </rPh>
    <rPh sb="9" eb="13">
      <t>キタキュウシュウシ</t>
    </rPh>
    <rPh sb="13" eb="14">
      <t>リツ</t>
    </rPh>
    <rPh sb="14" eb="16">
      <t>ビョウイン</t>
    </rPh>
    <rPh sb="16" eb="18">
      <t>キコウ</t>
    </rPh>
    <phoneticPr fontId="2"/>
  </si>
  <si>
    <t>都市高速鉄道等整備基金</t>
    <rPh sb="0" eb="2">
      <t>トシ</t>
    </rPh>
    <rPh sb="2" eb="4">
      <t>コウソク</t>
    </rPh>
    <rPh sb="4" eb="6">
      <t>テツドウ</t>
    </rPh>
    <rPh sb="6" eb="7">
      <t>トウ</t>
    </rPh>
    <rPh sb="7" eb="9">
      <t>セイビ</t>
    </rPh>
    <rPh sb="9" eb="11">
      <t>キキン</t>
    </rPh>
    <phoneticPr fontId="2"/>
  </si>
  <si>
    <t>地域福祉振興基金</t>
    <rPh sb="0" eb="2">
      <t>チイキ</t>
    </rPh>
    <rPh sb="2" eb="4">
      <t>フクシ</t>
    </rPh>
    <rPh sb="4" eb="6">
      <t>シンコウ</t>
    </rPh>
    <rPh sb="6" eb="8">
      <t>キキン</t>
    </rPh>
    <phoneticPr fontId="2"/>
  </si>
  <si>
    <t>環境保全基金</t>
    <rPh sb="0" eb="2">
      <t>カンキョウ</t>
    </rPh>
    <rPh sb="2" eb="4">
      <t>ホゼン</t>
    </rPh>
    <rPh sb="4" eb="6">
      <t>キキン</t>
    </rPh>
    <phoneticPr fontId="2"/>
  </si>
  <si>
    <t>農業用施設維持管理基金</t>
    <rPh sb="0" eb="3">
      <t>ノウギョウヨウ</t>
    </rPh>
    <rPh sb="3" eb="5">
      <t>シセツ</t>
    </rPh>
    <rPh sb="5" eb="7">
      <t>イジ</t>
    </rPh>
    <rPh sb="7" eb="9">
      <t>カンリ</t>
    </rPh>
    <rPh sb="9" eb="11">
      <t>キキン</t>
    </rPh>
    <phoneticPr fontId="2"/>
  </si>
  <si>
    <t>中小企業技術開発振興基金</t>
    <rPh sb="0" eb="2">
      <t>チュウショウ</t>
    </rPh>
    <rPh sb="2" eb="4">
      <t>キギョウ</t>
    </rPh>
    <rPh sb="4" eb="6">
      <t>ギジュツ</t>
    </rPh>
    <rPh sb="6" eb="8">
      <t>カイハツ</t>
    </rPh>
    <rPh sb="8" eb="10">
      <t>シンコウ</t>
    </rPh>
    <rPh sb="10" eb="12">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</si>
  <si>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</si>
  <si>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</si>
  <si>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</si>
  <si>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</si>
  <si>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</si>
  <si>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将来負担比率、実質公債費率いずれも近年改善しています。
　これは、県費負担教職員の給与負担等の権限移譲に伴い、標準財政規模が増加したことなどによるものでありますが、依然として類似団体内平均値を上回っている状況です。
　引き続き、事業の熟度や重要性を吟味した上で、施策の選択と集中により適正な管理に努めていきます。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</si>
  <si>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</si>
  <si>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</si>
  <si>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</si>
  <si>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平成３０年度は職員数の減などにより退職手当負担見込額が減少したこと、令和元年度は第三セクター等改革推進債（三セク債）の償還が進んだことに伴う市債残高の減などが要因となり、低下しています。一方、有形固定資産減価償却率は、保有する多くの公共施設の老朽化の度合いが年々上がっており、大規模改修や更新を控えていることが主な要因となり、年々上昇している状況です。
　将来負担比率と有形固定資産減価償却率は、両方とも類似団体平均を上回っている状況であり、老朽化施設を多く持っている一方、老朽化対策にかけられる経費が少ないことを表しています。行財政改革大綱及び公共施設マネジメント実行計画に基づき、財政負担を抑えつつ、老朽化施設への対応をして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</si>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</sst>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607955E-37BB-462A-ABCC-BFFB2235246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A0AE-459E-91B4-29FB86135D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69027</c:v>
                </c:pt>
                <c:pt idx="1">
                  <c:v>77991</c:v>
                </c:pt>
                <c:pt idx="2">
                  <c:v>70113</c:v>
                </c:pt>
                <c:pt idx="3">
                  <c:v>71923</c:v>
                </c:pt>
                <c:pt idx="4">
                  <c:v>67063</c:v>
                </c:pt>
              </c:numCache>
            </c:numRef>
          </c:val>
          <c:smooth val="0"/>
          <c:extLst>
            <c:ext xmlns:c16="http://schemas.microsoft.com/office/drawing/2014/chart" uri="{C3380CC4-5D6E-409C-BE32-E72D297353CC}">
              <c16:uniqueId val="{00000001-A0AE-459E-91B4-29FB86135D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0.75</c:v>
                </c:pt>
                <c:pt idx="1">
                  <c:v>0.62</c:v>
                </c:pt>
                <c:pt idx="2">
                  <c:v>0.76</c:v>
                </c:pt>
                <c:pt idx="3">
                  <c:v>0.68</c:v>
                </c:pt>
                <c:pt idx="4">
                  <c:v>0.76</c:v>
                </c:pt>
              </c:numCache>
            </c:numRef>
          </c:val>
          <c:extLst>
            <c:ext xmlns:c16="http://schemas.microsoft.com/office/drawing/2014/chart" uri="{C3380CC4-5D6E-409C-BE32-E72D297353CC}">
              <c16:uniqueId val="{00000000-A284-4FE4-9A9F-CB28177494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4.8099999999999996</c:v>
                </c:pt>
                <c:pt idx="1">
                  <c:v>3.97</c:v>
                </c:pt>
                <c:pt idx="2">
                  <c:v>3.47</c:v>
                </c:pt>
                <c:pt idx="3">
                  <c:v>3.09</c:v>
                </c:pt>
                <c:pt idx="4">
                  <c:v>2.91</c:v>
                </c:pt>
              </c:numCache>
            </c:numRef>
          </c:val>
          <c:extLst>
            <c:ext xmlns:c16="http://schemas.microsoft.com/office/drawing/2014/chart" uri="{C3380CC4-5D6E-409C-BE32-E72D297353CC}">
              <c16:uniqueId val="{00000001-A284-4FE4-9A9F-CB28177494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0.56000000000000005</c:v>
                </c:pt>
                <c:pt idx="1">
                  <c:v>-1.03</c:v>
                </c:pt>
                <c:pt idx="2">
                  <c:v>0.19</c:v>
                </c:pt>
                <c:pt idx="3">
                  <c:v>-0.46</c:v>
                </c:pt>
                <c:pt idx="4">
                  <c:v>-0.1</c:v>
                </c:pt>
              </c:numCache>
            </c:numRef>
          </c:val>
          <c:smooth val="0"/>
          <c:extLst>
            <c:ext xmlns:c16="http://schemas.microsoft.com/office/drawing/2014/chart" uri="{C3380CC4-5D6E-409C-BE32-E72D297353CC}">
              <c16:uniqueId val="{00000002-A284-4FE4-9A9F-CB28177494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4.26</c:v>
                </c:pt>
                <c:pt idx="2">
                  <c:v>#N/A</c:v>
                </c:pt>
                <c:pt idx="3">
                  <c:v>3.73</c:v>
                </c:pt>
                <c:pt idx="4">
                  <c:v>#N/A</c:v>
                </c:pt>
                <c:pt idx="5">
                  <c:v>2.94</c:v>
                </c:pt>
                <c:pt idx="6">
                  <c:v>#N/A</c:v>
                </c:pt>
                <c:pt idx="7">
                  <c:v>1.72</c:v>
                </c:pt>
                <c:pt idx="8">
                  <c:v>#N/A</c:v>
                </c:pt>
                <c:pt idx="9">
                  <c:v>1.07</c:v>
                </c:pt>
              </c:numCache>
            </c:numRef>
          </c:val>
          <c:extLst>
            <c:ext xmlns:c16="http://schemas.microsoft.com/office/drawing/2014/chart" uri="{C3380CC4-5D6E-409C-BE32-E72D297353CC}">
              <c16:uniqueId val="{00000000-0EA2-4F25-918A-98051EEEE2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A2-4F25-918A-98051EEEE2DE}"/>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0.56000000000000005</c:v>
                </c:pt>
                <c:pt idx="2">
                  <c:v>#N/A</c:v>
                </c:pt>
                <c:pt idx="3">
                  <c:v>0.51</c:v>
                </c:pt>
                <c:pt idx="4">
                  <c:v>#N/A</c:v>
                </c:pt>
                <c:pt idx="5">
                  <c:v>0.6</c:v>
                </c:pt>
                <c:pt idx="6">
                  <c:v>#N/A</c:v>
                </c:pt>
                <c:pt idx="7">
                  <c:v>0.56000000000000005</c:v>
                </c:pt>
                <c:pt idx="8">
                  <c:v>#N/A</c:v>
                </c:pt>
                <c:pt idx="9">
                  <c:v>0.57999999999999996</c:v>
                </c:pt>
              </c:numCache>
            </c:numRef>
          </c:val>
          <c:extLst>
            <c:ext xmlns:c16="http://schemas.microsoft.com/office/drawing/2014/chart" uri="{C3380CC4-5D6E-409C-BE32-E72D297353CC}">
              <c16:uniqueId val="{00000002-0EA2-4F25-918A-98051EEEE2DE}"/>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1.06</c:v>
                </c:pt>
                <c:pt idx="2">
                  <c:v>#N/A</c:v>
                </c:pt>
                <c:pt idx="3">
                  <c:v>1.07</c:v>
                </c:pt>
                <c:pt idx="4">
                  <c:v>#N/A</c:v>
                </c:pt>
                <c:pt idx="5">
                  <c:v>0.9</c:v>
                </c:pt>
                <c:pt idx="6">
                  <c:v>#N/A</c:v>
                </c:pt>
                <c:pt idx="7">
                  <c:v>0.78</c:v>
                </c:pt>
                <c:pt idx="8">
                  <c:v>#N/A</c:v>
                </c:pt>
                <c:pt idx="9">
                  <c:v>0.67</c:v>
                </c:pt>
              </c:numCache>
            </c:numRef>
          </c:val>
          <c:extLst>
            <c:ext xmlns:c16="http://schemas.microsoft.com/office/drawing/2014/chart" uri="{C3380CC4-5D6E-409C-BE32-E72D297353CC}">
              <c16:uniqueId val="{00000003-0EA2-4F25-918A-98051EEEE2DE}"/>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c:v>
                </c:pt>
                <c:pt idx="2">
                  <c:v>#N/A</c:v>
                </c:pt>
                <c:pt idx="3">
                  <c:v>0.72</c:v>
                </c:pt>
                <c:pt idx="4">
                  <c:v>#N/A</c:v>
                </c:pt>
                <c:pt idx="5">
                  <c:v>0.63</c:v>
                </c:pt>
                <c:pt idx="6">
                  <c:v>#N/A</c:v>
                </c:pt>
                <c:pt idx="7">
                  <c:v>0.63</c:v>
                </c:pt>
                <c:pt idx="8">
                  <c:v>#N/A</c:v>
                </c:pt>
                <c:pt idx="9">
                  <c:v>0.69</c:v>
                </c:pt>
              </c:numCache>
            </c:numRef>
          </c:val>
          <c:extLst>
            <c:ext xmlns:c16="http://schemas.microsoft.com/office/drawing/2014/chart" uri="{C3380CC4-5D6E-409C-BE32-E72D297353CC}">
              <c16:uniqueId val="{00000004-0EA2-4F25-918A-98051EEEE2D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1.24</c:v>
                </c:pt>
                <c:pt idx="2">
                  <c:v>#N/A</c:v>
                </c:pt>
                <c:pt idx="3">
                  <c:v>1.19</c:v>
                </c:pt>
                <c:pt idx="4">
                  <c:v>#N/A</c:v>
                </c:pt>
                <c:pt idx="5">
                  <c:v>0.91</c:v>
                </c:pt>
                <c:pt idx="6">
                  <c:v>#N/A</c:v>
                </c:pt>
                <c:pt idx="7">
                  <c:v>0.93</c:v>
                </c:pt>
                <c:pt idx="8">
                  <c:v>#N/A</c:v>
                </c:pt>
                <c:pt idx="9">
                  <c:v>0.7</c:v>
                </c:pt>
              </c:numCache>
            </c:numRef>
          </c:val>
          <c:extLst>
            <c:ext xmlns:c16="http://schemas.microsoft.com/office/drawing/2014/chart" uri="{C3380CC4-5D6E-409C-BE32-E72D297353CC}">
              <c16:uniqueId val="{00000005-0EA2-4F25-918A-98051EEEE2DE}"/>
            </c:ext>
          </c:extLst>
        </c:ser>
        <c:ser>
          <c:idx val="6"/>
          <c:order val="6"/>
          <c:tx>
            <c:strRef>
              <c:f>データシート!$A$33</c:f>
              <c:strCache>
                <c:ptCount val="1"/>
                <c:pt idx="0">
                  <c:v>港湾整備特別会計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0.27</c:v>
                </c:pt>
                <c:pt idx="2">
                  <c:v>#N/A</c:v>
                </c:pt>
                <c:pt idx="3">
                  <c:v>0.41</c:v>
                </c:pt>
                <c:pt idx="4">
                  <c:v>#N/A</c:v>
                </c:pt>
                <c:pt idx="5">
                  <c:v>0.52</c:v>
                </c:pt>
                <c:pt idx="6">
                  <c:v>#N/A</c:v>
                </c:pt>
                <c:pt idx="7">
                  <c:v>0.74</c:v>
                </c:pt>
                <c:pt idx="8">
                  <c:v>#N/A</c:v>
                </c:pt>
                <c:pt idx="9">
                  <c:v>0.92</c:v>
                </c:pt>
              </c:numCache>
            </c:numRef>
          </c:val>
          <c:extLst>
            <c:ext xmlns:c16="http://schemas.microsoft.com/office/drawing/2014/chart" uri="{C3380CC4-5D6E-409C-BE32-E72D297353CC}">
              <c16:uniqueId val="{00000006-0EA2-4F25-918A-98051EEEE2D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1.52</c:v>
                </c:pt>
                <c:pt idx="4">
                  <c:v>#N/A</c:v>
                </c:pt>
                <c:pt idx="5">
                  <c:v>2.11</c:v>
                </c:pt>
                <c:pt idx="6">
                  <c:v>#N/A</c:v>
                </c:pt>
                <c:pt idx="7">
                  <c:v>1.63</c:v>
                </c:pt>
                <c:pt idx="8">
                  <c:v>#N/A</c:v>
                </c:pt>
                <c:pt idx="9">
                  <c:v>1.44</c:v>
                </c:pt>
              </c:numCache>
            </c:numRef>
          </c:val>
          <c:extLst>
            <c:ext xmlns:c16="http://schemas.microsoft.com/office/drawing/2014/chart" uri="{C3380CC4-5D6E-409C-BE32-E72D297353CC}">
              <c16:uniqueId val="{00000007-0EA2-4F25-918A-98051EEEE2D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2.11</c:v>
                </c:pt>
                <c:pt idx="2">
                  <c:v>#N/A</c:v>
                </c:pt>
                <c:pt idx="3">
                  <c:v>2.27</c:v>
                </c:pt>
                <c:pt idx="4">
                  <c:v>#N/A</c:v>
                </c:pt>
                <c:pt idx="5">
                  <c:v>2.04</c:v>
                </c:pt>
                <c:pt idx="6">
                  <c:v>#N/A</c:v>
                </c:pt>
                <c:pt idx="7">
                  <c:v>2.08</c:v>
                </c:pt>
                <c:pt idx="8">
                  <c:v>#N/A</c:v>
                </c:pt>
                <c:pt idx="9">
                  <c:v>1.94</c:v>
                </c:pt>
              </c:numCache>
            </c:numRef>
          </c:val>
          <c:extLst>
            <c:ext xmlns:c16="http://schemas.microsoft.com/office/drawing/2014/chart" uri="{C3380CC4-5D6E-409C-BE32-E72D297353CC}">
              <c16:uniqueId val="{00000008-0EA2-4F25-918A-98051EEEE2DE}"/>
            </c:ext>
          </c:extLst>
        </c:ser>
        <c:ser>
          <c:idx val="9"/>
          <c:order val="9"/>
          <c:tx>
            <c:strRef>
              <c:f>データシート!$A$36</c:f>
              <c:strCache>
                <c:ptCount val="1"/>
                <c:pt idx="0">
                  <c:v>公営競技事業会計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1.67</c:v>
                </c:pt>
                <c:pt idx="8">
                  <c:v>#N/A</c:v>
                </c:pt>
                <c:pt idx="9">
                  <c:v>3.16</c:v>
                </c:pt>
              </c:numCache>
            </c:numRef>
          </c:val>
          <c:extLst>
            <c:ext xmlns:c16="http://schemas.microsoft.com/office/drawing/2014/chart" uri="{C3380CC4-5D6E-409C-BE32-E72D297353CC}">
              <c16:uniqueId val="{00000009-0EA2-4F25-918A-98051EEEE2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59221</c:v>
                </c:pt>
                <c:pt idx="5">
                  <c:v>57945</c:v>
                </c:pt>
                <c:pt idx="8">
                  <c:v>58309</c:v>
                </c:pt>
                <c:pt idx="11">
                  <c:v>56283</c:v>
                </c:pt>
                <c:pt idx="14">
                  <c:v>56787</c:v>
                </c:pt>
              </c:numCache>
            </c:numRef>
          </c:val>
          <c:extLst>
            <c:ext xmlns:c16="http://schemas.microsoft.com/office/drawing/2014/chart" uri="{C3380CC4-5D6E-409C-BE32-E72D297353CC}">
              <c16:uniqueId val="{00000000-6446-49C5-A7EB-42DCA0C8B4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5</c:v>
                </c:pt>
                <c:pt idx="3">
                  <c:v>6</c:v>
                </c:pt>
                <c:pt idx="6">
                  <c:v>7</c:v>
                </c:pt>
                <c:pt idx="9">
                  <c:v>0</c:v>
                </c:pt>
                <c:pt idx="12">
                  <c:v>0</c:v>
                </c:pt>
              </c:numCache>
            </c:numRef>
          </c:val>
          <c:extLst>
            <c:ext xmlns:c16="http://schemas.microsoft.com/office/drawing/2014/chart" uri="{C3380CC4-5D6E-409C-BE32-E72D297353CC}">
              <c16:uniqueId val="{00000001-6446-49C5-A7EB-42DCA0C8B4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448</c:v>
                </c:pt>
                <c:pt idx="3">
                  <c:v>211</c:v>
                </c:pt>
                <c:pt idx="6">
                  <c:v>211</c:v>
                </c:pt>
                <c:pt idx="9">
                  <c:v>211</c:v>
                </c:pt>
                <c:pt idx="12">
                  <c:v>211</c:v>
                </c:pt>
              </c:numCache>
            </c:numRef>
          </c:val>
          <c:extLst>
            <c:ext xmlns:c16="http://schemas.microsoft.com/office/drawing/2014/chart" uri="{C3380CC4-5D6E-409C-BE32-E72D297353CC}">
              <c16:uniqueId val="{00000002-6446-49C5-A7EB-42DCA0C8B4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46-49C5-A7EB-42DCA0C8B4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7297</c:v>
                </c:pt>
                <c:pt idx="3">
                  <c:v>7231</c:v>
                </c:pt>
                <c:pt idx="6">
                  <c:v>6917</c:v>
                </c:pt>
                <c:pt idx="9">
                  <c:v>6761</c:v>
                </c:pt>
                <c:pt idx="12">
                  <c:v>5616</c:v>
                </c:pt>
              </c:numCache>
            </c:numRef>
          </c:val>
          <c:extLst>
            <c:ext xmlns:c16="http://schemas.microsoft.com/office/drawing/2014/chart" uri="{C3380CC4-5D6E-409C-BE32-E72D297353CC}">
              <c16:uniqueId val="{00000004-6446-49C5-A7EB-42DCA0C8B4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33484</c:v>
                </c:pt>
                <c:pt idx="3">
                  <c:v>34660</c:v>
                </c:pt>
                <c:pt idx="6">
                  <c:v>34927</c:v>
                </c:pt>
                <c:pt idx="9">
                  <c:v>34859</c:v>
                </c:pt>
                <c:pt idx="12">
                  <c:v>34690</c:v>
                </c:pt>
              </c:numCache>
            </c:numRef>
          </c:val>
          <c:extLst>
            <c:ext xmlns:c16="http://schemas.microsoft.com/office/drawing/2014/chart" uri="{C3380CC4-5D6E-409C-BE32-E72D297353CC}">
              <c16:uniqueId val="{00000005-6446-49C5-A7EB-42DCA0C8B4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8507</c:v>
                </c:pt>
                <c:pt idx="3">
                  <c:v>7016</c:v>
                </c:pt>
                <c:pt idx="6">
                  <c:v>4111</c:v>
                </c:pt>
                <c:pt idx="9">
                  <c:v>5841</c:v>
                </c:pt>
                <c:pt idx="12">
                  <c:v>5787</c:v>
                </c:pt>
              </c:numCache>
            </c:numRef>
          </c:val>
          <c:extLst>
            <c:ext xmlns:c16="http://schemas.microsoft.com/office/drawing/2014/chart" uri="{C3380CC4-5D6E-409C-BE32-E72D297353CC}">
              <c16:uniqueId val="{00000006-6446-49C5-A7EB-42DCA0C8B4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37426</c:v>
                </c:pt>
                <c:pt idx="3">
                  <c:v>37703</c:v>
                </c:pt>
                <c:pt idx="6">
                  <c:v>33941</c:v>
                </c:pt>
                <c:pt idx="9">
                  <c:v>33682</c:v>
                </c:pt>
                <c:pt idx="12">
                  <c:v>35007</c:v>
                </c:pt>
              </c:numCache>
            </c:numRef>
          </c:val>
          <c:extLst>
            <c:ext xmlns:c16="http://schemas.microsoft.com/office/drawing/2014/chart" uri="{C3380CC4-5D6E-409C-BE32-E72D297353CC}">
              <c16:uniqueId val="{00000007-6446-49C5-A7EB-42DCA0C8B4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27946</c:v>
                </c:pt>
                <c:pt idx="2">
                  <c:v>#N/A</c:v>
                </c:pt>
                <c:pt idx="3">
                  <c:v>#N/A</c:v>
                </c:pt>
                <c:pt idx="4">
                  <c:v>28882</c:v>
                </c:pt>
                <c:pt idx="5">
                  <c:v>#N/A</c:v>
                </c:pt>
                <c:pt idx="6">
                  <c:v>#N/A</c:v>
                </c:pt>
                <c:pt idx="7">
                  <c:v>21805</c:v>
                </c:pt>
                <c:pt idx="8">
                  <c:v>#N/A</c:v>
                </c:pt>
                <c:pt idx="9">
                  <c:v>#N/A</c:v>
                </c:pt>
                <c:pt idx="10">
                  <c:v>25071</c:v>
                </c:pt>
                <c:pt idx="11">
                  <c:v>#N/A</c:v>
                </c:pt>
                <c:pt idx="12">
                  <c:v>#N/A</c:v>
                </c:pt>
                <c:pt idx="13">
                  <c:v>24524</c:v>
                </c:pt>
                <c:pt idx="14">
                  <c:v>#N/A</c:v>
                </c:pt>
              </c:numCache>
            </c:numRef>
          </c:val>
          <c:smooth val="0"/>
          <c:extLst>
            <c:ext xmlns:c16="http://schemas.microsoft.com/office/drawing/2014/chart" uri="{C3380CC4-5D6E-409C-BE32-E72D297353CC}">
              <c16:uniqueId val="{00000008-6446-49C5-A7EB-42DCA0C8B4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508757</c:v>
                </c:pt>
                <c:pt idx="5">
                  <c:v>513677</c:v>
                </c:pt>
                <c:pt idx="8">
                  <c:v>524488</c:v>
                </c:pt>
                <c:pt idx="11">
                  <c:v>534851</c:v>
                </c:pt>
                <c:pt idx="14">
                  <c:v>547605</c:v>
                </c:pt>
              </c:numCache>
            </c:numRef>
          </c:val>
          <c:extLst>
            <c:ext xmlns:c16="http://schemas.microsoft.com/office/drawing/2014/chart" uri="{C3380CC4-5D6E-409C-BE32-E72D297353CC}">
              <c16:uniqueId val="{00000000-BC05-42A4-B52C-D4043ACECC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180866</c:v>
                </c:pt>
                <c:pt idx="5">
                  <c:v>177239</c:v>
                </c:pt>
                <c:pt idx="8">
                  <c:v>174150</c:v>
                </c:pt>
                <c:pt idx="11">
                  <c:v>185575</c:v>
                </c:pt>
                <c:pt idx="14">
                  <c:v>189826</c:v>
                </c:pt>
              </c:numCache>
            </c:numRef>
          </c:val>
          <c:extLst>
            <c:ext xmlns:c16="http://schemas.microsoft.com/office/drawing/2014/chart" uri="{C3380CC4-5D6E-409C-BE32-E72D297353CC}">
              <c16:uniqueId val="{00000001-BC05-42A4-B52C-D4043ACECC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132632</c:v>
                </c:pt>
                <c:pt idx="5">
                  <c:v>157937</c:v>
                </c:pt>
                <c:pt idx="8">
                  <c:v>160568</c:v>
                </c:pt>
                <c:pt idx="11">
                  <c:v>172727</c:v>
                </c:pt>
                <c:pt idx="14">
                  <c:v>184818</c:v>
                </c:pt>
              </c:numCache>
            </c:numRef>
          </c:val>
          <c:extLst>
            <c:ext xmlns:c16="http://schemas.microsoft.com/office/drawing/2014/chart" uri="{C3380CC4-5D6E-409C-BE32-E72D297353CC}">
              <c16:uniqueId val="{00000002-BC05-42A4-B52C-D4043ACECC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05-42A4-B52C-D4043ACECC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05-42A4-B52C-D4043ACECC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2410</c:v>
                </c:pt>
                <c:pt idx="3">
                  <c:v>2752</c:v>
                </c:pt>
                <c:pt idx="6">
                  <c:v>2128</c:v>
                </c:pt>
                <c:pt idx="9">
                  <c:v>853</c:v>
                </c:pt>
                <c:pt idx="12">
                  <c:v>2891</c:v>
                </c:pt>
              </c:numCache>
            </c:numRef>
          </c:val>
          <c:extLst>
            <c:ext xmlns:c16="http://schemas.microsoft.com/office/drawing/2014/chart" uri="{C3380CC4-5D6E-409C-BE32-E72D297353CC}">
              <c16:uniqueId val="{00000005-BC05-42A4-B52C-D4043ACECC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53823</c:v>
                </c:pt>
                <c:pt idx="3">
                  <c:v>54449</c:v>
                </c:pt>
                <c:pt idx="6">
                  <c:v>86703</c:v>
                </c:pt>
                <c:pt idx="9">
                  <c:v>80023</c:v>
                </c:pt>
                <c:pt idx="12">
                  <c:v>76790</c:v>
                </c:pt>
              </c:numCache>
            </c:numRef>
          </c:val>
          <c:extLst>
            <c:ext xmlns:c16="http://schemas.microsoft.com/office/drawing/2014/chart" uri="{C3380CC4-5D6E-409C-BE32-E72D297353CC}">
              <c16:uniqueId val="{00000006-BC05-42A4-B52C-D4043ACECC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C05-42A4-B52C-D4043ACECC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80574</c:v>
                </c:pt>
                <c:pt idx="3">
                  <c:v>77471</c:v>
                </c:pt>
                <c:pt idx="6">
                  <c:v>76297</c:v>
                </c:pt>
                <c:pt idx="9">
                  <c:v>81223</c:v>
                </c:pt>
                <c:pt idx="12">
                  <c:v>69970</c:v>
                </c:pt>
              </c:numCache>
            </c:numRef>
          </c:val>
          <c:extLst>
            <c:ext xmlns:c16="http://schemas.microsoft.com/office/drawing/2014/chart" uri="{C3380CC4-5D6E-409C-BE32-E72D297353CC}">
              <c16:uniqueId val="{00000008-BC05-42A4-B52C-D4043ACECC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12194</c:v>
                </c:pt>
                <c:pt idx="3">
                  <c:v>1996</c:v>
                </c:pt>
                <c:pt idx="6">
                  <c:v>1785</c:v>
                </c:pt>
                <c:pt idx="9">
                  <c:v>1574</c:v>
                </c:pt>
                <c:pt idx="12">
                  <c:v>1363</c:v>
                </c:pt>
              </c:numCache>
            </c:numRef>
          </c:val>
          <c:extLst>
            <c:ext xmlns:c16="http://schemas.microsoft.com/office/drawing/2014/chart" uri="{C3380CC4-5D6E-409C-BE32-E72D297353CC}">
              <c16:uniqueId val="{00000009-BC05-42A4-B52C-D4043ACECC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1059067</c:v>
                </c:pt>
                <c:pt idx="3">
                  <c:v>1096357</c:v>
                </c:pt>
                <c:pt idx="6">
                  <c:v>1113235</c:v>
                </c:pt>
                <c:pt idx="9">
                  <c:v>1142443</c:v>
                </c:pt>
                <c:pt idx="12">
                  <c:v>1182941</c:v>
                </c:pt>
              </c:numCache>
            </c:numRef>
          </c:val>
          <c:extLst>
            <c:ext xmlns:c16="http://schemas.microsoft.com/office/drawing/2014/chart" uri="{C3380CC4-5D6E-409C-BE32-E72D297353CC}">
              <c16:uniqueId val="{0000000A-BC05-42A4-B52C-D4043ACECC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385813</c:v>
                </c:pt>
                <c:pt idx="2">
                  <c:v>#N/A</c:v>
                </c:pt>
                <c:pt idx="3">
                  <c:v>#N/A</c:v>
                </c:pt>
                <c:pt idx="4">
                  <c:v>384172</c:v>
                </c:pt>
                <c:pt idx="5">
                  <c:v>#N/A</c:v>
                </c:pt>
                <c:pt idx="6">
                  <c:v>#N/A</c:v>
                </c:pt>
                <c:pt idx="7">
                  <c:v>420942</c:v>
                </c:pt>
                <c:pt idx="8">
                  <c:v>#N/A</c:v>
                </c:pt>
                <c:pt idx="9">
                  <c:v>#N/A</c:v>
                </c:pt>
                <c:pt idx="10">
                  <c:v>412963</c:v>
                </c:pt>
                <c:pt idx="11">
                  <c:v>#N/A</c:v>
                </c:pt>
                <c:pt idx="12">
                  <c:v>#N/A</c:v>
                </c:pt>
                <c:pt idx="13">
                  <c:v>411707</c:v>
                </c:pt>
                <c:pt idx="14">
                  <c:v>#N/A</c:v>
                </c:pt>
              </c:numCache>
            </c:numRef>
          </c:val>
          <c:smooth val="0"/>
          <c:extLst>
            <c:ext xmlns:c16="http://schemas.microsoft.com/office/drawing/2014/chart" uri="{C3380CC4-5D6E-409C-BE32-E72D297353CC}">
              <c16:uniqueId val="{0000000B-BC05-42A4-B52C-D4043ACECC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9719</c:v>
                </c:pt>
                <c:pt idx="1">
                  <c:v>8636</c:v>
                </c:pt>
                <c:pt idx="2">
                  <c:v>8123</c:v>
                </c:pt>
              </c:numCache>
            </c:numRef>
          </c:val>
          <c:extLst>
            <c:ext xmlns:c16="http://schemas.microsoft.com/office/drawing/2014/chart" uri="{C3380CC4-5D6E-409C-BE32-E72D297353CC}">
              <c16:uniqueId val="{00000000-E4AC-455E-BC8E-79EECD78D0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11929</c:v>
                </c:pt>
                <c:pt idx="1">
                  <c:v>12388</c:v>
                </c:pt>
                <c:pt idx="2">
                  <c:v>12107</c:v>
                </c:pt>
              </c:numCache>
            </c:numRef>
          </c:val>
          <c:extLst>
            <c:ext xmlns:c16="http://schemas.microsoft.com/office/drawing/2014/chart" uri="{C3380CC4-5D6E-409C-BE32-E72D297353CC}">
              <c16:uniqueId val="{00000001-E4AC-455E-BC8E-79EECD78D0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18327</c:v>
                </c:pt>
                <c:pt idx="1">
                  <c:v>17765</c:v>
                </c:pt>
                <c:pt idx="2">
                  <c:v>16474</c:v>
                </c:pt>
              </c:numCache>
            </c:numRef>
          </c:val>
          <c:extLst>
            <c:ext xmlns:c16="http://schemas.microsoft.com/office/drawing/2014/chart" uri="{C3380CC4-5D6E-409C-BE32-E72D297353CC}">
              <c16:uniqueId val="{00000002-E4AC-455E-BC8E-79EECD78D0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{2265F0B1-53C9-4326-9A52-699D05DA87DB}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816-4B64-94D7-FB777D96D8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{3AC3ED65-0296-4FEB-8BC1-079A142355BE}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16-4B64-94D7-FB777D96D8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{827AFE83-2183-465F-926B-2418D056AB9A}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16-4B64-94D7-FB777D96D8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{94437773-326D-44E0-8445-432824675F8C}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16-4B64-94D7-FB777D96D8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{2A10594E-D19D-45CE-B107-B40C797D0758}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16-4B64-94D7-FB777D96D82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{3D25B868-6952-4DF8-920F-F10141AEC228}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816-4B64-94D7-FB777D96D82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{028F6A0C-772B-4F7D-803B-AE0632E0AE33}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816-4B64-94D7-FB777D96D82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{5F71B4FB-4A0E-4233-91FA-DE942F9F2B67}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816-4B64-94D7-FB777D96D82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{43559C61-00C0-4F2B-832A-17037227AB97}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816-4B64-94D7-FB777D96D8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66.5</c:v>
                </c:pt>
                <c:pt idx="16">
                  <c:v>67.599999999999994</c:v>
                </c:pt>
                <c:pt idx="24">
                  <c:v>67.900000000000006</c:v>
                </c:pt>
                <c:pt idx="32">
                  <c:v>68.599999999999994</c:v>
                </c:pt>
              </c:numCache>
            </c:numRef>
          </c:xVal>
          <c:yVal>
            <c:numRef>
              <c:f>公会計指標分析・財政指標組合せ分析表!$BP$51:$DC$51</c:f>
              <c:numCache>
                <c:formatCode>#,##0.0;"▲ "#,##0.0</c:formatCode>
                <c:ptCount val="40"/>
                <c:pt idx="8">
                  <c:v>187.9</c:v>
                </c:pt>
                <c:pt idx="16">
                  <c:v>175.6</c:v>
                </c:pt>
                <c:pt idx="24">
                  <c:v>171.7</c:v>
                </c:pt>
                <c:pt idx="32">
                  <c:v>170.8</c:v>
                </c:pt>
              </c:numCache>
            </c:numRef>
          </c:yVal>
          <c:smooth val="0"/>
          <c:extLst>
            <c:ext xmlns:c16="http://schemas.microsoft.com/office/drawing/2014/chart" uri="{C3380CC4-5D6E-409C-BE32-E72D297353CC}">
              <c16:uniqueId val="{00000009-3816-4B64-94D7-FB777D96D8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{3099AAFC-D087-46A5-838A-366F2D22ABFD}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816-4B64-94D7-FB777D96D8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{CD1E14AD-2B63-463F-81C2-0A3DF05C5A5B}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16-4B64-94D7-FB777D96D8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{5A5D04AE-2F96-41A7-80C7-3DFAF932953D}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16-4B64-94D7-FB777D96D8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{3194AEAF-A8FD-47FF-ADE9-10FEFDD03D07}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16-4B64-94D7-FB777D96D8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{71D7F4FE-19BF-4D7F-8F33-483D9496F6B0}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16-4B64-94D7-FB777D96D82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{0419263E-A9C1-4205-934A-4D38DA093B4F}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816-4B64-94D7-FB777D96D82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{ED1EEBA0-A19F-41C5-8AE6-77D1BA4AED50}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816-4B64-94D7-FB777D96D82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{6D60EA60-1E2F-467B-8890-F11E7B979CA0}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816-4B64-94D7-FB777D96D82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{66F3B429-1EFA-4217-87ED-212DBF5FD1D3}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816-4B64-94D7-FB777D96D8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c:v>
                </c:pt>
                <c:pt idx="16">
                  <c:v>62</c:v>
                </c:pt>
                <c:pt idx="24">
                  <c:v>62.9</c:v>
                </c:pt>
                <c:pt idx="32">
                  <c:v>63.3</c:v>
                </c:pt>
              </c:numCache>
            </c:numRef>
          </c:xVal>
          <c:yVal>
            <c:numRef>
              <c:f>公会計指標分析・財政指標組合せ分析表!$BP$55:$DC$55</c:f>
              <c:numCache>
                <c:formatCode>#,##0.0;"▲ "#,##0.0</c:formatCode>
                <c:ptCount val="40"/>
                <c:pt idx="8">
                  <c:v>115.7</c:v>
                </c:pt>
                <c:pt idx="16">
                  <c:v>106</c:v>
                </c:pt>
                <c:pt idx="24">
                  <c:v>97.6</c:v>
                </c:pt>
                <c:pt idx="32">
                  <c:v>91.6</c:v>
                </c:pt>
              </c:numCache>
            </c:numRef>
          </c:yVal>
          <c:smooth val="0"/>
          <c:extLst>
            <c:ext xmlns:c16="http://schemas.microsoft.com/office/drawing/2014/chart" uri="{C3380CC4-5D6E-409C-BE32-E72D297353CC}">
              <c16:uniqueId val="{00000013-3816-4B64-94D7-FB777D96D820}"/>
            </c:ext>
          </c:extLst>
        </c:ser>
        <c:dLbls>
          <c:showLegendKey val="0"/>
          <c:showVal val="1"/>
          <c:showCatName val="0"/>
          <c:showSerName val="0"/>
          <c:showPercent val="0"/>
          <c:showBubbleSize val="0"/>
        </c:dLbls>
        <c:axId val="46179840"/>
        <c:axId val="46181760"/>
      </c:scatterChart>
      <c:valAx>
        <c:axId val="46179840"/>
        <c:scaling>
          <c:orientation val="minMax"/>
          <c:max val="69.3"/>
          <c:min val="60.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4"/>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{F822A164-0883-4A48-B2C2-958D21E43761}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27F-4927-B20C-07F488420E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{A91254F6-EA23-484A-B0A6-C7EA9CF7F6B4}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7F-4927-B20C-07F488420E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{1B48253F-0F73-42C1-B88A-97CCD6BC7DD9}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7F-4927-B20C-07F488420E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{A5626DD3-8B69-49CA-9BC2-BDD4E8D5D691}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7F-4927-B20C-07F488420E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{D9EFEF0E-A88C-4A60-9E0E-06341EB5B262}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7F-4927-B20C-07F488420EA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{20CD0EA3-7A1F-4352-9F58-9C6B00372EB4}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27F-4927-B20C-07F488420EA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{4AEE34AB-CC0F-45CC-942E-4281FED76EA1}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27F-4927-B20C-07F488420EA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{3637532A-09AC-4E30-9E21-DE91F84B9DDF}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27F-4927-B20C-07F488420EA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{8A5001E6-10D3-40BD-B2FD-339A7C9663BE}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27F-4927-B20C-07F488420E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13.7</c:v>
                </c:pt>
                <c:pt idx="16">
                  <c:v>12.2</c:v>
                </c:pt>
                <c:pt idx="24">
                  <c:v>11.2</c:v>
                </c:pt>
                <c:pt idx="32">
                  <c:v>9.9</c:v>
                </c:pt>
              </c:numCache>
            </c:numRef>
          </c:xVal>
          <c:yVal>
            <c:numRef>
              <c:f>公会計指標分析・財政指標組合せ分析表!$BP$73:$DC$73</c:f>
              <c:numCache>
                <c:formatCode>#,##0.0;"▲ "#,##0.0</c:formatCode>
                <c:ptCount val="40"/>
                <c:pt idx="0">
                  <c:v>188.3</c:v>
                </c:pt>
                <c:pt idx="8">
                  <c:v>187.9</c:v>
                </c:pt>
                <c:pt idx="16">
                  <c:v>175.6</c:v>
                </c:pt>
                <c:pt idx="24">
                  <c:v>171.7</c:v>
                </c:pt>
                <c:pt idx="32">
                  <c:v>170.8</c:v>
                </c:pt>
              </c:numCache>
            </c:numRef>
          </c:yVal>
          <c:smooth val="0"/>
          <c:extLst>
            <c:ext xmlns:c16="http://schemas.microsoft.com/office/drawing/2014/chart" uri="{C3380CC4-5D6E-409C-BE32-E72D297353CC}">
              <c16:uniqueId val="{00000009-027F-4927-B20C-07F488420E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{FA577168-034C-4741-9894-9A4D219C3523}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27F-4927-B20C-07F488420E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{7D35A869-6703-4F57-86BF-49D531C2B506}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7F-4927-B20C-07F488420E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{CD0A2090-E472-446E-B1C0-3057287D43C1}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7F-4927-B20C-07F488420E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{B73392B5-0082-4768-99C4-CB456E2E4008}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7F-4927-B20C-07F488420E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{011B4409-2C6E-4C97-8106-FBFB33BEFE92}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7F-4927-B20C-07F488420EA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{3C63E266-5F14-42DA-B15A-A00A49F153A3}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27F-4927-B20C-07F488420EA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{0E08D2E0-F67B-4468-B9E5-36063CB83574}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27F-4927-B20C-07F488420EA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{068EECFD-528A-46B3-9C5C-D064D45D4F9A}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27F-4927-B20C-07F488420EA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{932AA342-D444-46B2-AE48-D2D4892F4DCE}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27F-4927-B20C-07F488420E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027F-4927-B20C-07F488420EAA}"/>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5"/>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令和元年度の実質公債費比率の分子は、特定財源の増に伴う算入公債費等が増加したことなどにより、前年度を下回る水準となりました。</a:t>
          </a:r>
        </a:p>
        <a:p>
          <a:r>
            <a:rPr kumimoji="1" lang="ja-JP" altLang="en-US" sz="1400">
              <a:latin typeface="ＭＳ ゴシック" pitchFamily="49" charset="-128"/>
              <a:ea typeface="ＭＳ ゴシック" pitchFamily="49" charset="-128"/>
            </a:rPr>
            <a:t>　今後も適切な市債管理を行い、健全な財政運営に努めます。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減債基金の積立ルールが</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年償還で毎年度の積立額を発行額の</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としているのに対して、本市においては</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年償還（</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年据置）で毎年度の発行額の積立額を</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として設定しているため（平成</a:t>
          </a:r>
          <a:r>
            <a:rPr kumimoji="1" lang="en-US" altLang="ja-JP" sz="700">
              <a:latin typeface="ＭＳ ゴシック" pitchFamily="49" charset="-128"/>
              <a:ea typeface="ＭＳ ゴシック" pitchFamily="49" charset="-128"/>
            </a:rPr>
            <a:t>19</a:t>
          </a:r>
          <a:r>
            <a:rPr kumimoji="1" lang="ja-JP" altLang="en-US" sz="700">
              <a:latin typeface="ＭＳ ゴシック" pitchFamily="49" charset="-128"/>
              <a:ea typeface="ＭＳ ゴシック" pitchFamily="49" charset="-128"/>
            </a:rPr>
            <a:t>年度以前は、最初の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年据置）、次の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3.48</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年据置）、最後の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年間は残額の</a:t>
          </a:r>
          <a:r>
            <a:rPr kumimoji="1" lang="en-US" altLang="ja-JP" sz="700">
              <a:latin typeface="ＭＳ ゴシック" pitchFamily="49" charset="-128"/>
              <a:ea typeface="ＭＳ ゴシック" pitchFamily="49" charset="-128"/>
            </a:rPr>
            <a:t>1/10</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年間積立）、減債基金残高と減債基金積立相当額に乖離が生じています。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将来負担額（Ａ）は、平成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年度は</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兆</a:t>
          </a:r>
          <a:r>
            <a:rPr kumimoji="1" lang="en-US" altLang="ja-JP" sz="1100">
              <a:solidFill>
                <a:sysClr val="windowText" lastClr="000000"/>
              </a:solidFill>
              <a:latin typeface="ＭＳ ゴシック" pitchFamily="49" charset="-128"/>
              <a:ea typeface="ＭＳ ゴシック" pitchFamily="49" charset="-128"/>
            </a:rPr>
            <a:t>2,081</a:t>
          </a:r>
          <a:r>
            <a:rPr kumimoji="1" lang="ja-JP" altLang="en-US" sz="1100">
              <a:solidFill>
                <a:sysClr val="windowText" lastClr="000000"/>
              </a:solidFill>
              <a:latin typeface="ＭＳ ゴシック" pitchFamily="49" charset="-128"/>
              <a:ea typeface="ＭＳ ゴシック" pitchFamily="49" charset="-128"/>
            </a:rPr>
            <a:t>億円でしたが、令和元年度には</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兆</a:t>
          </a:r>
          <a:r>
            <a:rPr kumimoji="1" lang="en-US" altLang="ja-JP" sz="1100">
              <a:solidFill>
                <a:sysClr val="windowText" lastClr="000000"/>
              </a:solidFill>
              <a:latin typeface="ＭＳ ゴシック" pitchFamily="49" charset="-128"/>
              <a:ea typeface="ＭＳ ゴシック" pitchFamily="49" charset="-128"/>
            </a:rPr>
            <a:t>3,340</a:t>
          </a:r>
          <a:r>
            <a:rPr kumimoji="1" lang="ja-JP" altLang="en-US" sz="1100">
              <a:solidFill>
                <a:sysClr val="windowText" lastClr="000000"/>
              </a:solidFill>
              <a:latin typeface="ＭＳ ゴシック" pitchFamily="49" charset="-128"/>
              <a:ea typeface="ＭＳ ゴシック" pitchFamily="49" charset="-128"/>
            </a:rPr>
            <a:t>億円と</a:t>
          </a:r>
          <a:r>
            <a:rPr kumimoji="1" lang="en-US" altLang="ja-JP" sz="1100">
              <a:solidFill>
                <a:sysClr val="windowText" lastClr="000000"/>
              </a:solidFill>
              <a:latin typeface="ＭＳ ゴシック" pitchFamily="49" charset="-128"/>
              <a:ea typeface="ＭＳ ゴシック" pitchFamily="49" charset="-128"/>
            </a:rPr>
            <a:t>1,259</a:t>
          </a:r>
          <a:r>
            <a:rPr kumimoji="1" lang="ja-JP" altLang="en-US" sz="1100">
              <a:solidFill>
                <a:sysClr val="windowText" lastClr="000000"/>
              </a:solidFill>
              <a:latin typeface="ＭＳ ゴシック" pitchFamily="49" charset="-128"/>
              <a:ea typeface="ＭＳ ゴシック" pitchFamily="49" charset="-128"/>
            </a:rPr>
            <a:t>億円増加しています。</a:t>
          </a:r>
        </a:p>
        <a:p>
          <a:r>
            <a:rPr kumimoji="1" lang="ja-JP" altLang="en-US" sz="1100">
              <a:solidFill>
                <a:sysClr val="windowText" lastClr="000000"/>
              </a:solidFill>
              <a:latin typeface="ＭＳ ゴシック" pitchFamily="49" charset="-128"/>
              <a:ea typeface="ＭＳ ゴシック" pitchFamily="49" charset="-128"/>
            </a:rPr>
            <a:t>　これは将来負担額の大部分を占める「一般会計等に係る地方債の現在高」が、地方交付税の振替である臨時財政対策債の発行額増や平成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の第三セクター等改革推進債の活用に伴い、増加していることなどによるものです。（なお、臨時財政対策債の償還については、後年度、その全額が地方交付税で措置されるため、実質的に将来負担額としてはカウントされていません）。</a:t>
          </a:r>
        </a:p>
        <a:p>
          <a:r>
            <a:rPr kumimoji="1" lang="ja-JP" altLang="en-US" sz="1100">
              <a:solidFill>
                <a:sysClr val="windowText" lastClr="000000"/>
              </a:solidFill>
              <a:latin typeface="ＭＳ ゴシック" pitchFamily="49" charset="-128"/>
              <a:ea typeface="ＭＳ ゴシック" pitchFamily="49" charset="-128"/>
            </a:rPr>
            <a:t>　一方、充当可能財源等（Ｂ）は、平成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年度は、</a:t>
          </a:r>
          <a:r>
            <a:rPr kumimoji="1" lang="en-US" altLang="ja-JP" sz="1100">
              <a:solidFill>
                <a:sysClr val="windowText" lastClr="000000"/>
              </a:solidFill>
              <a:latin typeface="ＭＳ ゴシック" pitchFamily="49" charset="-128"/>
              <a:ea typeface="ＭＳ ゴシック" pitchFamily="49" charset="-128"/>
            </a:rPr>
            <a:t>8,222</a:t>
          </a:r>
          <a:r>
            <a:rPr kumimoji="1" lang="ja-JP" altLang="en-US" sz="1100">
              <a:solidFill>
                <a:sysClr val="windowText" lastClr="000000"/>
              </a:solidFill>
              <a:latin typeface="ＭＳ ゴシック" pitchFamily="49" charset="-128"/>
              <a:ea typeface="ＭＳ ゴシック" pitchFamily="49" charset="-128"/>
            </a:rPr>
            <a:t>億円でしたが、臨時財政対策債発行額の増による基準財政需要額算入見込額が増加していることなどにより、令和元年度には</a:t>
          </a:r>
          <a:r>
            <a:rPr kumimoji="1" lang="en-US" altLang="ja-JP" sz="1100">
              <a:solidFill>
                <a:sysClr val="windowText" lastClr="000000"/>
              </a:solidFill>
              <a:latin typeface="ＭＳ ゴシック" pitchFamily="49" charset="-128"/>
              <a:ea typeface="ＭＳ ゴシック" pitchFamily="49" charset="-128"/>
            </a:rPr>
            <a:t>9,222</a:t>
          </a:r>
          <a:r>
            <a:rPr kumimoji="1" lang="ja-JP" altLang="en-US" sz="1100">
              <a:solidFill>
                <a:sysClr val="windowText" lastClr="000000"/>
              </a:solidFill>
              <a:latin typeface="ＭＳ ゴシック" pitchFamily="49" charset="-128"/>
              <a:ea typeface="ＭＳ ゴシック" pitchFamily="49" charset="-128"/>
            </a:rPr>
            <a:t>億円と</a:t>
          </a:r>
          <a:r>
            <a:rPr kumimoji="1" lang="en-US" altLang="ja-JP" sz="1100">
              <a:solidFill>
                <a:sysClr val="windowText" lastClr="000000"/>
              </a:solidFill>
              <a:latin typeface="ＭＳ ゴシック" pitchFamily="49" charset="-128"/>
              <a:ea typeface="ＭＳ ゴシック" pitchFamily="49" charset="-128"/>
            </a:rPr>
            <a:t>1,000</a:t>
          </a:r>
          <a:r>
            <a:rPr kumimoji="1" lang="ja-JP" altLang="en-US" sz="1100">
              <a:solidFill>
                <a:sysClr val="windowText" lastClr="000000"/>
              </a:solidFill>
              <a:latin typeface="ＭＳ ゴシック" pitchFamily="49" charset="-128"/>
              <a:ea typeface="ＭＳ ゴシック" pitchFamily="49" charset="-128"/>
            </a:rPr>
            <a:t>億円増加しています。</a:t>
          </a:r>
        </a:p>
        <a:p>
          <a:r>
            <a:rPr kumimoji="1" lang="ja-JP" altLang="en-US" sz="1100">
              <a:solidFill>
                <a:sysClr val="windowText" lastClr="000000"/>
              </a:solidFill>
              <a:latin typeface="ＭＳ ゴシック" pitchFamily="49" charset="-128"/>
              <a:ea typeface="ＭＳ ゴシック" pitchFamily="49" charset="-128"/>
            </a:rPr>
            <a:t>　結果として、将来負担比率の分子である（Ａ）－（Ｂ）は、平成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年度は</a:t>
          </a:r>
          <a:r>
            <a:rPr kumimoji="1" lang="en-US" altLang="ja-JP" sz="1100">
              <a:solidFill>
                <a:sysClr val="windowText" lastClr="000000"/>
              </a:solidFill>
              <a:latin typeface="ＭＳ ゴシック" pitchFamily="49" charset="-128"/>
              <a:ea typeface="ＭＳ ゴシック" pitchFamily="49" charset="-128"/>
            </a:rPr>
            <a:t>3,858</a:t>
          </a:r>
          <a:r>
            <a:rPr kumimoji="1" lang="ja-JP" altLang="en-US" sz="1100">
              <a:solidFill>
                <a:sysClr val="windowText" lastClr="000000"/>
              </a:solidFill>
              <a:latin typeface="ＭＳ ゴシック" pitchFamily="49" charset="-128"/>
              <a:ea typeface="ＭＳ ゴシック" pitchFamily="49" charset="-128"/>
            </a:rPr>
            <a:t>億円でしたが、令和元年度には</a:t>
          </a:r>
          <a:r>
            <a:rPr kumimoji="1" lang="en-US" altLang="ja-JP" sz="1100">
              <a:solidFill>
                <a:sysClr val="windowText" lastClr="000000"/>
              </a:solidFill>
              <a:latin typeface="ＭＳ ゴシック" pitchFamily="49" charset="-128"/>
              <a:ea typeface="ＭＳ ゴシック" pitchFamily="49" charset="-128"/>
            </a:rPr>
            <a:t>4,117</a:t>
          </a:r>
          <a:r>
            <a:rPr kumimoji="1" lang="ja-JP" altLang="en-US" sz="1100">
              <a:solidFill>
                <a:sysClr val="windowText" lastClr="000000"/>
              </a:solidFill>
              <a:latin typeface="ＭＳ ゴシック" pitchFamily="49" charset="-128"/>
              <a:ea typeface="ＭＳ ゴシック" pitchFamily="49" charset="-128"/>
            </a:rPr>
            <a:t>億円と</a:t>
          </a:r>
          <a:r>
            <a:rPr kumimoji="1" lang="en-US" altLang="ja-JP" sz="1100">
              <a:solidFill>
                <a:sysClr val="windowText" lastClr="000000"/>
              </a:solidFill>
              <a:latin typeface="ＭＳ ゴシック" pitchFamily="49" charset="-128"/>
              <a:ea typeface="ＭＳ ゴシック" pitchFamily="49" charset="-128"/>
            </a:rPr>
            <a:t>259</a:t>
          </a:r>
          <a:r>
            <a:rPr kumimoji="1" lang="ja-JP" altLang="en-US" sz="1100">
              <a:solidFill>
                <a:sysClr val="windowText" lastClr="000000"/>
              </a:solidFill>
              <a:latin typeface="ＭＳ ゴシック" pitchFamily="49" charset="-128"/>
              <a:ea typeface="ＭＳ ゴシック" pitchFamily="49" charset="-128"/>
            </a:rPr>
            <a:t>億円増加しています。</a:t>
          </a:r>
        </a:p>
        <a:p>
          <a:r>
            <a:rPr kumimoji="1" lang="ja-JP" altLang="en-US" sz="1100">
              <a:solidFill>
                <a:sysClr val="windowText" lastClr="000000"/>
              </a:solidFill>
              <a:latin typeface="ＭＳ ゴシック" pitchFamily="49" charset="-128"/>
              <a:ea typeface="ＭＳ ゴシック" pitchFamily="49" charset="-128"/>
            </a:rPr>
            <a:t>　今後については、将来負担額の大半を地方債の残高が占めることから、地方債の活用にあたっては、事業の熟度や重要性を吟味した上で、施策の選択と集中により、適正な市債管理に努めます。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廃棄物処理施設の整備等に伴い「環境保全基金」を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億円取り崩したこと、「都市高速鉄道等整備基金」を都市モノレール施設改善・維持修繕事業等の都市基盤整備のため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共施設の老朽化に伴う維持補修費の増加や高齢化に伴う福祉・医療関係経費の増加等により、一定の基金取り崩しが想定されます。今後も、歳入、歳出の状況をみて取り崩しを検討することとなりますが、それぞれの基金の設置の趣旨に即して、適正な管理・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・都市高速鉄道等整備基金：都市高速鉄道及び総合展示場の建設並びに市長が特に必要と定める都市改造事業その他都市機能の整備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・地域福祉振興基金：各種地域福祉活動の基盤整備及びボランティア活動等の地域福祉活動に資する事業に対する助成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・環境保全基金：市民の環境保全に関する知識の普及及び実践活動の支援など</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廃棄物処理にかかる寄付金等を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億円積み立てた一方で、主に廃棄物処理施設の整備や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廃棄物処理に係る経費の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億円減少しています。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・文化振興基金：主に芸術文化事業に係る経費のために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・未来人材支援基金：奨学金返還支援のため、令和元年度から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年間にわたって取り崩しを予定しています。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・特定目的基金のさらなる活用に向けて、統廃合を予定しています。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億円（前年度実質収支２分の１）の積み立てを行い、基金全体としては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億円（前年度実質収支２分の１）の積み立てを行い、基金全体としては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新型コロナウイルス感染症対策にかかる経費の増加や高齢化に伴う福祉・医療関係経費の増加等により、一定の基金取り崩しが想定されます。今後も、歳入、歳出の状況をみて取り崩しを検討することとなりますが、持続可能で安定的な財政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令和元年度は収支不足に応じた取崩により残高が減少しています。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毎年度の収支の状況などを踏まえて取崩を行います。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014BEE-4036-4A69-A509-DD4E38B50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4AE4D04-BB27-4DA1-A79C-E649002661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7F15D54-78B4-4A8A-8D30-BC1DF141F66C}"/>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28C40D7-06DB-4335-8EC8-BFC75AA0634D}"/>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AF317BC-FC80-4332-9FEE-D23FC14806A8}"/>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74B3818-2B53-47EB-84B2-07A2D063C39A}"/>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401E3F7-9A9D-46D0-B813-088A4491BE43}"/>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189429C-0F49-4BD5-90BD-764361E8AEC9}"/>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EDA62BF-B8B9-4F70-9B22-89FE67DA048E}"/>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9B23945-5767-471B-BCF6-CFAEAD198104}"/>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ADE1A7B-DF49-4486-8DE5-F88CEA87675F}"/>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4148534-59E7-4260-AB58-C4144993BC96}"/>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85377BF-24DB-437E-A7EB-092C4008E07D}"/>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5342222-20C9-445A-92FB-9067136571AC}"/>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E678400-3234-4FE1-8F3A-2C6D54945E99}"/>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9EF6F8E-C6B1-4B31-98D2-FFB91915149D}"/>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4DC7EF6-6C55-4E79-BE82-DA42C0CDAE2A}"/>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1E1BB3C-C147-4B50-92C0-6CE01E012F0E}"/>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225962C-0A67-434D-8814-A9A13C64AD69}"/>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1B6FF65-B144-4135-B022-44941A5345D1}"/>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2F6EA71-B6DA-4EC7-9ADD-A837A0573FF6}"/>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051CD3F-2E66-4A9F-BF8F-B5F9F7A97D2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9416C67-D3B3-4912-9DD0-C1B2ECCDCF2F}"/>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542E0E7-80E8-4E4C-AB34-6BFEEABC4EAB}"/>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7D92EED-62EC-4350-A333-34F5874E4DAF}"/>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117F20A-C7F5-475B-B753-0AECDCB6B032}"/>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14B109B-6413-41DB-B0C8-42E3CBF26DFF}"/>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2377178-4809-4835-8C8A-18DACB6A849B}"/>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74359EB-203B-47CA-A2FF-1D38752F58F7}"/>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9A33EAF-86AF-496C-BFD7-77E12E42E9EF}"/>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BDF9F35-1E8D-480C-AC99-C303C8170F34}"/>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35E75B8-701F-43FC-92CF-8AF6EC95DEDB}"/>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AFBE7D3-12C3-4DB9-8DA1-0374B9FC9528}"/>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CC79BD2-49CC-4FC3-BFC5-7F6F8F1AA4BF}"/>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21A680A-CBAA-4F38-882D-AEDA3FBF89D5}"/>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5032C56-3135-4672-B7C8-111856552C94}"/>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C3DFC4C-6893-4E50-93F1-C06BBC7FC653}"/>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59D9A16-CC8A-4660-B3DE-081F3301A809}"/>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FC3BAC8-03D9-479A-AE49-4BDBB56A554F}"/>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68D09DA-04DD-45A5-B327-6A25C976FECC}"/>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D93A1A4-FC2C-44AE-A546-BC91DE8FDCBF}"/>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B396439-7FFC-46EA-AF2E-DFB19C74C553}"/>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C989726-EE0D-41F2-8DB8-8793B7BD045B}"/>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B055955-6BEA-4F0A-A78E-C614E11390CF}"/>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25A8A31-344C-4B12-9FD1-86FB4A0C3856}"/>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8028162-EB66-4AEF-A8CA-7B874F59BAA6}"/>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3A733D4-7377-4F4F-A334-384944E3B674}"/>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有形固定資産減価償却率は、類似団体より高い水準にあります。これは、本市が昭和３８年の五市合併の影響等によって、他都市に比べて多くの公共施設を保有しており、それらの施設の大規模改修や更新を控えているた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大綱及び公共施設マネジメント実行計画で掲げている「今後４０年間で保有量を約２０％削減する」を目標に、今後も老朽化した施設の集約化・複合化、除却を進めていくと共に、引き続き公共施設の長寿命化に取り組んで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DCBEE8D-CC97-4216-A62C-13561B720F9E}"/>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AC8D5FA-0A5F-4E98-9092-DF89B860EA3F}"/>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76CEE46-8445-4C26-95F7-B5C229D3285A}"/>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F6026B27-99DD-4C57-8DFE-06DA30E42B80}"/>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BA5343DA-09BE-440E-A57F-368F5E2974EE}"/>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C59E641F-41C1-4763-A60D-21DB9C548777}"/>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0829227-29BE-4A07-BB12-CE18850B0727}"/>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246B754-7A92-4059-9BA0-F7C8229388B5}"/>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1B6E6F9-28D1-49F5-B34A-B692C5D0A034}"/>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881DACD-C5BE-4B83-A6AB-0E0232B8B369}"/>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B7EC54A-C7B1-46FD-A2B3-F875995CA651}"/>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04EDED1-D71F-40B3-87B0-4F71A549AC55}"/>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0362C69-694E-45BB-9B52-14EF01397F92}"/>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ED92EFB2-9DAA-47B9-BA68-782A6DA6BB79}"/>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ED6C423E-FC74-4D02-8CCD-8D973653B278}"/>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07AD856A-6158-424A-89D0-020B95C47C1A}"/>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03A58FC8-3ACA-492D-82AE-E9E9134CF62C}"/>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B839488B-1D72-4DA3-99F5-FD8BDBC94C49}"/>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74DA8E58-F85F-44CC-9D9F-ED96E1B35C1F}"/>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305605EC-62C6-4FE5-A34E-4EB2F9502B71}"/>
            </a:ext>
          </a:extLst>
        </xdr:cNvPr>
        <xdr:cNvSpPr txBox="1"/>
      </xdr:nvSpPr>
      <xdr:spPr>
        <a:xfrm>
          <a:off x="4359275" y="485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A990C8EA-3505-489A-B628-32D008D016E7}"/>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B58E2026-FA82-4F74-B061-2E8CD7436641}"/>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1A7E798F-CA33-46F6-A104-1584A7D93739}"/>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1E4D0A7D-BBE6-4076-974A-4D2A0E575148}"/>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09D91372-4325-4D1A-9777-99403818B7B2}"/>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040FD7E-A012-463A-A2A1-8406C35A7A08}"/>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272DF31-175A-4E18-8B4C-C3A89BFAAE90}"/>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790E5F5-D208-40DA-B7DC-06C91FBE7E8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5B007C7-5FA6-4217-B312-1F8A5BEEB45B}"/>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6A9B5EE-4417-48D2-BA15-70E0398CFF03}"/>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79121</xdr:rowOff>
    </xdr:from>
    <xdr:to>
      <xdr:col>23</xdr:col>
      <xdr:colOff>136525</xdr:colOff>
      <xdr:row>34</xdr:row>
      <xdr:rowOff>9271</xdr:rowOff>
    </xdr:to>
    <xdr:sp macro="" textlink="">
      <xdr:nvSpPr>
        <xdr:cNvPr id="79" name="楕円 78">
          <a:extLst>
            <a:ext uri="{FF2B5EF4-FFF2-40B4-BE49-F238E27FC236}">
              <a16:creationId xmlns:a16="http://schemas.microsoft.com/office/drawing/2014/main" id="{1DFEF704-2462-4FFD-B76B-5A0D01E2942A}"/>
            </a:ext>
          </a:extLst>
        </xdr:cNvPr>
        <xdr:cNvSpPr/>
      </xdr:nvSpPr>
      <xdr:spPr>
        <a:xfrm>
          <a:off x="4254500" y="54226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57548</xdr:rowOff>
    </xdr:from>
    <xdr:ext cx="405111" cy="259045"/>
    <xdr:sp macro="" textlink="">
      <xdr:nvSpPr>
        <xdr:cNvPr id="80" name="有形固定資産減価償却率該当値テキスト">
          <a:extLst>
            <a:ext uri="{FF2B5EF4-FFF2-40B4-BE49-F238E27FC236}">
              <a16:creationId xmlns:a16="http://schemas.microsoft.com/office/drawing/2014/main" id="{97494E79-75B1-4A4F-A618-23510C413C5D}"/>
            </a:ext>
          </a:extLst>
        </xdr:cNvPr>
        <xdr:cNvSpPr txBox="1"/>
      </xdr:nvSpPr>
      <xdr:spPr>
        <a:xfrm>
          <a:off x="4359275" y="5401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18669</xdr:rowOff>
    </xdr:from>
    <xdr:to>
      <xdr:col>19</xdr:col>
      <xdr:colOff>187325</xdr:colOff>
      <xdr:row>33</xdr:row>
      <xdr:rowOff>120269</xdr:rowOff>
    </xdr:to>
    <xdr:sp macro="" textlink="">
      <xdr:nvSpPr>
        <xdr:cNvPr id="81" name="楕円 80">
          <a:extLst>
            <a:ext uri="{FF2B5EF4-FFF2-40B4-BE49-F238E27FC236}">
              <a16:creationId xmlns:a16="http://schemas.microsoft.com/office/drawing/2014/main" id="{E714F62E-DDF1-4FBA-A3DA-F2257F5C96BE}"/>
            </a:ext>
          </a:extLst>
        </xdr:cNvPr>
        <xdr:cNvSpPr/>
      </xdr:nvSpPr>
      <xdr:spPr>
        <a:xfrm>
          <a:off x="3616325" y="53621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69469</xdr:rowOff>
    </xdr:from>
    <xdr:to>
      <xdr:col>23</xdr:col>
      <xdr:colOff>85725</xdr:colOff>
      <xdr:row>33</xdr:row>
      <xdr:rowOff>129921</xdr:rowOff>
    </xdr:to>
    <xdr:cxnSp macro="">
      <xdr:nvCxnSpPr>
        <xdr:cNvPr id="82" name="直線コネクタ 81">
          <a:extLst>
            <a:ext uri="{FF2B5EF4-FFF2-40B4-BE49-F238E27FC236}">
              <a16:creationId xmlns:a16="http://schemas.microsoft.com/office/drawing/2014/main" id="{BC968C3D-1428-4CE5-93C1-05D035DF145D}"/>
            </a:ext>
          </a:extLst>
        </xdr:cNvPr>
        <xdr:cNvCxnSpPr/>
      </xdr:nvCxnSpPr>
      <xdr:spPr>
        <a:xfrm>
          <a:off x="3673475" y="5409819"/>
          <a:ext cx="62865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164211</xdr:rowOff>
    </xdr:from>
    <xdr:to>
      <xdr:col>15</xdr:col>
      <xdr:colOff>187325</xdr:colOff>
      <xdr:row>33</xdr:row>
      <xdr:rowOff>94361</xdr:rowOff>
    </xdr:to>
    <xdr:sp macro="" textlink="">
      <xdr:nvSpPr>
        <xdr:cNvPr id="83" name="楕円 82">
          <a:extLst>
            <a:ext uri="{FF2B5EF4-FFF2-40B4-BE49-F238E27FC236}">
              <a16:creationId xmlns:a16="http://schemas.microsoft.com/office/drawing/2014/main" id="{A103B5E1-B033-4B41-8372-8EA250B3B040}"/>
            </a:ext>
          </a:extLst>
        </xdr:cNvPr>
        <xdr:cNvSpPr/>
      </xdr:nvSpPr>
      <xdr:spPr>
        <a:xfrm>
          <a:off x="2930525" y="53426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43561</xdr:rowOff>
    </xdr:from>
    <xdr:to>
      <xdr:col>19</xdr:col>
      <xdr:colOff>136525</xdr:colOff>
      <xdr:row>33</xdr:row>
      <xdr:rowOff>69469</xdr:rowOff>
    </xdr:to>
    <xdr:cxnSp macro="">
      <xdr:nvCxnSpPr>
        <xdr:cNvPr id="84" name="直線コネクタ 83">
          <a:extLst>
            <a:ext uri="{FF2B5EF4-FFF2-40B4-BE49-F238E27FC236}">
              <a16:creationId xmlns:a16="http://schemas.microsoft.com/office/drawing/2014/main" id="{78288CF4-AFC0-4399-BE47-F13DABE419E6}"/>
            </a:ext>
          </a:extLst>
        </xdr:cNvPr>
        <xdr:cNvCxnSpPr/>
      </xdr:nvCxnSpPr>
      <xdr:spPr>
        <a:xfrm>
          <a:off x="2987675" y="5390261"/>
          <a:ext cx="6858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69215</xdr:rowOff>
    </xdr:from>
    <xdr:to>
      <xdr:col>11</xdr:col>
      <xdr:colOff>187325</xdr:colOff>
      <xdr:row>32</xdr:row>
      <xdr:rowOff>170815</xdr:rowOff>
    </xdr:to>
    <xdr:sp macro="" textlink="">
      <xdr:nvSpPr>
        <xdr:cNvPr id="85" name="楕円 84">
          <a:extLst>
            <a:ext uri="{FF2B5EF4-FFF2-40B4-BE49-F238E27FC236}">
              <a16:creationId xmlns:a16="http://schemas.microsoft.com/office/drawing/2014/main" id="{AC26AA14-EBA4-4E9F-9C90-7AFE6046D379}"/>
            </a:ext>
          </a:extLst>
        </xdr:cNvPr>
        <xdr:cNvSpPr/>
      </xdr:nvSpPr>
      <xdr:spPr>
        <a:xfrm>
          <a:off x="2244725" y="52476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33</xdr:row>
      <xdr:rowOff>43561</xdr:rowOff>
    </xdr:to>
    <xdr:cxnSp macro="">
      <xdr:nvCxnSpPr>
        <xdr:cNvPr id="86" name="直線コネクタ 85">
          <a:extLst>
            <a:ext uri="{FF2B5EF4-FFF2-40B4-BE49-F238E27FC236}">
              <a16:creationId xmlns:a16="http://schemas.microsoft.com/office/drawing/2014/main" id="{68001FD6-B839-4531-A2C8-0384881985ED}"/>
            </a:ext>
          </a:extLst>
        </xdr:cNvPr>
        <xdr:cNvCxnSpPr/>
      </xdr:nvCxnSpPr>
      <xdr:spPr>
        <a:xfrm>
          <a:off x="2301875" y="5304790"/>
          <a:ext cx="6858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7" name="n_1aveValue有形固定資産減価償却率">
          <a:extLst>
            <a:ext uri="{FF2B5EF4-FFF2-40B4-BE49-F238E27FC236}">
              <a16:creationId xmlns:a16="http://schemas.microsoft.com/office/drawing/2014/main" id="{B263E18D-8E13-4500-A1B8-EEBBE1AB3A8C}"/>
            </a:ext>
          </a:extLst>
        </xdr:cNvPr>
        <xdr:cNvSpPr txBox="1"/>
      </xdr:nvSpPr>
      <xdr:spPr>
        <a:xfrm>
          <a:off x="3474094"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88" name="n_2aveValue有形固定資産減価償却率">
          <a:extLst>
            <a:ext uri="{FF2B5EF4-FFF2-40B4-BE49-F238E27FC236}">
              <a16:creationId xmlns:a16="http://schemas.microsoft.com/office/drawing/2014/main" id="{8F86A0D0-5392-450A-86D5-CE8EAB9C290C}"/>
            </a:ext>
          </a:extLst>
        </xdr:cNvPr>
        <xdr:cNvSpPr txBox="1"/>
      </xdr:nvSpPr>
      <xdr:spPr>
        <a:xfrm>
          <a:off x="27978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89" name="n_3aveValue有形固定資産減価償却率">
          <a:extLst>
            <a:ext uri="{FF2B5EF4-FFF2-40B4-BE49-F238E27FC236}">
              <a16:creationId xmlns:a16="http://schemas.microsoft.com/office/drawing/2014/main" id="{D415D968-552A-498A-A093-002E5CB51593}"/>
            </a:ext>
          </a:extLst>
        </xdr:cNvPr>
        <xdr:cNvSpPr txBox="1"/>
      </xdr:nvSpPr>
      <xdr:spPr>
        <a:xfrm>
          <a:off x="21120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0" name="n_4aveValue有形固定資産減価償却率">
          <a:extLst>
            <a:ext uri="{FF2B5EF4-FFF2-40B4-BE49-F238E27FC236}">
              <a16:creationId xmlns:a16="http://schemas.microsoft.com/office/drawing/2014/main" id="{4A1883F9-371A-46B9-BF32-75212AAF562F}"/>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111396</xdr:rowOff>
    </xdr:from>
    <xdr:ext cx="405111" cy="259045"/>
    <xdr:sp macro="" textlink="">
      <xdr:nvSpPr>
        <xdr:cNvPr id="91" name="n_1mainValue有形固定資産減価償却率">
          <a:extLst>
            <a:ext uri="{FF2B5EF4-FFF2-40B4-BE49-F238E27FC236}">
              <a16:creationId xmlns:a16="http://schemas.microsoft.com/office/drawing/2014/main" id="{EB2D0554-CC09-4834-B8F0-D7E574C3071D}"/>
            </a:ext>
          </a:extLst>
        </xdr:cNvPr>
        <xdr:cNvSpPr txBox="1"/>
      </xdr:nvSpPr>
      <xdr:spPr>
        <a:xfrm>
          <a:off x="3474094" y="545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85488</xdr:rowOff>
    </xdr:from>
    <xdr:ext cx="405111" cy="259045"/>
    <xdr:sp macro="" textlink="">
      <xdr:nvSpPr>
        <xdr:cNvPr id="92" name="n_2mainValue有形固定資産減価償却率">
          <a:extLst>
            <a:ext uri="{FF2B5EF4-FFF2-40B4-BE49-F238E27FC236}">
              <a16:creationId xmlns:a16="http://schemas.microsoft.com/office/drawing/2014/main" id="{DBFD22C6-F6A8-4F97-B5DC-B7F2AA594779}"/>
            </a:ext>
          </a:extLst>
        </xdr:cNvPr>
        <xdr:cNvSpPr txBox="1"/>
      </xdr:nvSpPr>
      <xdr:spPr>
        <a:xfrm>
          <a:off x="2797819" y="543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161942</xdr:rowOff>
    </xdr:from>
    <xdr:ext cx="405111" cy="259045"/>
    <xdr:sp macro="" textlink="">
      <xdr:nvSpPr>
        <xdr:cNvPr id="93" name="n_3mainValue有形固定資産減価償却率">
          <a:extLst>
            <a:ext uri="{FF2B5EF4-FFF2-40B4-BE49-F238E27FC236}">
              <a16:creationId xmlns:a16="http://schemas.microsoft.com/office/drawing/2014/main" id="{7F89AA9F-84F6-44D2-9F12-A557ECFA1A97}"/>
            </a:ext>
          </a:extLst>
        </xdr:cNvPr>
        <xdr:cNvSpPr txBox="1"/>
      </xdr:nvSpPr>
      <xdr:spPr>
        <a:xfrm>
          <a:off x="2112019"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80EA6A93-6437-48ED-A9E7-7FCDC433F2FF}"/>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9D142838-9F1C-41E9-8E93-9CE3FF8EDCD6}"/>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E8736E52-16EC-4C25-8528-1C52391DF7E6}"/>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[ 1,619.5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FC132FF4-DB54-4FD0-A471-7B730BD1B8F1}"/>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1F48162-2E37-4B2E-B364-10E4B31A5CD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DE14FB9E-8EC3-4050-A43E-CA74C64D0285}"/>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EC62DE1C-12DD-40EC-AE41-4877EBA05CB8}"/>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FD4CCCCE-F345-4FEC-AD9C-3E2D4D67B8F8}"/>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6EB0408B-B023-4640-9F78-AF4FE53FF25F}"/>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F7DC46DC-71EB-4C20-ACDC-2A78B7D09782}"/>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7DCED148-54AD-4104-AF6D-9061CA1A6E19}"/>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556B61C3-E9FA-48E5-A9B5-7272F34EFBDA}"/>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920C96D1-4906-4246-9EC6-8F8A1BC297AC}"/>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年で、全国平均に比べてかなり高く（約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倍）、類似団体内で最も高い年数となっています。</a:t>
          </a:r>
        </a:p>
        <a:p>
          <a:r>
            <a:rPr kumimoji="1" lang="ja-JP" altLang="en-US" sz="1100">
              <a:latin typeface="ＭＳ Ｐゴシック" panose="020B0600070205080204" pitchFamily="50" charset="-128"/>
              <a:ea typeface="ＭＳ Ｐゴシック" panose="020B0600070205080204" pitchFamily="50" charset="-128"/>
            </a:rPr>
            <a:t>　これは、平成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第三セクター等改革推進債の活用に伴う地方債の現在高が増加したことなどにより、将来負担額が増加したことが挙げられます。将来負担額の大半を地方債の現在高が占めることから、地方債の活用にあたり、事業の熟度や重要性を吟味した上で、施策の選択と集中により適正な市債管理に努め、債務償還比率の縮減に努めていきます。</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556B3DF1-5DEE-4F51-B0E1-7235D634C429}"/>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A6884B37-0877-4DBF-88CE-1F12CF1E15E9}"/>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F63122BE-44F1-410C-9679-EECBDE87194F}"/>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1A275A65-73C1-42BA-A733-02682C18CAA5}"/>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A03A4AB6-980A-429F-9960-66D617D9DED5}"/>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A9DB3A4F-60A6-46A8-AB5D-A395169C28BE}"/>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a:extLst>
            <a:ext uri="{FF2B5EF4-FFF2-40B4-BE49-F238E27FC236}">
              <a16:creationId xmlns:a16="http://schemas.microsoft.com/office/drawing/2014/main" id="{1FAD2D15-7273-4216-9883-0690E0C55D9B}"/>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AC1C19C1-CD58-49A0-9B7C-5C2BAC6A701D}"/>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a:extLst>
            <a:ext uri="{FF2B5EF4-FFF2-40B4-BE49-F238E27FC236}">
              <a16:creationId xmlns:a16="http://schemas.microsoft.com/office/drawing/2014/main" id="{17EEEE9A-2B44-485C-AE01-E0DFC875457E}"/>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46F3AB4F-3796-4729-8B6C-405CC8510829}"/>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B661291F-A3B3-4809-A36B-D71552627441}"/>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DC02D243-F696-4E7B-9BAA-02A702275DF2}"/>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9" name="テキスト ボックス 118">
          <a:extLst>
            <a:ext uri="{FF2B5EF4-FFF2-40B4-BE49-F238E27FC236}">
              <a16:creationId xmlns:a16="http://schemas.microsoft.com/office/drawing/2014/main" id="{6807F18B-1E5A-4F2D-97FE-99D213034D85}"/>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2C1DFF97-4AF8-4FDF-B748-5E2BF9890567}"/>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a:extLst>
            <a:ext uri="{FF2B5EF4-FFF2-40B4-BE49-F238E27FC236}">
              <a16:creationId xmlns:a16="http://schemas.microsoft.com/office/drawing/2014/main" id="{259D590D-B704-4B68-A75F-AA0EAF7E6D72}"/>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2711E322-37B0-4AD6-B51E-F8C8E92AEB4C}"/>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3" name="直線コネクタ 122">
          <a:extLst>
            <a:ext uri="{FF2B5EF4-FFF2-40B4-BE49-F238E27FC236}">
              <a16:creationId xmlns:a16="http://schemas.microsoft.com/office/drawing/2014/main" id="{DBDE8D1D-2562-4779-8F19-C97AE215A084}"/>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4" name="債務償還比率最小値テキスト">
          <a:extLst>
            <a:ext uri="{FF2B5EF4-FFF2-40B4-BE49-F238E27FC236}">
              <a16:creationId xmlns:a16="http://schemas.microsoft.com/office/drawing/2014/main" id="{751EECA5-E41E-4B72-B6D4-CF35B74122B7}"/>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5" name="直線コネクタ 124">
          <a:extLst>
            <a:ext uri="{FF2B5EF4-FFF2-40B4-BE49-F238E27FC236}">
              <a16:creationId xmlns:a16="http://schemas.microsoft.com/office/drawing/2014/main" id="{9A1C644D-2988-49B6-899D-82216EA08B47}"/>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6" name="債務償還比率最大値テキスト">
          <a:extLst>
            <a:ext uri="{FF2B5EF4-FFF2-40B4-BE49-F238E27FC236}">
              <a16:creationId xmlns:a16="http://schemas.microsoft.com/office/drawing/2014/main" id="{4D20C032-9F99-4D84-8AB4-0E31B0F7ACE4}"/>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27" name="直線コネクタ 126">
          <a:extLst>
            <a:ext uri="{FF2B5EF4-FFF2-40B4-BE49-F238E27FC236}">
              <a16:creationId xmlns:a16="http://schemas.microsoft.com/office/drawing/2014/main" id="{1B59951B-C9B0-4C80-8F9A-80147C3B449F}"/>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28" name="債務償還比率平均値テキスト">
          <a:extLst>
            <a:ext uri="{FF2B5EF4-FFF2-40B4-BE49-F238E27FC236}">
              <a16:creationId xmlns:a16="http://schemas.microsoft.com/office/drawing/2014/main" id="{7EFB2818-2032-4CF2-8B0A-BD47965B9523}"/>
            </a:ext>
          </a:extLst>
        </xdr:cNvPr>
        <xdr:cNvSpPr txBox="1"/>
      </xdr:nvSpPr>
      <xdr:spPr>
        <a:xfrm>
          <a:off x="13379450" y="46016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29" name="フローチャート: 判断 128">
          <a:extLst>
            <a:ext uri="{FF2B5EF4-FFF2-40B4-BE49-F238E27FC236}">
              <a16:creationId xmlns:a16="http://schemas.microsoft.com/office/drawing/2014/main" id="{82A15167-60F3-46E3-A744-89EB25E21EB2}"/>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0" name="フローチャート: 判断 129">
          <a:extLst>
            <a:ext uri="{FF2B5EF4-FFF2-40B4-BE49-F238E27FC236}">
              <a16:creationId xmlns:a16="http://schemas.microsoft.com/office/drawing/2014/main" id="{C59E7DC8-2496-447F-80D6-31CEDCD11FBB}"/>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1" name="フローチャート: 判断 130">
          <a:extLst>
            <a:ext uri="{FF2B5EF4-FFF2-40B4-BE49-F238E27FC236}">
              <a16:creationId xmlns:a16="http://schemas.microsoft.com/office/drawing/2014/main" id="{20DE1F10-BB44-4D3D-9593-B57FB5CE48BA}"/>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2" name="フローチャート: 判断 131">
          <a:extLst>
            <a:ext uri="{FF2B5EF4-FFF2-40B4-BE49-F238E27FC236}">
              <a16:creationId xmlns:a16="http://schemas.microsoft.com/office/drawing/2014/main" id="{858D4080-F301-4F3D-8247-26FF9B10AC64}"/>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3" name="フローチャート: 判断 132">
          <a:extLst>
            <a:ext uri="{FF2B5EF4-FFF2-40B4-BE49-F238E27FC236}">
              <a16:creationId xmlns:a16="http://schemas.microsoft.com/office/drawing/2014/main" id="{C2BF0BC2-3F62-4F80-A67C-6665728C7EA5}"/>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28AA205-EEB5-4F44-99BE-81A9C1DCA0C7}"/>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03D09F0-80B3-4893-A97C-5AE7AD359F0E}"/>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B42B4F1-8B94-4151-9B80-B0F171066BC6}"/>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F3E046B-2693-445F-9FC3-C067A65D36F5}"/>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9163749-7AAB-40C9-87CB-487A078CA19E}"/>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55492</xdr:rowOff>
    </xdr:from>
    <xdr:to>
      <xdr:col>76</xdr:col>
      <xdr:colOff>73025</xdr:colOff>
      <xdr:row>33</xdr:row>
      <xdr:rowOff>157092</xdr:rowOff>
    </xdr:to>
    <xdr:sp macro="" textlink="">
      <xdr:nvSpPr>
        <xdr:cNvPr id="139" name="楕円 138">
          <a:extLst>
            <a:ext uri="{FF2B5EF4-FFF2-40B4-BE49-F238E27FC236}">
              <a16:creationId xmlns:a16="http://schemas.microsoft.com/office/drawing/2014/main" id="{5BADA029-CB3E-4B5D-92E4-97FF3C26294A}"/>
            </a:ext>
          </a:extLst>
        </xdr:cNvPr>
        <xdr:cNvSpPr/>
      </xdr:nvSpPr>
      <xdr:spPr>
        <a:xfrm>
          <a:off x="13293725" y="539901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141869</xdr:rowOff>
    </xdr:from>
    <xdr:ext cx="560923" cy="259045"/>
    <xdr:sp macro="" textlink="">
      <xdr:nvSpPr>
        <xdr:cNvPr id="140" name="債務償還比率該当値テキスト">
          <a:extLst>
            <a:ext uri="{FF2B5EF4-FFF2-40B4-BE49-F238E27FC236}">
              <a16:creationId xmlns:a16="http://schemas.microsoft.com/office/drawing/2014/main" id="{5775C949-5E1B-4395-B4DF-9EAC4B6F608F}"/>
            </a:ext>
          </a:extLst>
        </xdr:cNvPr>
        <xdr:cNvSpPr txBox="1"/>
      </xdr:nvSpPr>
      <xdr:spPr>
        <a:xfrm>
          <a:off x="13379450" y="53266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39419</xdr:rowOff>
    </xdr:from>
    <xdr:to>
      <xdr:col>72</xdr:col>
      <xdr:colOff>123825</xdr:colOff>
      <xdr:row>33</xdr:row>
      <xdr:rowOff>141019</xdr:rowOff>
    </xdr:to>
    <xdr:sp macro="" textlink="">
      <xdr:nvSpPr>
        <xdr:cNvPr id="141" name="楕円 140">
          <a:extLst>
            <a:ext uri="{FF2B5EF4-FFF2-40B4-BE49-F238E27FC236}">
              <a16:creationId xmlns:a16="http://schemas.microsoft.com/office/drawing/2014/main" id="{350483ED-185B-47ED-90E5-C3FD6296D7C3}"/>
            </a:ext>
          </a:extLst>
        </xdr:cNvPr>
        <xdr:cNvSpPr/>
      </xdr:nvSpPr>
      <xdr:spPr>
        <a:xfrm>
          <a:off x="12646025" y="538294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90219</xdr:rowOff>
    </xdr:from>
    <xdr:to>
      <xdr:col>76</xdr:col>
      <xdr:colOff>22225</xdr:colOff>
      <xdr:row>33</xdr:row>
      <xdr:rowOff>106292</xdr:rowOff>
    </xdr:to>
    <xdr:cxnSp macro="">
      <xdr:nvCxnSpPr>
        <xdr:cNvPr id="142" name="直線コネクタ 141">
          <a:extLst>
            <a:ext uri="{FF2B5EF4-FFF2-40B4-BE49-F238E27FC236}">
              <a16:creationId xmlns:a16="http://schemas.microsoft.com/office/drawing/2014/main" id="{7DB29BBC-5F87-456F-BF62-975A40B67E9B}"/>
            </a:ext>
          </a:extLst>
        </xdr:cNvPr>
        <xdr:cNvCxnSpPr/>
      </xdr:nvCxnSpPr>
      <xdr:spPr>
        <a:xfrm>
          <a:off x="12693650" y="5430569"/>
          <a:ext cx="638175" cy="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32822</xdr:rowOff>
    </xdr:from>
    <xdr:to>
      <xdr:col>68</xdr:col>
      <xdr:colOff>123825</xdr:colOff>
      <xdr:row>33</xdr:row>
      <xdr:rowOff>134423</xdr:rowOff>
    </xdr:to>
    <xdr:sp macro="" textlink="">
      <xdr:nvSpPr>
        <xdr:cNvPr id="143" name="楕円 142">
          <a:extLst>
            <a:ext uri="{FF2B5EF4-FFF2-40B4-BE49-F238E27FC236}">
              <a16:creationId xmlns:a16="http://schemas.microsoft.com/office/drawing/2014/main" id="{F6EBBFF4-24D2-444E-A890-2CAAC0BA6EA3}"/>
            </a:ext>
          </a:extLst>
        </xdr:cNvPr>
        <xdr:cNvSpPr/>
      </xdr:nvSpPr>
      <xdr:spPr>
        <a:xfrm>
          <a:off x="11960225" y="5373172"/>
          <a:ext cx="95250" cy="10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83623</xdr:rowOff>
    </xdr:from>
    <xdr:to>
      <xdr:col>72</xdr:col>
      <xdr:colOff>73025</xdr:colOff>
      <xdr:row>33</xdr:row>
      <xdr:rowOff>90219</xdr:rowOff>
    </xdr:to>
    <xdr:cxnSp macro="">
      <xdr:nvCxnSpPr>
        <xdr:cNvPr id="144" name="直線コネクタ 143">
          <a:extLst>
            <a:ext uri="{FF2B5EF4-FFF2-40B4-BE49-F238E27FC236}">
              <a16:creationId xmlns:a16="http://schemas.microsoft.com/office/drawing/2014/main" id="{2FC77A27-8EA2-4521-ADA2-4F95F51AA0D1}"/>
            </a:ext>
          </a:extLst>
        </xdr:cNvPr>
        <xdr:cNvCxnSpPr/>
      </xdr:nvCxnSpPr>
      <xdr:spPr>
        <a:xfrm>
          <a:off x="12007850" y="5430323"/>
          <a:ext cx="6858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93684</xdr:rowOff>
    </xdr:from>
    <xdr:to>
      <xdr:col>64</xdr:col>
      <xdr:colOff>123825</xdr:colOff>
      <xdr:row>33</xdr:row>
      <xdr:rowOff>23834</xdr:rowOff>
    </xdr:to>
    <xdr:sp macro="" textlink="">
      <xdr:nvSpPr>
        <xdr:cNvPr id="145" name="楕円 144">
          <a:extLst>
            <a:ext uri="{FF2B5EF4-FFF2-40B4-BE49-F238E27FC236}">
              <a16:creationId xmlns:a16="http://schemas.microsoft.com/office/drawing/2014/main" id="{A33B2628-C2AD-40B5-9E47-B299B783A072}"/>
            </a:ext>
          </a:extLst>
        </xdr:cNvPr>
        <xdr:cNvSpPr/>
      </xdr:nvSpPr>
      <xdr:spPr>
        <a:xfrm>
          <a:off x="11274425" y="52752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144484</xdr:rowOff>
    </xdr:from>
    <xdr:to>
      <xdr:col>68</xdr:col>
      <xdr:colOff>73025</xdr:colOff>
      <xdr:row>33</xdr:row>
      <xdr:rowOff>83623</xdr:rowOff>
    </xdr:to>
    <xdr:cxnSp macro="">
      <xdr:nvCxnSpPr>
        <xdr:cNvPr id="146" name="直線コネクタ 145">
          <a:extLst>
            <a:ext uri="{FF2B5EF4-FFF2-40B4-BE49-F238E27FC236}">
              <a16:creationId xmlns:a16="http://schemas.microsoft.com/office/drawing/2014/main" id="{FBC7FD6E-AEFC-4187-8C16-6FE95BA9E79C}"/>
            </a:ext>
          </a:extLst>
        </xdr:cNvPr>
        <xdr:cNvCxnSpPr/>
      </xdr:nvCxnSpPr>
      <xdr:spPr>
        <a:xfrm>
          <a:off x="11322050" y="5322909"/>
          <a:ext cx="685800" cy="10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48154</xdr:rowOff>
    </xdr:from>
    <xdr:to>
      <xdr:col>60</xdr:col>
      <xdr:colOff>123825</xdr:colOff>
      <xdr:row>31</xdr:row>
      <xdr:rowOff>149754</xdr:rowOff>
    </xdr:to>
    <xdr:sp macro="" textlink="">
      <xdr:nvSpPr>
        <xdr:cNvPr id="147" name="楕円 146">
          <a:extLst>
            <a:ext uri="{FF2B5EF4-FFF2-40B4-BE49-F238E27FC236}">
              <a16:creationId xmlns:a16="http://schemas.microsoft.com/office/drawing/2014/main" id="{1D7B9A97-C7D2-45CD-9D64-BA9DEB3E8990}"/>
            </a:ext>
          </a:extLst>
        </xdr:cNvPr>
        <xdr:cNvSpPr/>
      </xdr:nvSpPr>
      <xdr:spPr>
        <a:xfrm>
          <a:off x="10588625" y="506465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98954</xdr:rowOff>
    </xdr:from>
    <xdr:to>
      <xdr:col>64</xdr:col>
      <xdr:colOff>73025</xdr:colOff>
      <xdr:row>32</xdr:row>
      <xdr:rowOff>144484</xdr:rowOff>
    </xdr:to>
    <xdr:cxnSp macro="">
      <xdr:nvCxnSpPr>
        <xdr:cNvPr id="148" name="直線コネクタ 147">
          <a:extLst>
            <a:ext uri="{FF2B5EF4-FFF2-40B4-BE49-F238E27FC236}">
              <a16:creationId xmlns:a16="http://schemas.microsoft.com/office/drawing/2014/main" id="{D6DB33C4-64F7-4593-8196-F17F8C80FA68}"/>
            </a:ext>
          </a:extLst>
        </xdr:cNvPr>
        <xdr:cNvCxnSpPr/>
      </xdr:nvCxnSpPr>
      <xdr:spPr>
        <a:xfrm>
          <a:off x="10636250" y="5121804"/>
          <a:ext cx="685800" cy="20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49" name="n_1aveValue債務償還比率">
          <a:extLst>
            <a:ext uri="{FF2B5EF4-FFF2-40B4-BE49-F238E27FC236}">
              <a16:creationId xmlns:a16="http://schemas.microsoft.com/office/drawing/2014/main" id="{B2C647E4-3BCF-4E74-84A4-FE07A8E9C225}"/>
            </a:ext>
          </a:extLst>
        </xdr:cNvPr>
        <xdr:cNvSpPr txBox="1"/>
      </xdr:nvSpPr>
      <xdr:spPr>
        <a:xfrm>
          <a:off x="12441763"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0" name="n_2aveValue債務償還比率">
          <a:extLst>
            <a:ext uri="{FF2B5EF4-FFF2-40B4-BE49-F238E27FC236}">
              <a16:creationId xmlns:a16="http://schemas.microsoft.com/office/drawing/2014/main" id="{4F8D3FB0-E4DA-4B6C-80F4-751B0B99186F}"/>
            </a:ext>
          </a:extLst>
        </xdr:cNvPr>
        <xdr:cNvSpPr txBox="1"/>
      </xdr:nvSpPr>
      <xdr:spPr>
        <a:xfrm>
          <a:off x="117654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1" name="n_3aveValue債務償還比率">
          <a:extLst>
            <a:ext uri="{FF2B5EF4-FFF2-40B4-BE49-F238E27FC236}">
              <a16:creationId xmlns:a16="http://schemas.microsoft.com/office/drawing/2014/main" id="{D66697BD-EE40-4258-BBE6-002B758E7905}"/>
            </a:ext>
          </a:extLst>
        </xdr:cNvPr>
        <xdr:cNvSpPr txBox="1"/>
      </xdr:nvSpPr>
      <xdr:spPr>
        <a:xfrm>
          <a:off x="110796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89016</xdr:rowOff>
    </xdr:from>
    <xdr:ext cx="469744" cy="259045"/>
    <xdr:sp macro="" textlink="">
      <xdr:nvSpPr>
        <xdr:cNvPr id="152" name="n_4aveValue債務償還比率">
          <a:extLst>
            <a:ext uri="{FF2B5EF4-FFF2-40B4-BE49-F238E27FC236}">
              <a16:creationId xmlns:a16="http://schemas.microsoft.com/office/drawing/2014/main" id="{DE536D9F-7F64-4CC4-94FC-DE779DDECE5F}"/>
            </a:ext>
          </a:extLst>
        </xdr:cNvPr>
        <xdr:cNvSpPr txBox="1"/>
      </xdr:nvSpPr>
      <xdr:spPr>
        <a:xfrm>
          <a:off x="10417252" y="44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132146</xdr:rowOff>
    </xdr:from>
    <xdr:ext cx="560923" cy="259045"/>
    <xdr:sp macro="" textlink="">
      <xdr:nvSpPr>
        <xdr:cNvPr id="153" name="n_1mainValue債務償還比率">
          <a:extLst>
            <a:ext uri="{FF2B5EF4-FFF2-40B4-BE49-F238E27FC236}">
              <a16:creationId xmlns:a16="http://schemas.microsoft.com/office/drawing/2014/main" id="{8030EF7F-B5F5-46B1-9C01-35AC2D04663D}"/>
            </a:ext>
          </a:extLst>
        </xdr:cNvPr>
        <xdr:cNvSpPr txBox="1"/>
      </xdr:nvSpPr>
      <xdr:spPr>
        <a:xfrm>
          <a:off x="12441763" y="54756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125550</xdr:rowOff>
    </xdr:from>
    <xdr:ext cx="560923" cy="259045"/>
    <xdr:sp macro="" textlink="">
      <xdr:nvSpPr>
        <xdr:cNvPr id="154" name="n_2mainValue債務償還比率">
          <a:extLst>
            <a:ext uri="{FF2B5EF4-FFF2-40B4-BE49-F238E27FC236}">
              <a16:creationId xmlns:a16="http://schemas.microsoft.com/office/drawing/2014/main" id="{68992F38-CC89-4841-AC9E-5A8E13D0E6AC}"/>
            </a:ext>
          </a:extLst>
        </xdr:cNvPr>
        <xdr:cNvSpPr txBox="1"/>
      </xdr:nvSpPr>
      <xdr:spPr>
        <a:xfrm>
          <a:off x="11765488" y="54659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14961</xdr:rowOff>
    </xdr:from>
    <xdr:ext cx="560923" cy="259045"/>
    <xdr:sp macro="" textlink="">
      <xdr:nvSpPr>
        <xdr:cNvPr id="155" name="n_3mainValue債務償還比率">
          <a:extLst>
            <a:ext uri="{FF2B5EF4-FFF2-40B4-BE49-F238E27FC236}">
              <a16:creationId xmlns:a16="http://schemas.microsoft.com/office/drawing/2014/main" id="{59AFDE91-E49A-4E2E-B334-D7DFDC6C759F}"/>
            </a:ext>
          </a:extLst>
        </xdr:cNvPr>
        <xdr:cNvSpPr txBox="1"/>
      </xdr:nvSpPr>
      <xdr:spPr>
        <a:xfrm>
          <a:off x="11079688" y="53553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140881</xdr:rowOff>
    </xdr:from>
    <xdr:ext cx="560923" cy="259045"/>
    <xdr:sp macro="" textlink="">
      <xdr:nvSpPr>
        <xdr:cNvPr id="156" name="n_4mainValue債務償還比率">
          <a:extLst>
            <a:ext uri="{FF2B5EF4-FFF2-40B4-BE49-F238E27FC236}">
              <a16:creationId xmlns:a16="http://schemas.microsoft.com/office/drawing/2014/main" id="{3ED005B5-ADD0-4D78-88C8-F1572C53D365}"/>
            </a:ext>
          </a:extLst>
        </xdr:cNvPr>
        <xdr:cNvSpPr txBox="1"/>
      </xdr:nvSpPr>
      <xdr:spPr>
        <a:xfrm>
          <a:off x="10393888" y="51637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2A89FC1A-22C5-420A-AC26-AC806470BFC3}"/>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DCC32E49-A163-4E5B-BA3D-ABA35D423C2D}"/>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1C01427F-B462-4451-B8E5-7FD7FA18AB23}"/>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6C5A05D6-99C1-4532-B61A-2A0CFAFB538A}"/>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6150A85C-D5FD-44AD-9AF2-B3E58A773DC8}"/>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93C2735F-CD02-4893-A858-AD897C734B0D}"/>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CB7609-3D5D-4B61-B3C4-32BB45BC85EB}"/>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B1BC2F-D3A5-4880-B53F-FAC3396FB250}"/>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E64BCA-184A-412F-8154-C1535F691F8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ACED36-375F-4635-A863-D6BAB5B38F9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2830A1-5059-4E54-BCCA-DCE04CDB628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8AE7FF-61D9-46EC-801B-442C33D5C6D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E93D96-3EA5-41EA-8146-35C09AD7917C}"/>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85EAEB-1154-4871-BB1D-F9854A8702A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CEFB87-9D63-4127-BD39-794372FB8090}"/>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194C59-4381-4141-A04F-82D873613A69}"/>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BE87E7-BB01-4549-BD5A-02F403593C6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DB0E69-78C6-4A6E-B623-8AE9662B7B1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685EC3-557F-4D1D-A3B2-9EE8F36FB3D5}"/>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386285-F415-4B58-97E5-F6CB5C6A274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37C1DA-14B7-4892-A1EC-810B9A592C2C}"/>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CD4D90-4F78-4563-8205-BAAE8B189A79}"/>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9D04F4-0D5A-4EB6-913A-D717DDAE5542}"/>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06D69B-3B2A-4691-ABA1-1895EB81560C}"/>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3C4881-AFF7-42C9-A56C-959436D6226C}"/>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A3BBC8-6EA2-48BB-B63D-D723C0DF318A}"/>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9BED5B-856B-4CBC-B1A2-27F9AA90206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C2D45C-A074-4C72-98F0-C3ABB1C96D0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7D0FC5-0C9F-4F58-8826-EED58DAD0A8D}"/>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BF37EF-B304-4E9A-98EE-6199A4D806B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FFE42E-D7BA-4D25-AFFE-E6FDA99D5B77}"/>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753FC7-758F-46A3-A498-E808936372A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DFED4F-8E3F-47BE-A0B3-B88581971A93}"/>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AD67FC-1C6F-48E1-BB3D-A0B2D346ECE5}"/>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60057D-4DE6-41C6-BE75-7E8BB618579C}"/>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A4360F0-70FC-46A5-A393-0FCF1E2902F7}"/>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57A601A-D99F-491B-BE88-84729FED7D6F}"/>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012A39-CFD7-4C39-9047-29952B5446EF}"/>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6BB89A-E46D-4301-A6B2-50892EC55204}"/>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D15090-C216-4524-BA73-25681C22A05F}"/>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351F87-34B1-45CA-94A3-9F3D652252B1}"/>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DCC99B-7F7D-461A-9842-17ED4E1E9788}"/>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FB1F2A-2946-406D-8896-7B09953E89C3}"/>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108C13-A766-41F7-BC50-14507B9CD850}"/>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3592BB-54C6-481D-A75F-A2FE220CBDA7}"/>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20BBF0-17E9-4921-A84F-82C3B01AA74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957610F-01A4-4367-BC38-5E9D4C437D50}"/>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223E469-A7DD-4E12-AA35-BFE686762191}"/>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AC54E74-9D4F-4834-BB45-3C73AA2236BA}"/>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26C1494-04CF-4BAA-A2D0-723F2889D2EC}"/>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1E4845B-20B8-482C-AE30-CF2684540CF1}"/>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A5E7E1A-D7AA-4831-AB79-FEDEF482FA09}"/>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71B0BEF-63B8-4658-94D2-DB07768AF16F}"/>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576DA8E-F66E-40E5-B99F-84C2497C7FB9}"/>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12BD913-E299-4B21-92FE-1C0AB219F4EB}"/>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65B253E-E0B0-4276-AB5D-3BA84E0C9EEF}"/>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E8F37C7-B3A1-49CA-807B-944F4392B2D9}"/>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BB5C17DE-914F-4EB0-83B7-A0A8C81FB36D}"/>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F7A0956-095D-4A17-B0FA-12E582FFAB0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A2A0673F-D764-4CFA-AC3B-D0EDA13BB2C4}"/>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B96789ED-FEE7-4A2E-ACB2-CA153A0F30F7}"/>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0F8C454A-BFFB-4806-8E31-0B9FDFD69C4A}"/>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7769F5AA-C54E-450D-A67D-EC8EDBF67B21}"/>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A901F2CD-6165-401C-8A89-6CF7853B9FF9}"/>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169435</xdr:rowOff>
    </xdr:from>
    <xdr:ext cx="405111" cy="259045"/>
    <xdr:sp macro="" textlink="">
      <xdr:nvSpPr>
        <xdr:cNvPr id="60" name="【道路】&#10;有形固定資産減価償却率平均値テキスト">
          <a:extLst>
            <a:ext uri="{FF2B5EF4-FFF2-40B4-BE49-F238E27FC236}">
              <a16:creationId xmlns:a16="http://schemas.microsoft.com/office/drawing/2014/main" id="{24FED88E-2E99-4946-A72C-ADC68444DAF9}"/>
            </a:ext>
          </a:extLst>
        </xdr:cNvPr>
        <xdr:cNvSpPr txBox="1"/>
      </xdr:nvSpPr>
      <xdr:spPr>
        <a:xfrm>
          <a:off x="4219575" y="6151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9FB3A5EE-B6C6-4B9F-B778-9D3C64ED2595}"/>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F434A7F8-1005-4465-BB6C-75CF66E8CA7E}"/>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61A55607-972D-4ECE-8F56-7CA2250D18A2}"/>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EF2869DF-AABA-482C-8125-0DC10C0ECD99}"/>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350A7267-ADE4-41D4-A065-C770B18664A7}"/>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1319135-66E6-4E66-9C74-118C18DED6E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B445F1A-6A0D-40E7-92BE-FFA5D05F652C}"/>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D7DBAC3-741C-43F8-A041-33D3192220D8}"/>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93CA73-647E-4FDA-AD8E-1EFE22DD3F6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56B35F-EE43-4270-9ACA-B6AA23BE82F7}"/>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71" name="楕円 70">
          <a:extLst>
            <a:ext uri="{FF2B5EF4-FFF2-40B4-BE49-F238E27FC236}">
              <a16:creationId xmlns:a16="http://schemas.microsoft.com/office/drawing/2014/main" id="{DF4C51EF-73F5-4D2F-A439-8764C9625A87}"/>
            </a:ext>
          </a:extLst>
        </xdr:cNvPr>
        <xdr:cNvSpPr/>
      </xdr:nvSpPr>
      <xdr:spPr>
        <a:xfrm>
          <a:off x="4124325" y="633361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168419</xdr:rowOff>
    </xdr:from>
    <xdr:ext cx="405111" cy="259045"/>
    <xdr:sp macro="" textlink="">
      <xdr:nvSpPr>
        <xdr:cNvPr id="72" name="【道路】&#10;有形固定資産減価償却率該当値テキスト">
          <a:extLst>
            <a:ext uri="{FF2B5EF4-FFF2-40B4-BE49-F238E27FC236}">
              <a16:creationId xmlns:a16="http://schemas.microsoft.com/office/drawing/2014/main" id="{057B4948-5DC2-4B0B-B318-600C683825A8}"/>
            </a:ext>
          </a:extLst>
        </xdr:cNvPr>
        <xdr:cNvSpPr txBox="1"/>
      </xdr:nvSpPr>
      <xdr:spPr>
        <a:xfrm>
          <a:off x="4219575" y="631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153416</xdr:rowOff>
    </xdr:from>
    <xdr:to>
      <xdr:col>20</xdr:col>
      <xdr:colOff>38100</xdr:colOff>
      <xdr:row>39</xdr:row>
      <xdr:rowOff>83566</xdr:rowOff>
    </xdr:to>
    <xdr:sp macro="" textlink="">
      <xdr:nvSpPr>
        <xdr:cNvPr id="73" name="楕円 72">
          <a:extLst>
            <a:ext uri="{FF2B5EF4-FFF2-40B4-BE49-F238E27FC236}">
              <a16:creationId xmlns:a16="http://schemas.microsoft.com/office/drawing/2014/main" id="{2D9117EE-79A3-4F66-9F6C-4A15459E3723}"/>
            </a:ext>
          </a:extLst>
        </xdr:cNvPr>
        <xdr:cNvSpPr/>
      </xdr:nvSpPr>
      <xdr:spPr>
        <a:xfrm>
          <a:off x="3381375" y="63065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32766</xdr:rowOff>
    </xdr:from>
    <xdr:to>
      <xdr:col>24</xdr:col>
      <xdr:colOff>63500</xdr:colOff>
      <xdr:row>39</xdr:row>
      <xdr:rowOff>69342</xdr:rowOff>
    </xdr:to>
    <xdr:cxnSp macro="">
      <xdr:nvCxnSpPr>
        <xdr:cNvPr id="74" name="直線コネクタ 73">
          <a:extLst>
            <a:ext uri="{FF2B5EF4-FFF2-40B4-BE49-F238E27FC236}">
              <a16:creationId xmlns:a16="http://schemas.microsoft.com/office/drawing/2014/main" id="{9D6B34E8-1A87-4591-8047-38BFDBCF1DAD}"/>
            </a:ext>
          </a:extLst>
        </xdr:cNvPr>
        <xdr:cNvCxnSpPr/>
      </xdr:nvCxnSpPr>
      <xdr:spPr>
        <a:xfrm>
          <a:off x="3429000" y="6344666"/>
          <a:ext cx="7524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114554</xdr:rowOff>
    </xdr:from>
    <xdr:to>
      <xdr:col>15</xdr:col>
      <xdr:colOff>101600</xdr:colOff>
      <xdr:row>39</xdr:row>
      <xdr:rowOff>44704</xdr:rowOff>
    </xdr:to>
    <xdr:sp macro="" textlink="">
      <xdr:nvSpPr>
        <xdr:cNvPr id="75" name="楕円 74">
          <a:extLst>
            <a:ext uri="{FF2B5EF4-FFF2-40B4-BE49-F238E27FC236}">
              <a16:creationId xmlns:a16="http://schemas.microsoft.com/office/drawing/2014/main" id="{2632DD6F-20D0-4B25-A341-BFF2634D3034}"/>
            </a:ext>
          </a:extLst>
        </xdr:cNvPr>
        <xdr:cNvSpPr/>
      </xdr:nvSpPr>
      <xdr:spPr>
        <a:xfrm>
          <a:off x="2571750" y="62677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165354</xdr:rowOff>
    </xdr:from>
    <xdr:to>
      <xdr:col>19</xdr:col>
      <xdr:colOff>177800</xdr:colOff>
      <xdr:row>39</xdr:row>
      <xdr:rowOff>32766</xdr:rowOff>
    </xdr:to>
    <xdr:cxnSp macro="">
      <xdr:nvCxnSpPr>
        <xdr:cNvPr id="76" name="直線コネクタ 75">
          <a:extLst>
            <a:ext uri="{FF2B5EF4-FFF2-40B4-BE49-F238E27FC236}">
              <a16:creationId xmlns:a16="http://schemas.microsoft.com/office/drawing/2014/main" id="{AC239D1A-3B34-4A81-A5FE-74E548C80364}"/>
            </a:ext>
          </a:extLst>
        </xdr:cNvPr>
        <xdr:cNvCxnSpPr/>
      </xdr:nvCxnSpPr>
      <xdr:spPr>
        <a:xfrm>
          <a:off x="2619375" y="6315329"/>
          <a:ext cx="809625"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75692</xdr:rowOff>
    </xdr:from>
    <xdr:to>
      <xdr:col>10</xdr:col>
      <xdr:colOff>165100</xdr:colOff>
      <xdr:row>39</xdr:row>
      <xdr:rowOff>5842</xdr:rowOff>
    </xdr:to>
    <xdr:sp macro="" textlink="">
      <xdr:nvSpPr>
        <xdr:cNvPr id="77" name="楕円 76">
          <a:extLst>
            <a:ext uri="{FF2B5EF4-FFF2-40B4-BE49-F238E27FC236}">
              <a16:creationId xmlns:a16="http://schemas.microsoft.com/office/drawing/2014/main" id="{64FEC4EC-CF05-459E-837B-D64F3F525B61}"/>
            </a:ext>
          </a:extLst>
        </xdr:cNvPr>
        <xdr:cNvSpPr/>
      </xdr:nvSpPr>
      <xdr:spPr>
        <a:xfrm>
          <a:off x="1781175" y="62288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126492</xdr:rowOff>
    </xdr:from>
    <xdr:to>
      <xdr:col>15</xdr:col>
      <xdr:colOff>50800</xdr:colOff>
      <xdr:row>38</xdr:row>
      <xdr:rowOff>165354</xdr:rowOff>
    </xdr:to>
    <xdr:cxnSp macro="">
      <xdr:nvCxnSpPr>
        <xdr:cNvPr id="78" name="直線コネクタ 77">
          <a:extLst>
            <a:ext uri="{FF2B5EF4-FFF2-40B4-BE49-F238E27FC236}">
              <a16:creationId xmlns:a16="http://schemas.microsoft.com/office/drawing/2014/main" id="{E8D726DA-EA66-46A2-85DD-91BCE4C5EDCA}"/>
            </a:ext>
          </a:extLst>
        </xdr:cNvPr>
        <xdr:cNvCxnSpPr/>
      </xdr:nvCxnSpPr>
      <xdr:spPr>
        <a:xfrm>
          <a:off x="1828800" y="6276467"/>
          <a:ext cx="7905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79" name="n_1aveValue【道路】&#10;有形固定資産減価償却率">
          <a:extLst>
            <a:ext uri="{FF2B5EF4-FFF2-40B4-BE49-F238E27FC236}">
              <a16:creationId xmlns:a16="http://schemas.microsoft.com/office/drawing/2014/main" id="{29302514-BEC4-4953-8B8B-11788FACDF88}"/>
            </a:ext>
          </a:extLst>
        </xdr:cNvPr>
        <xdr:cNvSpPr txBox="1"/>
      </xdr:nvSpPr>
      <xdr:spPr>
        <a:xfrm>
          <a:off x="3239144" y="639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0" name="n_2aveValue【道路】&#10;有形固定資産減価償却率">
          <a:extLst>
            <a:ext uri="{FF2B5EF4-FFF2-40B4-BE49-F238E27FC236}">
              <a16:creationId xmlns:a16="http://schemas.microsoft.com/office/drawing/2014/main" id="{7310667D-D1BF-4C1D-80AB-BD1951297623}"/>
            </a:ext>
          </a:extLst>
        </xdr:cNvPr>
        <xdr:cNvSpPr txBox="1"/>
      </xdr:nvSpPr>
      <xdr:spPr>
        <a:xfrm>
          <a:off x="2439044"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1" name="n_3aveValue【道路】&#10;有形固定資産減価償却率">
          <a:extLst>
            <a:ext uri="{FF2B5EF4-FFF2-40B4-BE49-F238E27FC236}">
              <a16:creationId xmlns:a16="http://schemas.microsoft.com/office/drawing/2014/main" id="{15224F19-1216-49B6-8ABD-267C675E638A}"/>
            </a:ext>
          </a:extLst>
        </xdr:cNvPr>
        <xdr:cNvSpPr txBox="1"/>
      </xdr:nvSpPr>
      <xdr:spPr>
        <a:xfrm>
          <a:off x="16484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2" name="n_4aveValue【道路】&#10;有形固定資産減価償却率">
          <a:extLst>
            <a:ext uri="{FF2B5EF4-FFF2-40B4-BE49-F238E27FC236}">
              <a16:creationId xmlns:a16="http://schemas.microsoft.com/office/drawing/2014/main" id="{D1AEFB39-C07B-4A67-BBBB-8BF12BAF8B7B}"/>
            </a:ext>
          </a:extLst>
        </xdr:cNvPr>
        <xdr:cNvSpPr txBox="1"/>
      </xdr:nvSpPr>
      <xdr:spPr>
        <a:xfrm>
          <a:off x="848369" y="599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100093</xdr:rowOff>
    </xdr:from>
    <xdr:ext cx="405111" cy="259045"/>
    <xdr:sp macro="" textlink="">
      <xdr:nvSpPr>
        <xdr:cNvPr id="83" name="n_1mainValue【道路】&#10;有形固定資産減価償却率">
          <a:extLst>
            <a:ext uri="{FF2B5EF4-FFF2-40B4-BE49-F238E27FC236}">
              <a16:creationId xmlns:a16="http://schemas.microsoft.com/office/drawing/2014/main" id="{9198989C-F978-4868-ADF4-3CAFCC92A122}"/>
            </a:ext>
          </a:extLst>
        </xdr:cNvPr>
        <xdr:cNvSpPr txBox="1"/>
      </xdr:nvSpPr>
      <xdr:spPr>
        <a:xfrm>
          <a:off x="3239144" y="609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61231</xdr:rowOff>
    </xdr:from>
    <xdr:ext cx="405111" cy="259045"/>
    <xdr:sp macro="" textlink="">
      <xdr:nvSpPr>
        <xdr:cNvPr id="84" name="n_2mainValue【道路】&#10;有形固定資産減価償却率">
          <a:extLst>
            <a:ext uri="{FF2B5EF4-FFF2-40B4-BE49-F238E27FC236}">
              <a16:creationId xmlns:a16="http://schemas.microsoft.com/office/drawing/2014/main" id="{A55AEF87-0B78-4DC9-BCC0-721E0D372FB0}"/>
            </a:ext>
          </a:extLst>
        </xdr:cNvPr>
        <xdr:cNvSpPr txBox="1"/>
      </xdr:nvSpPr>
      <xdr:spPr>
        <a:xfrm>
          <a:off x="2439044" y="605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22369</xdr:rowOff>
    </xdr:from>
    <xdr:ext cx="405111" cy="259045"/>
    <xdr:sp macro="" textlink="">
      <xdr:nvSpPr>
        <xdr:cNvPr id="85" name="n_3mainValue【道路】&#10;有形固定資産減価償却率">
          <a:extLst>
            <a:ext uri="{FF2B5EF4-FFF2-40B4-BE49-F238E27FC236}">
              <a16:creationId xmlns:a16="http://schemas.microsoft.com/office/drawing/2014/main" id="{C6B0BF42-516D-4872-892D-AB8976964BEC}"/>
            </a:ext>
          </a:extLst>
        </xdr:cNvPr>
        <xdr:cNvSpPr txBox="1"/>
      </xdr:nvSpPr>
      <xdr:spPr>
        <a:xfrm>
          <a:off x="1648469" y="601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375579A-97A8-4B07-B1B0-B2CED80A5F8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C35853EE-B523-4221-84AC-67F1E8493298}"/>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89AEC130-7A92-498E-878D-13BF92B4D6C8}"/>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D629ED0D-896D-4404-A636-BB27C03578DB}"/>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3E21CB46-460C-4363-B819-755F8756847A}"/>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1C27AC8-1D23-4A51-AB8E-92003DFA4608}"/>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B0F96C7-14D8-4AD5-B5B9-2553A66C1FBD}"/>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FCA70EF-B71C-47C6-B008-EAFC520ABEA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EA862887-A876-4A0C-B2DD-E9783CE8F696}"/>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9D0234C9-92AF-4637-B6B2-D944D8CEFE8E}"/>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F2149D3F-21C2-48FE-8A3B-0BCA2FB05A1A}"/>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A36B59-036E-4C39-A3C3-4CEB2B46B1BE}"/>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91E3118D-143E-4589-BE9D-045FB871B86D}"/>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670CE898-4D27-4057-ABF6-152DDDBE9CD9}"/>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938313B1-D1CE-4827-8888-4100ACDD8CDC}"/>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50914BE0-1AEF-48EF-B372-990E6F2C6DA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78708A0-946C-4088-95DD-997738D85932}"/>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ADFE89AD-0AFC-40F2-A06C-45968A27440C}"/>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5DF0DB80-7BC0-4D34-BA0D-690945B27013}"/>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C1F8D011-73E7-4FB2-A9CB-52672930B5B3}"/>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9700402-FB73-476D-A10B-AA60EFC36B31}"/>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C7CFEAAE-4E91-4A8C-83B0-8B291C8338E0}"/>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F14C4F99-4467-4D80-ACF1-72850B95789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09" name="直線コネクタ 108">
          <a:extLst>
            <a:ext uri="{FF2B5EF4-FFF2-40B4-BE49-F238E27FC236}">
              <a16:creationId xmlns:a16="http://schemas.microsoft.com/office/drawing/2014/main" id="{27E1FA61-3032-493A-ADDA-8A052954CD1F}"/>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0" name="【道路】&#10;一人当たり延長最小値テキスト">
          <a:extLst>
            <a:ext uri="{FF2B5EF4-FFF2-40B4-BE49-F238E27FC236}">
              <a16:creationId xmlns:a16="http://schemas.microsoft.com/office/drawing/2014/main" id="{598C8AD3-3CB1-4099-AD27-FA41F0AD053B}"/>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1" name="直線コネクタ 110">
          <a:extLst>
            <a:ext uri="{FF2B5EF4-FFF2-40B4-BE49-F238E27FC236}">
              <a16:creationId xmlns:a16="http://schemas.microsoft.com/office/drawing/2014/main" id="{797DE94D-18D2-4687-A97E-47D29D943781}"/>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2" name="【道路】&#10;一人当たり延長最大値テキスト">
          <a:extLst>
            <a:ext uri="{FF2B5EF4-FFF2-40B4-BE49-F238E27FC236}">
              <a16:creationId xmlns:a16="http://schemas.microsoft.com/office/drawing/2014/main" id="{B7A9986E-AE8D-4E64-A736-1504959648A0}"/>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3" name="直線コネクタ 112">
          <a:extLst>
            <a:ext uri="{FF2B5EF4-FFF2-40B4-BE49-F238E27FC236}">
              <a16:creationId xmlns:a16="http://schemas.microsoft.com/office/drawing/2014/main" id="{425CEA34-720E-42F6-9F96-FB39525C07A3}"/>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68470</xdr:rowOff>
    </xdr:from>
    <xdr:ext cx="469744" cy="259045"/>
    <xdr:sp macro="" textlink="">
      <xdr:nvSpPr>
        <xdr:cNvPr id="114" name="【道路】&#10;一人当たり延長平均値テキスト">
          <a:extLst>
            <a:ext uri="{FF2B5EF4-FFF2-40B4-BE49-F238E27FC236}">
              <a16:creationId xmlns:a16="http://schemas.microsoft.com/office/drawing/2014/main" id="{2622A1EB-2E81-4479-B735-20946F21EF92}"/>
            </a:ext>
          </a:extLst>
        </xdr:cNvPr>
        <xdr:cNvSpPr txBox="1"/>
      </xdr:nvSpPr>
      <xdr:spPr>
        <a:xfrm>
          <a:off x="9467850" y="6380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5" name="フローチャート: 判断 114">
          <a:extLst>
            <a:ext uri="{FF2B5EF4-FFF2-40B4-BE49-F238E27FC236}">
              <a16:creationId xmlns:a16="http://schemas.microsoft.com/office/drawing/2014/main" id="{1E0DC80B-C1F8-495A-8DB1-D07AA3E51A58}"/>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6" name="フローチャート: 判断 115">
          <a:extLst>
            <a:ext uri="{FF2B5EF4-FFF2-40B4-BE49-F238E27FC236}">
              <a16:creationId xmlns:a16="http://schemas.microsoft.com/office/drawing/2014/main" id="{C891259C-3C6F-48DC-B791-83CF3B90BE6C}"/>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17" name="フローチャート: 判断 116">
          <a:extLst>
            <a:ext uri="{FF2B5EF4-FFF2-40B4-BE49-F238E27FC236}">
              <a16:creationId xmlns:a16="http://schemas.microsoft.com/office/drawing/2014/main" id="{65E3CE7C-F793-4713-A20E-4EEF21D92B33}"/>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18" name="フローチャート: 判断 117">
          <a:extLst>
            <a:ext uri="{FF2B5EF4-FFF2-40B4-BE49-F238E27FC236}">
              <a16:creationId xmlns:a16="http://schemas.microsoft.com/office/drawing/2014/main" id="{31E42C2F-6D99-4BB7-B3D7-B9E7254614E1}"/>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19" name="フローチャート: 判断 118">
          <a:extLst>
            <a:ext uri="{FF2B5EF4-FFF2-40B4-BE49-F238E27FC236}">
              <a16:creationId xmlns:a16="http://schemas.microsoft.com/office/drawing/2014/main" id="{2A48A298-1EEF-4728-B84C-BC0E88C72802}"/>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FCF0280-6A80-427E-B19C-B965D9D7E32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41D9C11-F903-4112-8B1C-EC86E621502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35BF550-E34C-4AF9-AC03-71CEC306A0E2}"/>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1AF8D3B-C59F-49CC-AD2C-7719DE2F16BF}"/>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0D428A7-8569-4CD7-B572-E8D1363031A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123190</xdr:rowOff>
    </xdr:from>
    <xdr:to>
      <xdr:col>55</xdr:col>
      <xdr:colOff>50800</xdr:colOff>
      <xdr:row>39</xdr:row>
      <xdr:rowOff>53340</xdr:rowOff>
    </xdr:to>
    <xdr:sp macro="" textlink="">
      <xdr:nvSpPr>
        <xdr:cNvPr id="125" name="楕円 124">
          <a:extLst>
            <a:ext uri="{FF2B5EF4-FFF2-40B4-BE49-F238E27FC236}">
              <a16:creationId xmlns:a16="http://schemas.microsoft.com/office/drawing/2014/main" id="{AA67F203-9E23-47BF-816C-9A7DBE52044F}"/>
            </a:ext>
          </a:extLst>
        </xdr:cNvPr>
        <xdr:cNvSpPr/>
      </xdr:nvSpPr>
      <xdr:spPr>
        <a:xfrm>
          <a:off x="9401175" y="627951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146067</xdr:rowOff>
    </xdr:from>
    <xdr:ext cx="469744" cy="259045"/>
    <xdr:sp macro="" textlink="">
      <xdr:nvSpPr>
        <xdr:cNvPr id="126" name="【道路】&#10;一人当たり延長該当値テキスト">
          <a:extLst>
            <a:ext uri="{FF2B5EF4-FFF2-40B4-BE49-F238E27FC236}">
              <a16:creationId xmlns:a16="http://schemas.microsoft.com/office/drawing/2014/main" id="{8999C6BF-F550-49D7-94CE-13DBB9E372FA}"/>
            </a:ext>
          </a:extLst>
        </xdr:cNvPr>
        <xdr:cNvSpPr txBox="1"/>
      </xdr:nvSpPr>
      <xdr:spPr>
        <a:xfrm>
          <a:off x="9467850" y="613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127127</xdr:rowOff>
    </xdr:from>
    <xdr:to>
      <xdr:col>50</xdr:col>
      <xdr:colOff>165100</xdr:colOff>
      <xdr:row>39</xdr:row>
      <xdr:rowOff>57277</xdr:rowOff>
    </xdr:to>
    <xdr:sp macro="" textlink="">
      <xdr:nvSpPr>
        <xdr:cNvPr id="127" name="楕円 126">
          <a:extLst>
            <a:ext uri="{FF2B5EF4-FFF2-40B4-BE49-F238E27FC236}">
              <a16:creationId xmlns:a16="http://schemas.microsoft.com/office/drawing/2014/main" id="{7BDD584A-876E-4B8E-99C3-09E085EA398D}"/>
            </a:ext>
          </a:extLst>
        </xdr:cNvPr>
        <xdr:cNvSpPr/>
      </xdr:nvSpPr>
      <xdr:spPr>
        <a:xfrm>
          <a:off x="8639175" y="62771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2540</xdr:rowOff>
    </xdr:from>
    <xdr:to>
      <xdr:col>55</xdr:col>
      <xdr:colOff>0</xdr:colOff>
      <xdr:row>39</xdr:row>
      <xdr:rowOff>6477</xdr:rowOff>
    </xdr:to>
    <xdr:cxnSp macro="">
      <xdr:nvCxnSpPr>
        <xdr:cNvPr id="128" name="直線コネクタ 127">
          <a:extLst>
            <a:ext uri="{FF2B5EF4-FFF2-40B4-BE49-F238E27FC236}">
              <a16:creationId xmlns:a16="http://schemas.microsoft.com/office/drawing/2014/main" id="{5193290B-23F7-4326-9FF0-176CAD71FE1D}"/>
            </a:ext>
          </a:extLst>
        </xdr:cNvPr>
        <xdr:cNvCxnSpPr/>
      </xdr:nvCxnSpPr>
      <xdr:spPr>
        <a:xfrm flipV="1">
          <a:off x="8686800" y="6317615"/>
          <a:ext cx="74295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131572</xdr:rowOff>
    </xdr:from>
    <xdr:to>
      <xdr:col>46</xdr:col>
      <xdr:colOff>38100</xdr:colOff>
      <xdr:row>39</xdr:row>
      <xdr:rowOff>61722</xdr:rowOff>
    </xdr:to>
    <xdr:sp macro="" textlink="">
      <xdr:nvSpPr>
        <xdr:cNvPr id="129" name="楕円 128">
          <a:extLst>
            <a:ext uri="{FF2B5EF4-FFF2-40B4-BE49-F238E27FC236}">
              <a16:creationId xmlns:a16="http://schemas.microsoft.com/office/drawing/2014/main" id="{586C2661-DFA1-4610-B7AF-110FF7ABF858}"/>
            </a:ext>
          </a:extLst>
        </xdr:cNvPr>
        <xdr:cNvSpPr/>
      </xdr:nvSpPr>
      <xdr:spPr>
        <a:xfrm>
          <a:off x="7839075" y="62847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xdr:rowOff>
    </xdr:from>
    <xdr:to>
      <xdr:col>50</xdr:col>
      <xdr:colOff>114300</xdr:colOff>
      <xdr:row>39</xdr:row>
      <xdr:rowOff>10922</xdr:rowOff>
    </xdr:to>
    <xdr:cxnSp macro="">
      <xdr:nvCxnSpPr>
        <xdr:cNvPr id="130" name="直線コネクタ 129">
          <a:extLst>
            <a:ext uri="{FF2B5EF4-FFF2-40B4-BE49-F238E27FC236}">
              <a16:creationId xmlns:a16="http://schemas.microsoft.com/office/drawing/2014/main" id="{6FC680AC-3A63-4FF1-8450-04D0CC00869D}"/>
            </a:ext>
          </a:extLst>
        </xdr:cNvPr>
        <xdr:cNvCxnSpPr/>
      </xdr:nvCxnSpPr>
      <xdr:spPr>
        <a:xfrm flipV="1">
          <a:off x="7886700" y="632472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126746</xdr:rowOff>
    </xdr:from>
    <xdr:to>
      <xdr:col>41</xdr:col>
      <xdr:colOff>101600</xdr:colOff>
      <xdr:row>42</xdr:row>
      <xdr:rowOff>56896</xdr:rowOff>
    </xdr:to>
    <xdr:sp macro="" textlink="">
      <xdr:nvSpPr>
        <xdr:cNvPr id="131" name="楕円 130">
          <a:extLst>
            <a:ext uri="{FF2B5EF4-FFF2-40B4-BE49-F238E27FC236}">
              <a16:creationId xmlns:a16="http://schemas.microsoft.com/office/drawing/2014/main" id="{BC174012-CFC6-498B-BD7C-ABBC77F4BEDA}"/>
            </a:ext>
          </a:extLst>
        </xdr:cNvPr>
        <xdr:cNvSpPr/>
      </xdr:nvSpPr>
      <xdr:spPr>
        <a:xfrm>
          <a:off x="7029450" y="67624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10922</xdr:rowOff>
    </xdr:from>
    <xdr:to>
      <xdr:col>45</xdr:col>
      <xdr:colOff>177800</xdr:colOff>
      <xdr:row>42</xdr:row>
      <xdr:rowOff>6096</xdr:rowOff>
    </xdr:to>
    <xdr:cxnSp macro="">
      <xdr:nvCxnSpPr>
        <xdr:cNvPr id="132" name="直線コネクタ 131">
          <a:extLst>
            <a:ext uri="{FF2B5EF4-FFF2-40B4-BE49-F238E27FC236}">
              <a16:creationId xmlns:a16="http://schemas.microsoft.com/office/drawing/2014/main" id="{94D6FF87-5CE9-480C-8625-32F9604ACAAD}"/>
            </a:ext>
          </a:extLst>
        </xdr:cNvPr>
        <xdr:cNvCxnSpPr/>
      </xdr:nvCxnSpPr>
      <xdr:spPr>
        <a:xfrm flipV="1">
          <a:off x="7077075" y="6322822"/>
          <a:ext cx="809625" cy="48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12209</xdr:rowOff>
    </xdr:from>
    <xdr:ext cx="469744" cy="259045"/>
    <xdr:sp macro="" textlink="">
      <xdr:nvSpPr>
        <xdr:cNvPr id="133" name="n_1aveValue【道路】&#10;一人当たり延長">
          <a:extLst>
            <a:ext uri="{FF2B5EF4-FFF2-40B4-BE49-F238E27FC236}">
              <a16:creationId xmlns:a16="http://schemas.microsoft.com/office/drawing/2014/main" id="{12442684-9FCF-491F-9BDD-CA584D83509E}"/>
            </a:ext>
          </a:extLst>
        </xdr:cNvPr>
        <xdr:cNvSpPr txBox="1"/>
      </xdr:nvSpPr>
      <xdr:spPr>
        <a:xfrm>
          <a:off x="845827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12082</xdr:rowOff>
    </xdr:from>
    <xdr:ext cx="469744" cy="259045"/>
    <xdr:sp macro="" textlink="">
      <xdr:nvSpPr>
        <xdr:cNvPr id="134" name="n_2aveValue【道路】&#10;一人当たり延長">
          <a:extLst>
            <a:ext uri="{FF2B5EF4-FFF2-40B4-BE49-F238E27FC236}">
              <a16:creationId xmlns:a16="http://schemas.microsoft.com/office/drawing/2014/main" id="{03604A4C-F342-4C9F-BF09-18CABCF9B3D9}"/>
            </a:ext>
          </a:extLst>
        </xdr:cNvPr>
        <xdr:cNvSpPr txBox="1"/>
      </xdr:nvSpPr>
      <xdr:spPr>
        <a:xfrm>
          <a:off x="76772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35" name="n_3aveValue【道路】&#10;一人当たり延長">
          <a:extLst>
            <a:ext uri="{FF2B5EF4-FFF2-40B4-BE49-F238E27FC236}">
              <a16:creationId xmlns:a16="http://schemas.microsoft.com/office/drawing/2014/main" id="{2F5451A5-EDF5-47E7-853E-FD6CA78A5D59}"/>
            </a:ext>
          </a:extLst>
        </xdr:cNvPr>
        <xdr:cNvSpPr txBox="1"/>
      </xdr:nvSpPr>
      <xdr:spPr>
        <a:xfrm>
          <a:off x="68676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36" name="n_4aveValue【道路】&#10;一人当たり延長">
          <a:extLst>
            <a:ext uri="{FF2B5EF4-FFF2-40B4-BE49-F238E27FC236}">
              <a16:creationId xmlns:a16="http://schemas.microsoft.com/office/drawing/2014/main" id="{55B2D7B0-5323-4AEB-B082-C14AD788CFD3}"/>
            </a:ext>
          </a:extLst>
        </xdr:cNvPr>
        <xdr:cNvSpPr txBox="1"/>
      </xdr:nvSpPr>
      <xdr:spPr>
        <a:xfrm>
          <a:off x="6067502"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73804</xdr:rowOff>
    </xdr:from>
    <xdr:ext cx="469744" cy="259045"/>
    <xdr:sp macro="" textlink="">
      <xdr:nvSpPr>
        <xdr:cNvPr id="137" name="n_1mainValue【道路】&#10;一人当たり延長">
          <a:extLst>
            <a:ext uri="{FF2B5EF4-FFF2-40B4-BE49-F238E27FC236}">
              <a16:creationId xmlns:a16="http://schemas.microsoft.com/office/drawing/2014/main" id="{8F49348D-753B-4FA9-A550-3BD0BA228229}"/>
            </a:ext>
          </a:extLst>
        </xdr:cNvPr>
        <xdr:cNvSpPr txBox="1"/>
      </xdr:nvSpPr>
      <xdr:spPr>
        <a:xfrm>
          <a:off x="8458277" y="606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78249</xdr:rowOff>
    </xdr:from>
    <xdr:ext cx="469744" cy="259045"/>
    <xdr:sp macro="" textlink="">
      <xdr:nvSpPr>
        <xdr:cNvPr id="138" name="n_2mainValue【道路】&#10;一人当たり延長">
          <a:extLst>
            <a:ext uri="{FF2B5EF4-FFF2-40B4-BE49-F238E27FC236}">
              <a16:creationId xmlns:a16="http://schemas.microsoft.com/office/drawing/2014/main" id="{E48A34B1-C5E5-471C-83A8-395190A9DA02}"/>
            </a:ext>
          </a:extLst>
        </xdr:cNvPr>
        <xdr:cNvSpPr txBox="1"/>
      </xdr:nvSpPr>
      <xdr:spPr>
        <a:xfrm>
          <a:off x="7677227" y="606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48023</xdr:rowOff>
    </xdr:from>
    <xdr:ext cx="469744" cy="259045"/>
    <xdr:sp macro="" textlink="">
      <xdr:nvSpPr>
        <xdr:cNvPr id="139" name="n_3mainValue【道路】&#10;一人当たり延長">
          <a:extLst>
            <a:ext uri="{FF2B5EF4-FFF2-40B4-BE49-F238E27FC236}">
              <a16:creationId xmlns:a16="http://schemas.microsoft.com/office/drawing/2014/main" id="{F7983F6D-45DD-4E84-99AA-409B5EB077CA}"/>
            </a:ext>
          </a:extLst>
        </xdr:cNvPr>
        <xdr:cNvSpPr txBox="1"/>
      </xdr:nvSpPr>
      <xdr:spPr>
        <a:xfrm>
          <a:off x="6867602" y="684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BBFD24ED-CEBB-4334-9845-83DBC5D86D64}"/>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80ED3FD8-F64F-49B2-B6D5-09DB5F964757}"/>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B6D91B75-1D93-4523-8553-DB4F1DD79F0E}"/>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63EA78B3-A267-42B6-B8EE-B8EFE2DE87E8}"/>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D25C23ED-DA87-4F24-B36F-187E2AE2F026}"/>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E8259248-56E7-4B5D-8C18-1793573C660F}"/>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E1FA55C-40F4-48EC-AD69-881FB49304B4}"/>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D81CDBEB-E5E9-41AA-B83C-9472567A30C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496322B7-508E-40A3-932A-EB1CAF7908B5}"/>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853FFB77-E2EB-4132-B425-B5F203EE9E09}"/>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5A296602-0D61-451A-84E6-D34744226C93}"/>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1449EF30-1244-4541-BA53-A09934929E1E}"/>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DE6DF351-061B-4950-8274-32B14FD5F1A4}"/>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729C2CA3-3811-4EB5-85FA-8CB3C3168F2B}"/>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DBB94947-AEE1-41D1-AE18-C5656F2052C6}"/>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76BB9587-4AB6-4D05-A08E-C60FF9650622}"/>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CD70C74C-C1AC-48E7-A820-99850C3F47C6}"/>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296EF9B2-81F3-4F4A-8569-EE4761B5748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A6A25425-0F0F-4142-AF87-90FBDD05CC4C}"/>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B0D9620F-D997-4E19-A4F0-B98DAA36B857}"/>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0" name="テキスト ボックス 159">
          <a:extLst>
            <a:ext uri="{FF2B5EF4-FFF2-40B4-BE49-F238E27FC236}">
              <a16:creationId xmlns:a16="http://schemas.microsoft.com/office/drawing/2014/main" id="{3B4B142B-ACE3-4E3D-BBF1-ADE8C5EA44BF}"/>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E15D62A2-88B0-4144-B66F-D65FE56B7DA5}"/>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A8D32BAA-7353-4CFB-B99C-34AF0676171B}"/>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3" name="直線コネクタ 162">
          <a:extLst>
            <a:ext uri="{FF2B5EF4-FFF2-40B4-BE49-F238E27FC236}">
              <a16:creationId xmlns:a16="http://schemas.microsoft.com/office/drawing/2014/main" id="{5EF0FB0C-6158-4CA6-B17A-9793FD955EFC}"/>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394D18FE-6E58-4ED9-9BD4-97C52C7B4C6F}"/>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65" name="直線コネクタ 164">
          <a:extLst>
            <a:ext uri="{FF2B5EF4-FFF2-40B4-BE49-F238E27FC236}">
              <a16:creationId xmlns:a16="http://schemas.microsoft.com/office/drawing/2014/main" id="{AA078777-7BC0-4066-AB0F-D56B9349D608}"/>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66" name="【橋りょう・トンネル】&#10;有形固定資産減価償却率最大値テキスト">
          <a:extLst>
            <a:ext uri="{FF2B5EF4-FFF2-40B4-BE49-F238E27FC236}">
              <a16:creationId xmlns:a16="http://schemas.microsoft.com/office/drawing/2014/main" id="{E87E1F41-6C1E-4BE7-B447-2F0E72891356}"/>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67" name="直線コネクタ 166">
          <a:extLst>
            <a:ext uri="{FF2B5EF4-FFF2-40B4-BE49-F238E27FC236}">
              <a16:creationId xmlns:a16="http://schemas.microsoft.com/office/drawing/2014/main" id="{0FE6527B-610E-44A3-8690-FD6860D9998E}"/>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125747</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FF5801B1-4ECF-49EF-9EC5-0F29187967E7}"/>
            </a:ext>
          </a:extLst>
        </xdr:cNvPr>
        <xdr:cNvSpPr txBox="1"/>
      </xdr:nvSpPr>
      <xdr:spPr>
        <a:xfrm>
          <a:off x="4219575"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69" name="フローチャート: 判断 168">
          <a:extLst>
            <a:ext uri="{FF2B5EF4-FFF2-40B4-BE49-F238E27FC236}">
              <a16:creationId xmlns:a16="http://schemas.microsoft.com/office/drawing/2014/main" id="{DAA8B914-F95F-4D07-AE30-AF0B757CB82C}"/>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0" name="フローチャート: 判断 169">
          <a:extLst>
            <a:ext uri="{FF2B5EF4-FFF2-40B4-BE49-F238E27FC236}">
              <a16:creationId xmlns:a16="http://schemas.microsoft.com/office/drawing/2014/main" id="{132B746B-94AE-4BF0-8EBE-8C66126101CC}"/>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1" name="フローチャート: 判断 170">
          <a:extLst>
            <a:ext uri="{FF2B5EF4-FFF2-40B4-BE49-F238E27FC236}">
              <a16:creationId xmlns:a16="http://schemas.microsoft.com/office/drawing/2014/main" id="{99E1C18F-C49F-48EA-A144-CFC746742F56}"/>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2" name="フローチャート: 判断 171">
          <a:extLst>
            <a:ext uri="{FF2B5EF4-FFF2-40B4-BE49-F238E27FC236}">
              <a16:creationId xmlns:a16="http://schemas.microsoft.com/office/drawing/2014/main" id="{1AABB5A1-2F8A-4C67-A474-BA1CFD39364F}"/>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3" name="フローチャート: 判断 172">
          <a:extLst>
            <a:ext uri="{FF2B5EF4-FFF2-40B4-BE49-F238E27FC236}">
              <a16:creationId xmlns:a16="http://schemas.microsoft.com/office/drawing/2014/main" id="{5F9B78E9-81F1-4391-B625-C897210B0058}"/>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A5B8587-9A91-40BA-9139-46666723460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67680D0-0AC5-4481-85A8-22E8622659D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C738109-E45C-4DA5-A3A2-6C1D4EF17A79}"/>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18840D0-75E5-4744-AC05-D6F579BBF919}"/>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8E48F18-E468-4CF4-9C6A-525497C62E7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86360</xdr:rowOff>
    </xdr:from>
    <xdr:to>
      <xdr:col>24</xdr:col>
      <xdr:colOff>114300</xdr:colOff>
      <xdr:row>56</xdr:row>
      <xdr:rowOff>16510</xdr:rowOff>
    </xdr:to>
    <xdr:sp macro="" textlink="">
      <xdr:nvSpPr>
        <xdr:cNvPr id="179" name="楕円 178">
          <a:extLst>
            <a:ext uri="{FF2B5EF4-FFF2-40B4-BE49-F238E27FC236}">
              <a16:creationId xmlns:a16="http://schemas.microsoft.com/office/drawing/2014/main" id="{FCAF2C2B-003B-4536-8B4E-A924EE57616F}"/>
            </a:ext>
          </a:extLst>
        </xdr:cNvPr>
        <xdr:cNvSpPr/>
      </xdr:nvSpPr>
      <xdr:spPr>
        <a:xfrm>
          <a:off x="4124325" y="89890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39387</xdr:rowOff>
    </xdr:from>
    <xdr:ext cx="340478" cy="259045"/>
    <xdr:sp macro="" textlink="">
      <xdr:nvSpPr>
        <xdr:cNvPr id="180" name="【橋りょう・トンネル】&#10;有形固定資産減価償却率該当値テキスト">
          <a:extLst>
            <a:ext uri="{FF2B5EF4-FFF2-40B4-BE49-F238E27FC236}">
              <a16:creationId xmlns:a16="http://schemas.microsoft.com/office/drawing/2014/main" id="{2E34E85E-04F0-4250-8F9D-DEC738EB83ED}"/>
            </a:ext>
          </a:extLst>
        </xdr:cNvPr>
        <xdr:cNvSpPr txBox="1"/>
      </xdr:nvSpPr>
      <xdr:spPr>
        <a:xfrm>
          <a:off x="4219575" y="8945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53975</xdr:rowOff>
    </xdr:from>
    <xdr:to>
      <xdr:col>20</xdr:col>
      <xdr:colOff>38100</xdr:colOff>
      <xdr:row>55</xdr:row>
      <xdr:rowOff>155575</xdr:rowOff>
    </xdr:to>
    <xdr:sp macro="" textlink="">
      <xdr:nvSpPr>
        <xdr:cNvPr id="181" name="楕円 180">
          <a:extLst>
            <a:ext uri="{FF2B5EF4-FFF2-40B4-BE49-F238E27FC236}">
              <a16:creationId xmlns:a16="http://schemas.microsoft.com/office/drawing/2014/main" id="{14E820DE-8922-40A6-BB81-873E5289D204}"/>
            </a:ext>
          </a:extLst>
        </xdr:cNvPr>
        <xdr:cNvSpPr/>
      </xdr:nvSpPr>
      <xdr:spPr>
        <a:xfrm>
          <a:off x="3381375" y="89598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104775</xdr:rowOff>
    </xdr:from>
    <xdr:to>
      <xdr:col>24</xdr:col>
      <xdr:colOff>63500</xdr:colOff>
      <xdr:row>55</xdr:row>
      <xdr:rowOff>137160</xdr:rowOff>
    </xdr:to>
    <xdr:cxnSp macro="">
      <xdr:nvCxnSpPr>
        <xdr:cNvPr id="182" name="直線コネクタ 181">
          <a:extLst>
            <a:ext uri="{FF2B5EF4-FFF2-40B4-BE49-F238E27FC236}">
              <a16:creationId xmlns:a16="http://schemas.microsoft.com/office/drawing/2014/main" id="{295B39B5-D49F-47B1-854C-C49126419029}"/>
            </a:ext>
          </a:extLst>
        </xdr:cNvPr>
        <xdr:cNvCxnSpPr/>
      </xdr:nvCxnSpPr>
      <xdr:spPr>
        <a:xfrm>
          <a:off x="3429000" y="9007475"/>
          <a:ext cx="752475"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58F0AC35-10F8-46AE-8160-9348BAD6772E}"/>
            </a:ext>
          </a:extLst>
        </xdr:cNvPr>
        <xdr:cNvSpPr txBox="1"/>
      </xdr:nvSpPr>
      <xdr:spPr>
        <a:xfrm>
          <a:off x="3239144"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E2EDFFAC-1D36-49F7-A862-C687C7BD3562}"/>
            </a:ext>
          </a:extLst>
        </xdr:cNvPr>
        <xdr:cNvSpPr txBox="1"/>
      </xdr:nvSpPr>
      <xdr:spPr>
        <a:xfrm>
          <a:off x="2439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4D2F610F-8CD4-446C-9E70-D553C45CC014}"/>
            </a:ext>
          </a:extLst>
        </xdr:cNvPr>
        <xdr:cNvSpPr txBox="1"/>
      </xdr:nvSpPr>
      <xdr:spPr>
        <a:xfrm>
          <a:off x="16484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BE9EAD84-0A68-4F03-934C-CB189BC44318}"/>
            </a:ext>
          </a:extLst>
        </xdr:cNvPr>
        <xdr:cNvSpPr txBox="1"/>
      </xdr:nvSpPr>
      <xdr:spPr>
        <a:xfrm>
          <a:off x="848369"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652</xdr:rowOff>
    </xdr:from>
    <xdr:ext cx="340478" cy="259045"/>
    <xdr:sp macro="" textlink="">
      <xdr:nvSpPr>
        <xdr:cNvPr id="187" name="n_1mainValue【橋りょう・トンネル】&#10;有形固定資産減価償却率">
          <a:extLst>
            <a:ext uri="{FF2B5EF4-FFF2-40B4-BE49-F238E27FC236}">
              <a16:creationId xmlns:a16="http://schemas.microsoft.com/office/drawing/2014/main" id="{1CD861B8-70EF-4B37-92A3-0CCA1307AA4B}"/>
            </a:ext>
          </a:extLst>
        </xdr:cNvPr>
        <xdr:cNvSpPr txBox="1"/>
      </xdr:nvSpPr>
      <xdr:spPr>
        <a:xfrm>
          <a:off x="3258761" y="8744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FD7789B8-7FD8-4EC0-B9C8-EF8097658CC4}"/>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40C09DE7-7504-48A9-AC65-720D9898E5E8}"/>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F4FC128E-C399-4258-90AF-67601C366402}"/>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A9056EC7-4D80-40D2-A5B2-5380158D8F3D}"/>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1AE4A099-D6DF-48E1-9915-6D408FF847D3}"/>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1EFE6E30-01A0-428F-959F-67014708CD60}"/>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718FD653-44D9-46FC-B470-B2D3125E117F}"/>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A2E17054-5CE9-4275-B41A-95FB8BC212D4}"/>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4486A854-0403-454C-886C-EF08AA6772AB}"/>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ED10EA6-71BA-4FE4-A8A9-C1E42720CFC5}"/>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F0FD14C4-1075-4696-A06B-BD08555F9C83}"/>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1A3D1B78-BAB3-4CB1-B716-F74ADFE3EADF}"/>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523E574C-2EE1-42A9-9961-77F150953037}"/>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id="{6B92DDF7-25FD-49E5-A9B3-991D09DD7764}"/>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37B1DA92-AF49-4C03-8C4D-38F03771D87A}"/>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id="{465CDDDE-5E36-47B7-BF93-4AE7A3FB4A30}"/>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69DA804C-5E71-45DE-B6EA-7A2D9B4A9CF1}"/>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id="{21A89205-0E95-43AE-979A-0E935CECE908}"/>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7192CC29-5BF0-4166-9EC4-D80D343944D0}"/>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7" name="テキスト ボックス 206">
          <a:extLst>
            <a:ext uri="{FF2B5EF4-FFF2-40B4-BE49-F238E27FC236}">
              <a16:creationId xmlns:a16="http://schemas.microsoft.com/office/drawing/2014/main" id="{84FC0E31-F2F4-40DB-95B4-2B94D643EB6E}"/>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8483FBD-DFF3-47AF-B0CB-506B724F7EBE}"/>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DD3ECB90-1CE6-4194-BFB9-E9AC940C4D82}"/>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446C345B-884A-49FA-9799-D7A213D933EB}"/>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11" name="直線コネクタ 210">
          <a:extLst>
            <a:ext uri="{FF2B5EF4-FFF2-40B4-BE49-F238E27FC236}">
              <a16:creationId xmlns:a16="http://schemas.microsoft.com/office/drawing/2014/main" id="{5FD67282-71B3-4028-9101-C61186C9FF33}"/>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12" name="【橋りょう・トンネル】&#10;一人当たり有形固定資産（償却資産）額最小値テキスト">
          <a:extLst>
            <a:ext uri="{FF2B5EF4-FFF2-40B4-BE49-F238E27FC236}">
              <a16:creationId xmlns:a16="http://schemas.microsoft.com/office/drawing/2014/main" id="{4D492825-8496-4B06-BDFE-3DB2C3F218DF}"/>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13" name="直線コネクタ 212">
          <a:extLst>
            <a:ext uri="{FF2B5EF4-FFF2-40B4-BE49-F238E27FC236}">
              <a16:creationId xmlns:a16="http://schemas.microsoft.com/office/drawing/2014/main" id="{A7C65A26-1111-43F0-B83C-8FCEECCA9CF7}"/>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EC280A00-B3EC-4ADC-8F32-0CBB594F26BA}"/>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15" name="直線コネクタ 214">
          <a:extLst>
            <a:ext uri="{FF2B5EF4-FFF2-40B4-BE49-F238E27FC236}">
              <a16:creationId xmlns:a16="http://schemas.microsoft.com/office/drawing/2014/main" id="{A3575010-179B-408A-9F8B-6B0A99848378}"/>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41B44F15-C25F-47FE-9590-C63BC420C57B}"/>
            </a:ext>
          </a:extLst>
        </xdr:cNvPr>
        <xdr:cNvSpPr txBox="1"/>
      </xdr:nvSpPr>
      <xdr:spPr>
        <a:xfrm>
          <a:off x="9467850" y="9822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17" name="フローチャート: 判断 216">
          <a:extLst>
            <a:ext uri="{FF2B5EF4-FFF2-40B4-BE49-F238E27FC236}">
              <a16:creationId xmlns:a16="http://schemas.microsoft.com/office/drawing/2014/main" id="{8028E5A8-BAFF-474B-9A69-07EFA9851BAD}"/>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18" name="フローチャート: 判断 217">
          <a:extLst>
            <a:ext uri="{FF2B5EF4-FFF2-40B4-BE49-F238E27FC236}">
              <a16:creationId xmlns:a16="http://schemas.microsoft.com/office/drawing/2014/main" id="{6648EAAB-5549-4E38-815A-86146005154A}"/>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19" name="フローチャート: 判断 218">
          <a:extLst>
            <a:ext uri="{FF2B5EF4-FFF2-40B4-BE49-F238E27FC236}">
              <a16:creationId xmlns:a16="http://schemas.microsoft.com/office/drawing/2014/main" id="{242210A8-7842-4983-8B20-9952F57F93B3}"/>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20" name="フローチャート: 判断 219">
          <a:extLst>
            <a:ext uri="{FF2B5EF4-FFF2-40B4-BE49-F238E27FC236}">
              <a16:creationId xmlns:a16="http://schemas.microsoft.com/office/drawing/2014/main" id="{00C8EC5C-E576-4C95-8B15-E1CE4C5C221A}"/>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21" name="フローチャート: 判断 220">
          <a:extLst>
            <a:ext uri="{FF2B5EF4-FFF2-40B4-BE49-F238E27FC236}">
              <a16:creationId xmlns:a16="http://schemas.microsoft.com/office/drawing/2014/main" id="{3F47B67D-250A-4929-8749-610C210CEB3C}"/>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A2278AC1-D504-4E81-A753-CAC724BB41E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ADF91F4-1607-4980-867A-B15BDF591040}"/>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3425476-AD58-4773-9B85-07DA9E8CFFF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C291FF5-019D-4E87-96CF-D094928F150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CFB2773-26FA-4E4F-A0F6-001A3465D7D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151035</xdr:rowOff>
    </xdr:from>
    <xdr:to>
      <xdr:col>55</xdr:col>
      <xdr:colOff>50800</xdr:colOff>
      <xdr:row>64</xdr:row>
      <xdr:rowOff>81185</xdr:rowOff>
    </xdr:to>
    <xdr:sp macro="" textlink="">
      <xdr:nvSpPr>
        <xdr:cNvPr id="227" name="楕円 226">
          <a:extLst>
            <a:ext uri="{FF2B5EF4-FFF2-40B4-BE49-F238E27FC236}">
              <a16:creationId xmlns:a16="http://schemas.microsoft.com/office/drawing/2014/main" id="{BF89F374-26A9-4053-A513-33CCCE1776A5}"/>
            </a:ext>
          </a:extLst>
        </xdr:cNvPr>
        <xdr:cNvSpPr/>
      </xdr:nvSpPr>
      <xdr:spPr>
        <a:xfrm>
          <a:off x="9401175" y="1035231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65962</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867077B7-AF1A-4996-A38E-EA674D7FD0A3}"/>
            </a:ext>
          </a:extLst>
        </xdr:cNvPr>
        <xdr:cNvSpPr txBox="1"/>
      </xdr:nvSpPr>
      <xdr:spPr>
        <a:xfrm>
          <a:off x="9467850" y="102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151290</xdr:rowOff>
    </xdr:from>
    <xdr:to>
      <xdr:col>50</xdr:col>
      <xdr:colOff>165100</xdr:colOff>
      <xdr:row>64</xdr:row>
      <xdr:rowOff>81440</xdr:rowOff>
    </xdr:to>
    <xdr:sp macro="" textlink="">
      <xdr:nvSpPr>
        <xdr:cNvPr id="229" name="楕円 228">
          <a:extLst>
            <a:ext uri="{FF2B5EF4-FFF2-40B4-BE49-F238E27FC236}">
              <a16:creationId xmlns:a16="http://schemas.microsoft.com/office/drawing/2014/main" id="{6EC962F3-4B4A-4973-9DB1-5311D4F5A660}"/>
            </a:ext>
          </a:extLst>
        </xdr:cNvPr>
        <xdr:cNvSpPr/>
      </xdr:nvSpPr>
      <xdr:spPr>
        <a:xfrm>
          <a:off x="8639175" y="103525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30385</xdr:rowOff>
    </xdr:from>
    <xdr:to>
      <xdr:col>55</xdr:col>
      <xdr:colOff>0</xdr:colOff>
      <xdr:row>64</xdr:row>
      <xdr:rowOff>30640</xdr:rowOff>
    </xdr:to>
    <xdr:cxnSp macro="">
      <xdr:nvCxnSpPr>
        <xdr:cNvPr id="230" name="直線コネクタ 229">
          <a:extLst>
            <a:ext uri="{FF2B5EF4-FFF2-40B4-BE49-F238E27FC236}">
              <a16:creationId xmlns:a16="http://schemas.microsoft.com/office/drawing/2014/main" id="{484CA7FF-1A23-40A9-BBB7-82459822598C}"/>
            </a:ext>
          </a:extLst>
        </xdr:cNvPr>
        <xdr:cNvCxnSpPr/>
      </xdr:nvCxnSpPr>
      <xdr:spPr>
        <a:xfrm flipV="1">
          <a:off x="8686800" y="10390410"/>
          <a:ext cx="74295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31" name="n_1aveValue【橋りょう・トンネル】&#10;一人当たり有形固定資産（償却資産）額">
          <a:extLst>
            <a:ext uri="{FF2B5EF4-FFF2-40B4-BE49-F238E27FC236}">
              <a16:creationId xmlns:a16="http://schemas.microsoft.com/office/drawing/2014/main" id="{870980F9-3DF9-42A6-8E36-5637BE479C87}"/>
            </a:ext>
          </a:extLst>
        </xdr:cNvPr>
        <xdr:cNvSpPr txBox="1"/>
      </xdr:nvSpPr>
      <xdr:spPr>
        <a:xfrm>
          <a:off x="839999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32" name="n_2aveValue【橋りょう・トンネル】&#10;一人当たり有形固定資産（償却資産）額">
          <a:extLst>
            <a:ext uri="{FF2B5EF4-FFF2-40B4-BE49-F238E27FC236}">
              <a16:creationId xmlns:a16="http://schemas.microsoft.com/office/drawing/2014/main" id="{1BECD2F7-E1E0-46B6-B8D7-673E33EDCF0B}"/>
            </a:ext>
          </a:extLst>
        </xdr:cNvPr>
        <xdr:cNvSpPr txBox="1"/>
      </xdr:nvSpPr>
      <xdr:spPr>
        <a:xfrm>
          <a:off x="76094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id="{09CC8432-76D0-4B7C-9169-7259ED717649}"/>
            </a:ext>
          </a:extLst>
        </xdr:cNvPr>
        <xdr:cNvSpPr txBox="1"/>
      </xdr:nvSpPr>
      <xdr:spPr>
        <a:xfrm>
          <a:off x="6818845"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34" name="n_4aveValue【橋りょう・トンネル】&#10;一人当たり有形固定資産（償却資産）額">
          <a:extLst>
            <a:ext uri="{FF2B5EF4-FFF2-40B4-BE49-F238E27FC236}">
              <a16:creationId xmlns:a16="http://schemas.microsoft.com/office/drawing/2014/main" id="{D04E750E-8C95-4DE8-BD9F-4C50E1EF5CAD}"/>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72567</xdr:rowOff>
    </xdr:from>
    <xdr:ext cx="534377" cy="259045"/>
    <xdr:sp macro="" textlink="">
      <xdr:nvSpPr>
        <xdr:cNvPr id="235" name="n_1mainValue【橋りょう・トンネル】&#10;一人当たり有形固定資産（償却資産）額">
          <a:extLst>
            <a:ext uri="{FF2B5EF4-FFF2-40B4-BE49-F238E27FC236}">
              <a16:creationId xmlns:a16="http://schemas.microsoft.com/office/drawing/2014/main" id="{769E2BAB-116E-4B9B-B2C1-2A0BF7B678F3}"/>
            </a:ext>
          </a:extLst>
        </xdr:cNvPr>
        <xdr:cNvSpPr txBox="1"/>
      </xdr:nvSpPr>
      <xdr:spPr>
        <a:xfrm>
          <a:off x="8429136" y="104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7968D994-8ABD-4F2F-8D24-C3B21C6F4B2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03B39FFC-3482-48BA-BBA8-084E1D38712E}"/>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DB3DA210-8128-4205-9DBB-0CDF867CF898}"/>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7AD2C1D1-DE24-4C55-86A9-B465BD6A5065}"/>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F7D9E207-091D-4DCF-B6D8-497CA7DA66B8}"/>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9C91B188-67EE-469F-9F0E-83FC49FC5806}"/>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A9998139-E64E-4DA5-965D-0C1A540937E9}"/>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79999372-E282-4EAB-B7D3-41B63225AB28}"/>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86068FE9-B62E-48B0-A90D-1FD73920026D}"/>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D6B5A7BC-5DA4-4231-A171-2DA56502511D}"/>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a:extLst>
            <a:ext uri="{FF2B5EF4-FFF2-40B4-BE49-F238E27FC236}">
              <a16:creationId xmlns:a16="http://schemas.microsoft.com/office/drawing/2014/main" id="{C77948B7-FD7E-4EDE-A6BA-878F6EBAFFDB}"/>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id="{8D87C070-A61F-402B-95A9-DAC1113A9EB4}"/>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8" name="テキスト ボックス 247">
          <a:extLst>
            <a:ext uri="{FF2B5EF4-FFF2-40B4-BE49-F238E27FC236}">
              <a16:creationId xmlns:a16="http://schemas.microsoft.com/office/drawing/2014/main" id="{3E96550B-28B1-482E-BA93-DE77E80590B9}"/>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id="{07DF1B05-E06A-4537-9239-35939C0260B2}"/>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id="{2952433F-DC2D-4AD4-9341-D28E33A55B4D}"/>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id="{765CB91F-3B8D-4F35-86F3-7B4EF8CFC0EF}"/>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id="{A7483D3A-9F65-4A6A-9727-3B4E69EFB9E8}"/>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id="{C7B8E40A-4DC1-4EEF-B2CD-F69A508A5A63}"/>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id="{EB5460B8-B3F7-4859-88CE-CDE56556F9A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id="{533E0406-D941-44BA-AAF2-576B52576BDD}"/>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a:extLst>
            <a:ext uri="{FF2B5EF4-FFF2-40B4-BE49-F238E27FC236}">
              <a16:creationId xmlns:a16="http://schemas.microsoft.com/office/drawing/2014/main" id="{1E825724-3736-4759-8608-C788648B23DB}"/>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CD4FBBAB-8F5D-4546-87F7-50BEAF3479B2}"/>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8" name="テキスト ボックス 257">
          <a:extLst>
            <a:ext uri="{FF2B5EF4-FFF2-40B4-BE49-F238E27FC236}">
              <a16:creationId xmlns:a16="http://schemas.microsoft.com/office/drawing/2014/main" id="{57A868B5-70BF-4677-B230-302BA1159FF1}"/>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a:extLst>
            <a:ext uri="{FF2B5EF4-FFF2-40B4-BE49-F238E27FC236}">
              <a16:creationId xmlns:a16="http://schemas.microsoft.com/office/drawing/2014/main" id="{A2D77ADC-C6B6-4CA7-8462-E6A3205AF778}"/>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60" name="直線コネクタ 259">
          <a:extLst>
            <a:ext uri="{FF2B5EF4-FFF2-40B4-BE49-F238E27FC236}">
              <a16:creationId xmlns:a16="http://schemas.microsoft.com/office/drawing/2014/main" id="{9DCC8028-CCFF-41FE-B658-875CE819CC69}"/>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61" name="【公営住宅】&#10;有形固定資産減価償却率最小値テキスト">
          <a:extLst>
            <a:ext uri="{FF2B5EF4-FFF2-40B4-BE49-F238E27FC236}">
              <a16:creationId xmlns:a16="http://schemas.microsoft.com/office/drawing/2014/main" id="{3E64E2BD-60F7-4227-A4D7-B2BC5EB48A8A}"/>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62" name="直線コネクタ 261">
          <a:extLst>
            <a:ext uri="{FF2B5EF4-FFF2-40B4-BE49-F238E27FC236}">
              <a16:creationId xmlns:a16="http://schemas.microsoft.com/office/drawing/2014/main" id="{FAD5E10A-8F59-45B0-9916-8F995ED42977}"/>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63" name="【公営住宅】&#10;有形固定資産減価償却率最大値テキスト">
          <a:extLst>
            <a:ext uri="{FF2B5EF4-FFF2-40B4-BE49-F238E27FC236}">
              <a16:creationId xmlns:a16="http://schemas.microsoft.com/office/drawing/2014/main" id="{9E7D1BB1-A06F-492D-A6EC-EC12D92364D9}"/>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64" name="直線コネクタ 263">
          <a:extLst>
            <a:ext uri="{FF2B5EF4-FFF2-40B4-BE49-F238E27FC236}">
              <a16:creationId xmlns:a16="http://schemas.microsoft.com/office/drawing/2014/main" id="{B0DEE5E4-F42A-43E8-A5C5-DB70D4BF50E4}"/>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65" name="【公営住宅】&#10;有形固定資産減価償却率平均値テキスト">
          <a:extLst>
            <a:ext uri="{FF2B5EF4-FFF2-40B4-BE49-F238E27FC236}">
              <a16:creationId xmlns:a16="http://schemas.microsoft.com/office/drawing/2014/main" id="{F57ABC85-F4A3-46AF-9EFE-A5E4CBE99846}"/>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66" name="フローチャート: 判断 265">
          <a:extLst>
            <a:ext uri="{FF2B5EF4-FFF2-40B4-BE49-F238E27FC236}">
              <a16:creationId xmlns:a16="http://schemas.microsoft.com/office/drawing/2014/main" id="{D5033C5F-0F77-434E-A1D0-2A645D658418}"/>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67" name="フローチャート: 判断 266">
          <a:extLst>
            <a:ext uri="{FF2B5EF4-FFF2-40B4-BE49-F238E27FC236}">
              <a16:creationId xmlns:a16="http://schemas.microsoft.com/office/drawing/2014/main" id="{783211C2-3FA2-4D4B-BC02-90674C4A03F6}"/>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68" name="フローチャート: 判断 267">
          <a:extLst>
            <a:ext uri="{FF2B5EF4-FFF2-40B4-BE49-F238E27FC236}">
              <a16:creationId xmlns:a16="http://schemas.microsoft.com/office/drawing/2014/main" id="{131630E6-2EE1-41A9-820B-C8825C438375}"/>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69" name="フローチャート: 判断 268">
          <a:extLst>
            <a:ext uri="{FF2B5EF4-FFF2-40B4-BE49-F238E27FC236}">
              <a16:creationId xmlns:a16="http://schemas.microsoft.com/office/drawing/2014/main" id="{44D4A0EB-507B-4DDF-B3E4-5978C21BE5C3}"/>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70" name="フローチャート: 判断 269">
          <a:extLst>
            <a:ext uri="{FF2B5EF4-FFF2-40B4-BE49-F238E27FC236}">
              <a16:creationId xmlns:a16="http://schemas.microsoft.com/office/drawing/2014/main" id="{6200A620-82B0-4083-A2C4-540B8E81232A}"/>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59927B3E-6440-4D46-B390-EF31913D3415}"/>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63DC427D-4AD8-4855-8CA9-4E314B3CA5C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7C8D313-70EE-4B79-AE07-9FA6693D12D5}"/>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EF220F4F-CCE6-499E-B624-DA064560DCF5}"/>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5CF8341-E471-4205-A547-B347E999E8B0}"/>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276" name="楕円 275">
          <a:extLst>
            <a:ext uri="{FF2B5EF4-FFF2-40B4-BE49-F238E27FC236}">
              <a16:creationId xmlns:a16="http://schemas.microsoft.com/office/drawing/2014/main" id="{CABE9996-8F8B-45A8-AFBA-FEAD137B3CDA}"/>
            </a:ext>
          </a:extLst>
        </xdr:cNvPr>
        <xdr:cNvSpPr/>
      </xdr:nvSpPr>
      <xdr:spPr>
        <a:xfrm>
          <a:off x="4124325" y="138277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153688</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EB12B391-3B1A-4200-9215-192B1255AF68}"/>
            </a:ext>
          </a:extLst>
        </xdr:cNvPr>
        <xdr:cNvSpPr txBox="1"/>
      </xdr:nvSpPr>
      <xdr:spPr>
        <a:xfrm>
          <a:off x="4219575"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29211</xdr:rowOff>
    </xdr:from>
    <xdr:to>
      <xdr:col>20</xdr:col>
      <xdr:colOff>38100</xdr:colOff>
      <xdr:row>85</xdr:row>
      <xdr:rowOff>130811</xdr:rowOff>
    </xdr:to>
    <xdr:sp macro="" textlink="">
      <xdr:nvSpPr>
        <xdr:cNvPr id="278" name="楕円 277">
          <a:extLst>
            <a:ext uri="{FF2B5EF4-FFF2-40B4-BE49-F238E27FC236}">
              <a16:creationId xmlns:a16="http://schemas.microsoft.com/office/drawing/2014/main" id="{29DA02BB-F5B0-407B-934D-5AB3268B5819}"/>
            </a:ext>
          </a:extLst>
        </xdr:cNvPr>
        <xdr:cNvSpPr/>
      </xdr:nvSpPr>
      <xdr:spPr>
        <a:xfrm>
          <a:off x="3381375" y="137896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80011</xdr:rowOff>
    </xdr:from>
    <xdr:to>
      <xdr:col>24</xdr:col>
      <xdr:colOff>63500</xdr:colOff>
      <xdr:row>85</xdr:row>
      <xdr:rowOff>118111</xdr:rowOff>
    </xdr:to>
    <xdr:cxnSp macro="">
      <xdr:nvCxnSpPr>
        <xdr:cNvPr id="279" name="直線コネクタ 278">
          <a:extLst>
            <a:ext uri="{FF2B5EF4-FFF2-40B4-BE49-F238E27FC236}">
              <a16:creationId xmlns:a16="http://schemas.microsoft.com/office/drawing/2014/main" id="{A09B3784-CF16-4A3B-BF04-C325B1337531}"/>
            </a:ext>
          </a:extLst>
        </xdr:cNvPr>
        <xdr:cNvCxnSpPr/>
      </xdr:nvCxnSpPr>
      <xdr:spPr>
        <a:xfrm>
          <a:off x="3429000" y="13846811"/>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280" name="楕円 279">
          <a:extLst>
            <a:ext uri="{FF2B5EF4-FFF2-40B4-BE49-F238E27FC236}">
              <a16:creationId xmlns:a16="http://schemas.microsoft.com/office/drawing/2014/main" id="{CA80CB50-DEB7-4F84-8503-EBF484AC49FB}"/>
            </a:ext>
          </a:extLst>
        </xdr:cNvPr>
        <xdr:cNvSpPr/>
      </xdr:nvSpPr>
      <xdr:spPr>
        <a:xfrm>
          <a:off x="2571750" y="137458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80011</xdr:rowOff>
    </xdr:to>
    <xdr:cxnSp macro="">
      <xdr:nvCxnSpPr>
        <xdr:cNvPr id="281" name="直線コネクタ 280">
          <a:extLst>
            <a:ext uri="{FF2B5EF4-FFF2-40B4-BE49-F238E27FC236}">
              <a16:creationId xmlns:a16="http://schemas.microsoft.com/office/drawing/2014/main" id="{3D4C9FB6-5A1D-4B70-AB09-5252FA7735F7}"/>
            </a:ext>
          </a:extLst>
        </xdr:cNvPr>
        <xdr:cNvCxnSpPr/>
      </xdr:nvCxnSpPr>
      <xdr:spPr>
        <a:xfrm>
          <a:off x="2619375" y="13793470"/>
          <a:ext cx="80962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105411</xdr:rowOff>
    </xdr:from>
    <xdr:to>
      <xdr:col>10</xdr:col>
      <xdr:colOff>165100</xdr:colOff>
      <xdr:row>85</xdr:row>
      <xdr:rowOff>35561</xdr:rowOff>
    </xdr:to>
    <xdr:sp macro="" textlink="">
      <xdr:nvSpPr>
        <xdr:cNvPr id="282" name="楕円 281">
          <a:extLst>
            <a:ext uri="{FF2B5EF4-FFF2-40B4-BE49-F238E27FC236}">
              <a16:creationId xmlns:a16="http://schemas.microsoft.com/office/drawing/2014/main" id="{B0E46B51-3646-4643-9A8A-3DA5A41D1157}"/>
            </a:ext>
          </a:extLst>
        </xdr:cNvPr>
        <xdr:cNvSpPr/>
      </xdr:nvSpPr>
      <xdr:spPr>
        <a:xfrm>
          <a:off x="1781175" y="137039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156211</xdr:rowOff>
    </xdr:from>
    <xdr:to>
      <xdr:col>15</xdr:col>
      <xdr:colOff>50800</xdr:colOff>
      <xdr:row>85</xdr:row>
      <xdr:rowOff>26670</xdr:rowOff>
    </xdr:to>
    <xdr:cxnSp macro="">
      <xdr:nvCxnSpPr>
        <xdr:cNvPr id="283" name="直線コネクタ 282">
          <a:extLst>
            <a:ext uri="{FF2B5EF4-FFF2-40B4-BE49-F238E27FC236}">
              <a16:creationId xmlns:a16="http://schemas.microsoft.com/office/drawing/2014/main" id="{5610DFCA-69B3-471E-B64E-4962AE09D7D5}"/>
            </a:ext>
          </a:extLst>
        </xdr:cNvPr>
        <xdr:cNvCxnSpPr/>
      </xdr:nvCxnSpPr>
      <xdr:spPr>
        <a:xfrm>
          <a:off x="1828800" y="13761086"/>
          <a:ext cx="79057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284" name="n_1aveValue【公営住宅】&#10;有形固定資産減価償却率">
          <a:extLst>
            <a:ext uri="{FF2B5EF4-FFF2-40B4-BE49-F238E27FC236}">
              <a16:creationId xmlns:a16="http://schemas.microsoft.com/office/drawing/2014/main" id="{9450FF42-FD17-44D3-98FE-2BB88B5C47CD}"/>
            </a:ext>
          </a:extLst>
        </xdr:cNvPr>
        <xdr:cNvSpPr txBox="1"/>
      </xdr:nvSpPr>
      <xdr:spPr>
        <a:xfrm>
          <a:off x="32391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85" name="n_2aveValue【公営住宅】&#10;有形固定資産減価償却率">
          <a:extLst>
            <a:ext uri="{FF2B5EF4-FFF2-40B4-BE49-F238E27FC236}">
              <a16:creationId xmlns:a16="http://schemas.microsoft.com/office/drawing/2014/main" id="{49CF61BB-FD94-4505-8885-3B85A03934A8}"/>
            </a:ext>
          </a:extLst>
        </xdr:cNvPr>
        <xdr:cNvSpPr txBox="1"/>
      </xdr:nvSpPr>
      <xdr:spPr>
        <a:xfrm>
          <a:off x="24390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286" name="n_3aveValue【公営住宅】&#10;有形固定資産減価償却率">
          <a:extLst>
            <a:ext uri="{FF2B5EF4-FFF2-40B4-BE49-F238E27FC236}">
              <a16:creationId xmlns:a16="http://schemas.microsoft.com/office/drawing/2014/main" id="{F7B8ACC0-16AE-4DB4-8AD5-F5DF8F68349A}"/>
            </a:ext>
          </a:extLst>
        </xdr:cNvPr>
        <xdr:cNvSpPr txBox="1"/>
      </xdr:nvSpPr>
      <xdr:spPr>
        <a:xfrm>
          <a:off x="16484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287" name="n_4aveValue【公営住宅】&#10;有形固定資産減価償却率">
          <a:extLst>
            <a:ext uri="{FF2B5EF4-FFF2-40B4-BE49-F238E27FC236}">
              <a16:creationId xmlns:a16="http://schemas.microsoft.com/office/drawing/2014/main" id="{F3791BC7-26B2-49AF-974B-BCF5D9079595}"/>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121938</xdr:rowOff>
    </xdr:from>
    <xdr:ext cx="405111" cy="259045"/>
    <xdr:sp macro="" textlink="">
      <xdr:nvSpPr>
        <xdr:cNvPr id="288" name="n_1mainValue【公営住宅】&#10;有形固定資産減価償却率">
          <a:extLst>
            <a:ext uri="{FF2B5EF4-FFF2-40B4-BE49-F238E27FC236}">
              <a16:creationId xmlns:a16="http://schemas.microsoft.com/office/drawing/2014/main" id="{BE162F0B-2953-458C-A5EA-ACF3CBFC7FBC}"/>
            </a:ext>
          </a:extLst>
        </xdr:cNvPr>
        <xdr:cNvSpPr txBox="1"/>
      </xdr:nvSpPr>
      <xdr:spPr>
        <a:xfrm>
          <a:off x="3239144"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289" name="n_2mainValue【公営住宅】&#10;有形固定資産減価償却率">
          <a:extLst>
            <a:ext uri="{FF2B5EF4-FFF2-40B4-BE49-F238E27FC236}">
              <a16:creationId xmlns:a16="http://schemas.microsoft.com/office/drawing/2014/main" id="{7B8680F9-B807-4930-B0E5-D3F898E53772}"/>
            </a:ext>
          </a:extLst>
        </xdr:cNvPr>
        <xdr:cNvSpPr txBox="1"/>
      </xdr:nvSpPr>
      <xdr:spPr>
        <a:xfrm>
          <a:off x="2439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26688</xdr:rowOff>
    </xdr:from>
    <xdr:ext cx="405111" cy="259045"/>
    <xdr:sp macro="" textlink="">
      <xdr:nvSpPr>
        <xdr:cNvPr id="290" name="n_3mainValue【公営住宅】&#10;有形固定資産減価償却率">
          <a:extLst>
            <a:ext uri="{FF2B5EF4-FFF2-40B4-BE49-F238E27FC236}">
              <a16:creationId xmlns:a16="http://schemas.microsoft.com/office/drawing/2014/main" id="{E52A8715-834A-489D-9B7A-1D9143B133C7}"/>
            </a:ext>
          </a:extLst>
        </xdr:cNvPr>
        <xdr:cNvSpPr txBox="1"/>
      </xdr:nvSpPr>
      <xdr:spPr>
        <a:xfrm>
          <a:off x="1648469" y="1379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0C088C77-5C2E-46AB-B2D3-23C5326644B8}"/>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E05E6D3E-7E1E-4628-9AEA-2A19C9319780}"/>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7B607281-EC0F-48CD-9141-E419C6AFB019}"/>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5072EC9E-DB4E-4DCE-80E3-26F67A23418C}"/>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07CAD3D5-A55E-496D-BE2E-AC499A9DE4C2}"/>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FF3A4B51-C625-46C9-A926-AD9C03E703FD}"/>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23B21D3E-76F2-4891-8C09-4928ECB7B371}"/>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0BEE4B06-A105-4697-96E0-0AA881668877}"/>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C5C1F147-2911-48F0-95CD-970EA4DCCF2B}"/>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0EAB83ED-643F-4D77-B277-51F671548E69}"/>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1" name="直線コネクタ 300">
          <a:extLst>
            <a:ext uri="{FF2B5EF4-FFF2-40B4-BE49-F238E27FC236}">
              <a16:creationId xmlns:a16="http://schemas.microsoft.com/office/drawing/2014/main" id="{9D6C91D3-9C49-4872-9773-63CDD975FD3D}"/>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2" name="テキスト ボックス 301">
          <a:extLst>
            <a:ext uri="{FF2B5EF4-FFF2-40B4-BE49-F238E27FC236}">
              <a16:creationId xmlns:a16="http://schemas.microsoft.com/office/drawing/2014/main" id="{AC912AEC-9EE0-4154-8CF8-599DDF587477}"/>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3" name="直線コネクタ 302">
          <a:extLst>
            <a:ext uri="{FF2B5EF4-FFF2-40B4-BE49-F238E27FC236}">
              <a16:creationId xmlns:a16="http://schemas.microsoft.com/office/drawing/2014/main" id="{4D86A8A4-6C41-492E-9708-3F1C88CE3842}"/>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4" name="テキスト ボックス 303">
          <a:extLst>
            <a:ext uri="{FF2B5EF4-FFF2-40B4-BE49-F238E27FC236}">
              <a16:creationId xmlns:a16="http://schemas.microsoft.com/office/drawing/2014/main" id="{A609787F-8CE5-4EBA-B0E6-C6DBB408936A}"/>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5" name="直線コネクタ 304">
          <a:extLst>
            <a:ext uri="{FF2B5EF4-FFF2-40B4-BE49-F238E27FC236}">
              <a16:creationId xmlns:a16="http://schemas.microsoft.com/office/drawing/2014/main" id="{32FB530C-0087-45E5-B79F-6F6279042CA8}"/>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6" name="テキスト ボックス 305">
          <a:extLst>
            <a:ext uri="{FF2B5EF4-FFF2-40B4-BE49-F238E27FC236}">
              <a16:creationId xmlns:a16="http://schemas.microsoft.com/office/drawing/2014/main" id="{EEC37C37-FC6B-4854-8D0D-C0AF8074644C}"/>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7" name="直線コネクタ 306">
          <a:extLst>
            <a:ext uri="{FF2B5EF4-FFF2-40B4-BE49-F238E27FC236}">
              <a16:creationId xmlns:a16="http://schemas.microsoft.com/office/drawing/2014/main" id="{287507F0-294A-406B-A6E9-AE4FA81FFA21}"/>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8" name="テキスト ボックス 307">
          <a:extLst>
            <a:ext uri="{FF2B5EF4-FFF2-40B4-BE49-F238E27FC236}">
              <a16:creationId xmlns:a16="http://schemas.microsoft.com/office/drawing/2014/main" id="{BAAE94A5-DE71-49E1-BF47-E67DC8FB18D0}"/>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C4AE974B-1333-4793-AD19-588027B2430C}"/>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a:extLst>
            <a:ext uri="{FF2B5EF4-FFF2-40B4-BE49-F238E27FC236}">
              <a16:creationId xmlns:a16="http://schemas.microsoft.com/office/drawing/2014/main" id="{934F4029-C037-40C5-B6E1-D8F7FFBA3DA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id="{49373956-6DCC-46EB-B7AE-64570B40D4D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12" name="直線コネクタ 311">
          <a:extLst>
            <a:ext uri="{FF2B5EF4-FFF2-40B4-BE49-F238E27FC236}">
              <a16:creationId xmlns:a16="http://schemas.microsoft.com/office/drawing/2014/main" id="{F7FF8D07-CEC2-48B5-9B45-2E05B7B27ED0}"/>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13" name="【公営住宅】&#10;一人当たり面積最小値テキスト">
          <a:extLst>
            <a:ext uri="{FF2B5EF4-FFF2-40B4-BE49-F238E27FC236}">
              <a16:creationId xmlns:a16="http://schemas.microsoft.com/office/drawing/2014/main" id="{90243F21-6E0F-4EE7-9DAD-12D376ED8569}"/>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14" name="直線コネクタ 313">
          <a:extLst>
            <a:ext uri="{FF2B5EF4-FFF2-40B4-BE49-F238E27FC236}">
              <a16:creationId xmlns:a16="http://schemas.microsoft.com/office/drawing/2014/main" id="{471CE380-163C-4B99-BB1E-0303FE718343}"/>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15" name="【公営住宅】&#10;一人当たり面積最大値テキスト">
          <a:extLst>
            <a:ext uri="{FF2B5EF4-FFF2-40B4-BE49-F238E27FC236}">
              <a16:creationId xmlns:a16="http://schemas.microsoft.com/office/drawing/2014/main" id="{04C8379A-0E85-4F6D-94BE-DA7709A56B38}"/>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16" name="直線コネクタ 315">
          <a:extLst>
            <a:ext uri="{FF2B5EF4-FFF2-40B4-BE49-F238E27FC236}">
              <a16:creationId xmlns:a16="http://schemas.microsoft.com/office/drawing/2014/main" id="{E54B56E8-C38B-4113-BC35-58CE3D128607}"/>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125289</xdr:rowOff>
    </xdr:from>
    <xdr:ext cx="469744" cy="259045"/>
    <xdr:sp macro="" textlink="">
      <xdr:nvSpPr>
        <xdr:cNvPr id="317" name="【公営住宅】&#10;一人当たり面積平均値テキスト">
          <a:extLst>
            <a:ext uri="{FF2B5EF4-FFF2-40B4-BE49-F238E27FC236}">
              <a16:creationId xmlns:a16="http://schemas.microsoft.com/office/drawing/2014/main" id="{E86648EA-CD99-4650-9554-78F93BA18591}"/>
            </a:ext>
          </a:extLst>
        </xdr:cNvPr>
        <xdr:cNvSpPr txBox="1"/>
      </xdr:nvSpPr>
      <xdr:spPr>
        <a:xfrm>
          <a:off x="9467850" y="133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18" name="フローチャート: 判断 317">
          <a:extLst>
            <a:ext uri="{FF2B5EF4-FFF2-40B4-BE49-F238E27FC236}">
              <a16:creationId xmlns:a16="http://schemas.microsoft.com/office/drawing/2014/main" id="{ADECEF0F-29E7-48A8-8908-7697B86F99A7}"/>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19" name="フローチャート: 判断 318">
          <a:extLst>
            <a:ext uri="{FF2B5EF4-FFF2-40B4-BE49-F238E27FC236}">
              <a16:creationId xmlns:a16="http://schemas.microsoft.com/office/drawing/2014/main" id="{EA68D74C-3FFA-42D6-89AE-42997F63F2BE}"/>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0" name="フローチャート: 判断 319">
          <a:extLst>
            <a:ext uri="{FF2B5EF4-FFF2-40B4-BE49-F238E27FC236}">
              <a16:creationId xmlns:a16="http://schemas.microsoft.com/office/drawing/2014/main" id="{3810E571-4449-4D4F-8D82-04F14C50485E}"/>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21" name="フローチャート: 判断 320">
          <a:extLst>
            <a:ext uri="{FF2B5EF4-FFF2-40B4-BE49-F238E27FC236}">
              <a16:creationId xmlns:a16="http://schemas.microsoft.com/office/drawing/2014/main" id="{7A22D6C4-CD59-45D0-BD6E-D90DC9DE95BA}"/>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22" name="フローチャート: 判断 321">
          <a:extLst>
            <a:ext uri="{FF2B5EF4-FFF2-40B4-BE49-F238E27FC236}">
              <a16:creationId xmlns:a16="http://schemas.microsoft.com/office/drawing/2014/main" id="{8DA25091-8B68-4B11-B54F-F210E07BAD0D}"/>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2D5029ED-0963-4ECE-A5CB-DD96EA88625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D2CC983F-65AC-41A4-9837-4621633E7E68}"/>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9DD58D10-500C-437A-B3FD-B5FB30A669B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4FA55C1F-1774-4785-AEDA-5A510672A89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51B88FA-A1A7-4A20-B57D-66FD69F9477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66396</xdr:rowOff>
    </xdr:from>
    <xdr:to>
      <xdr:col>55</xdr:col>
      <xdr:colOff>50800</xdr:colOff>
      <xdr:row>79</xdr:row>
      <xdr:rowOff>167996</xdr:rowOff>
    </xdr:to>
    <xdr:sp macro="" textlink="">
      <xdr:nvSpPr>
        <xdr:cNvPr id="328" name="楕円 327">
          <a:extLst>
            <a:ext uri="{FF2B5EF4-FFF2-40B4-BE49-F238E27FC236}">
              <a16:creationId xmlns:a16="http://schemas.microsoft.com/office/drawing/2014/main" id="{60A307A2-7042-4B8D-8770-2FD68ADB8A3E}"/>
            </a:ext>
          </a:extLst>
        </xdr:cNvPr>
        <xdr:cNvSpPr/>
      </xdr:nvSpPr>
      <xdr:spPr>
        <a:xfrm>
          <a:off x="9401175" y="1286164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152773</xdr:rowOff>
    </xdr:from>
    <xdr:ext cx="469744" cy="259045"/>
    <xdr:sp macro="" textlink="">
      <xdr:nvSpPr>
        <xdr:cNvPr id="329" name="【公営住宅】&#10;一人当たり面積該当値テキスト">
          <a:extLst>
            <a:ext uri="{FF2B5EF4-FFF2-40B4-BE49-F238E27FC236}">
              <a16:creationId xmlns:a16="http://schemas.microsoft.com/office/drawing/2014/main" id="{D636D65B-0398-4A93-B4BC-399D1F7B115B}"/>
            </a:ext>
          </a:extLst>
        </xdr:cNvPr>
        <xdr:cNvSpPr txBox="1"/>
      </xdr:nvSpPr>
      <xdr:spPr>
        <a:xfrm>
          <a:off x="9467850" y="1278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96114</xdr:rowOff>
    </xdr:from>
    <xdr:to>
      <xdr:col>50</xdr:col>
      <xdr:colOff>165100</xdr:colOff>
      <xdr:row>80</xdr:row>
      <xdr:rowOff>26264</xdr:rowOff>
    </xdr:to>
    <xdr:sp macro="" textlink="">
      <xdr:nvSpPr>
        <xdr:cNvPr id="330" name="楕円 329">
          <a:extLst>
            <a:ext uri="{FF2B5EF4-FFF2-40B4-BE49-F238E27FC236}">
              <a16:creationId xmlns:a16="http://schemas.microsoft.com/office/drawing/2014/main" id="{053354E2-53F5-4D18-A68F-76035B7A3B03}"/>
            </a:ext>
          </a:extLst>
        </xdr:cNvPr>
        <xdr:cNvSpPr/>
      </xdr:nvSpPr>
      <xdr:spPr>
        <a:xfrm>
          <a:off x="8639175" y="12888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117196</xdr:rowOff>
    </xdr:from>
    <xdr:to>
      <xdr:col>55</xdr:col>
      <xdr:colOff>0</xdr:colOff>
      <xdr:row>79</xdr:row>
      <xdr:rowOff>146914</xdr:rowOff>
    </xdr:to>
    <xdr:cxnSp macro="">
      <xdr:nvCxnSpPr>
        <xdr:cNvPr id="331" name="直線コネクタ 330">
          <a:extLst>
            <a:ext uri="{FF2B5EF4-FFF2-40B4-BE49-F238E27FC236}">
              <a16:creationId xmlns:a16="http://schemas.microsoft.com/office/drawing/2014/main" id="{37FCD8B8-633A-4C1B-9940-04A4554A4CC1}"/>
            </a:ext>
          </a:extLst>
        </xdr:cNvPr>
        <xdr:cNvCxnSpPr/>
      </xdr:nvCxnSpPr>
      <xdr:spPr>
        <a:xfrm flipV="1">
          <a:off x="8686800" y="12909271"/>
          <a:ext cx="74295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97028</xdr:rowOff>
    </xdr:from>
    <xdr:to>
      <xdr:col>46</xdr:col>
      <xdr:colOff>38100</xdr:colOff>
      <xdr:row>80</xdr:row>
      <xdr:rowOff>27178</xdr:rowOff>
    </xdr:to>
    <xdr:sp macro="" textlink="">
      <xdr:nvSpPr>
        <xdr:cNvPr id="332" name="楕円 331">
          <a:extLst>
            <a:ext uri="{FF2B5EF4-FFF2-40B4-BE49-F238E27FC236}">
              <a16:creationId xmlns:a16="http://schemas.microsoft.com/office/drawing/2014/main" id="{A8E7E3DB-158E-4D97-B7F1-4DA44BA47CAF}"/>
            </a:ext>
          </a:extLst>
        </xdr:cNvPr>
        <xdr:cNvSpPr/>
      </xdr:nvSpPr>
      <xdr:spPr>
        <a:xfrm>
          <a:off x="7839075" y="128891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146914</xdr:rowOff>
    </xdr:from>
    <xdr:to>
      <xdr:col>50</xdr:col>
      <xdr:colOff>114300</xdr:colOff>
      <xdr:row>79</xdr:row>
      <xdr:rowOff>147828</xdr:rowOff>
    </xdr:to>
    <xdr:cxnSp macro="">
      <xdr:nvCxnSpPr>
        <xdr:cNvPr id="333" name="直線コネクタ 332">
          <a:extLst>
            <a:ext uri="{FF2B5EF4-FFF2-40B4-BE49-F238E27FC236}">
              <a16:creationId xmlns:a16="http://schemas.microsoft.com/office/drawing/2014/main" id="{B4B7982B-F577-42BA-A4B0-9E3E241E1CB7}"/>
            </a:ext>
          </a:extLst>
        </xdr:cNvPr>
        <xdr:cNvCxnSpPr/>
      </xdr:nvCxnSpPr>
      <xdr:spPr>
        <a:xfrm flipV="1">
          <a:off x="7886700" y="12935814"/>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129032</xdr:rowOff>
    </xdr:from>
    <xdr:to>
      <xdr:col>41</xdr:col>
      <xdr:colOff>101600</xdr:colOff>
      <xdr:row>80</xdr:row>
      <xdr:rowOff>59182</xdr:rowOff>
    </xdr:to>
    <xdr:sp macro="" textlink="">
      <xdr:nvSpPr>
        <xdr:cNvPr id="334" name="楕円 333">
          <a:extLst>
            <a:ext uri="{FF2B5EF4-FFF2-40B4-BE49-F238E27FC236}">
              <a16:creationId xmlns:a16="http://schemas.microsoft.com/office/drawing/2014/main" id="{B2A04F5C-6AAA-4BEB-B946-36E329D116BA}"/>
            </a:ext>
          </a:extLst>
        </xdr:cNvPr>
        <xdr:cNvSpPr/>
      </xdr:nvSpPr>
      <xdr:spPr>
        <a:xfrm>
          <a:off x="7029450" y="129179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147828</xdr:rowOff>
    </xdr:from>
    <xdr:to>
      <xdr:col>45</xdr:col>
      <xdr:colOff>177800</xdr:colOff>
      <xdr:row>80</xdr:row>
      <xdr:rowOff>8382</xdr:rowOff>
    </xdr:to>
    <xdr:cxnSp macro="">
      <xdr:nvCxnSpPr>
        <xdr:cNvPr id="335" name="直線コネクタ 334">
          <a:extLst>
            <a:ext uri="{FF2B5EF4-FFF2-40B4-BE49-F238E27FC236}">
              <a16:creationId xmlns:a16="http://schemas.microsoft.com/office/drawing/2014/main" id="{F8BF03E7-224C-45BE-8863-CFB226F31F50}"/>
            </a:ext>
          </a:extLst>
        </xdr:cNvPr>
        <xdr:cNvCxnSpPr/>
      </xdr:nvCxnSpPr>
      <xdr:spPr>
        <a:xfrm flipV="1">
          <a:off x="7077075" y="12936728"/>
          <a:ext cx="80962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36" name="n_1aveValue【公営住宅】&#10;一人当たり面積">
          <a:extLst>
            <a:ext uri="{FF2B5EF4-FFF2-40B4-BE49-F238E27FC236}">
              <a16:creationId xmlns:a16="http://schemas.microsoft.com/office/drawing/2014/main" id="{0DA75FE1-F991-4E34-8DF5-C12A25C36920}"/>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37" name="n_2aveValue【公営住宅】&#10;一人当たり面積">
          <a:extLst>
            <a:ext uri="{FF2B5EF4-FFF2-40B4-BE49-F238E27FC236}">
              <a16:creationId xmlns:a16="http://schemas.microsoft.com/office/drawing/2014/main" id="{F420BEF7-EA41-4D10-88E8-3AD86F96C9A2}"/>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38" name="n_3aveValue【公営住宅】&#10;一人当たり面積">
          <a:extLst>
            <a:ext uri="{FF2B5EF4-FFF2-40B4-BE49-F238E27FC236}">
              <a16:creationId xmlns:a16="http://schemas.microsoft.com/office/drawing/2014/main" id="{C8BEE993-C5B4-43DA-993B-0FAAFED5AAF4}"/>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39" name="n_4aveValue【公営住宅】&#10;一人当たり面積">
          <a:extLst>
            <a:ext uri="{FF2B5EF4-FFF2-40B4-BE49-F238E27FC236}">
              <a16:creationId xmlns:a16="http://schemas.microsoft.com/office/drawing/2014/main" id="{ED77E197-88BC-45CD-96FD-FDD64C407B3E}"/>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42791</xdr:rowOff>
    </xdr:from>
    <xdr:ext cx="469744" cy="259045"/>
    <xdr:sp macro="" textlink="">
      <xdr:nvSpPr>
        <xdr:cNvPr id="340" name="n_1mainValue【公営住宅】&#10;一人当たり面積">
          <a:extLst>
            <a:ext uri="{FF2B5EF4-FFF2-40B4-BE49-F238E27FC236}">
              <a16:creationId xmlns:a16="http://schemas.microsoft.com/office/drawing/2014/main" id="{2440B61E-EF4D-4CEF-9BDB-82808A478BE9}"/>
            </a:ext>
          </a:extLst>
        </xdr:cNvPr>
        <xdr:cNvSpPr txBox="1"/>
      </xdr:nvSpPr>
      <xdr:spPr>
        <a:xfrm>
          <a:off x="8458277" y="1267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43705</xdr:rowOff>
    </xdr:from>
    <xdr:ext cx="469744" cy="259045"/>
    <xdr:sp macro="" textlink="">
      <xdr:nvSpPr>
        <xdr:cNvPr id="341" name="n_2mainValue【公営住宅】&#10;一人当たり面積">
          <a:extLst>
            <a:ext uri="{FF2B5EF4-FFF2-40B4-BE49-F238E27FC236}">
              <a16:creationId xmlns:a16="http://schemas.microsoft.com/office/drawing/2014/main" id="{42616D1A-4B74-463B-B9F0-06E4D25E551E}"/>
            </a:ext>
          </a:extLst>
        </xdr:cNvPr>
        <xdr:cNvSpPr txBox="1"/>
      </xdr:nvSpPr>
      <xdr:spPr>
        <a:xfrm>
          <a:off x="7677227" y="1267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75709</xdr:rowOff>
    </xdr:from>
    <xdr:ext cx="469744" cy="259045"/>
    <xdr:sp macro="" textlink="">
      <xdr:nvSpPr>
        <xdr:cNvPr id="342" name="n_3mainValue【公営住宅】&#10;一人当たり面積">
          <a:extLst>
            <a:ext uri="{FF2B5EF4-FFF2-40B4-BE49-F238E27FC236}">
              <a16:creationId xmlns:a16="http://schemas.microsoft.com/office/drawing/2014/main" id="{E23B26CF-409C-4D47-A771-D742FD3F398A}"/>
            </a:ext>
          </a:extLst>
        </xdr:cNvPr>
        <xdr:cNvSpPr txBox="1"/>
      </xdr:nvSpPr>
      <xdr:spPr>
        <a:xfrm>
          <a:off x="6867602"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4EB20354-317F-4DB9-9525-863DBFAF7B4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4F0308D1-B30A-4382-9B88-6AE6285F7122}"/>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B1CDEE66-0930-4765-9969-3BFA564D13A6}"/>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ED0AC404-CC1E-4C26-AFBC-3B26E8086AD2}"/>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92945172-F50F-42CA-B0C8-FAD4FFBF1C84}"/>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1DEDCA90-8BEE-4287-A09C-1346A9DF2BBD}"/>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67156AE8-62DC-4D57-89EF-CAAD0C9B8C99}"/>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69E2AEE4-9221-48C4-A2AC-37C096BBF8A8}"/>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AEB8AA24-C7FC-4812-A12B-24A3F56782B3}"/>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4904F2D1-50E7-40C6-AB92-59FCFE1E71E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4D22EF66-8EBF-4E39-B21D-5F6E4C3D576A}"/>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a:extLst>
            <a:ext uri="{FF2B5EF4-FFF2-40B4-BE49-F238E27FC236}">
              <a16:creationId xmlns:a16="http://schemas.microsoft.com/office/drawing/2014/main" id="{A60CBBD7-D9F4-40B4-BB6F-9BB136AEE443}"/>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5" name="テキスト ボックス 354">
          <a:extLst>
            <a:ext uri="{FF2B5EF4-FFF2-40B4-BE49-F238E27FC236}">
              <a16:creationId xmlns:a16="http://schemas.microsoft.com/office/drawing/2014/main" id="{128EE6EF-BA8D-43A4-B0FB-960A1614E6DF}"/>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a:extLst>
            <a:ext uri="{FF2B5EF4-FFF2-40B4-BE49-F238E27FC236}">
              <a16:creationId xmlns:a16="http://schemas.microsoft.com/office/drawing/2014/main" id="{5CDD7753-F600-49DC-9EDD-2478E93BB77C}"/>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a:extLst>
            <a:ext uri="{FF2B5EF4-FFF2-40B4-BE49-F238E27FC236}">
              <a16:creationId xmlns:a16="http://schemas.microsoft.com/office/drawing/2014/main" id="{EAE0C090-D898-439C-A276-3A3671402849}"/>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a:extLst>
            <a:ext uri="{FF2B5EF4-FFF2-40B4-BE49-F238E27FC236}">
              <a16:creationId xmlns:a16="http://schemas.microsoft.com/office/drawing/2014/main" id="{E338AA50-FD2E-4EC9-B94F-E7F6619ACAA7}"/>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a:extLst>
            <a:ext uri="{FF2B5EF4-FFF2-40B4-BE49-F238E27FC236}">
              <a16:creationId xmlns:a16="http://schemas.microsoft.com/office/drawing/2014/main" id="{AAFF4B25-EB0A-464E-B0CC-5DD0487376CC}"/>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a:extLst>
            <a:ext uri="{FF2B5EF4-FFF2-40B4-BE49-F238E27FC236}">
              <a16:creationId xmlns:a16="http://schemas.microsoft.com/office/drawing/2014/main" id="{BE56D209-7101-4D9C-B909-BCFF54BA4B6D}"/>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a:extLst>
            <a:ext uri="{FF2B5EF4-FFF2-40B4-BE49-F238E27FC236}">
              <a16:creationId xmlns:a16="http://schemas.microsoft.com/office/drawing/2014/main" id="{A81CA420-577E-4257-B083-8E79821591E9}"/>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a:extLst>
            <a:ext uri="{FF2B5EF4-FFF2-40B4-BE49-F238E27FC236}">
              <a16:creationId xmlns:a16="http://schemas.microsoft.com/office/drawing/2014/main" id="{58D9511E-85FE-42DF-8A7B-571CB0D418DE}"/>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3" name="テキスト ボックス 362">
          <a:extLst>
            <a:ext uri="{FF2B5EF4-FFF2-40B4-BE49-F238E27FC236}">
              <a16:creationId xmlns:a16="http://schemas.microsoft.com/office/drawing/2014/main" id="{B1745E31-99C3-40A8-8023-984510769496}"/>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88416049-D2D5-4B13-A1BA-06946D9D2A4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a:extLst>
            <a:ext uri="{FF2B5EF4-FFF2-40B4-BE49-F238E27FC236}">
              <a16:creationId xmlns:a16="http://schemas.microsoft.com/office/drawing/2014/main" id="{E448C627-0BC4-42C1-84C1-15C552019FB3}"/>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66" name="直線コネクタ 365">
          <a:extLst>
            <a:ext uri="{FF2B5EF4-FFF2-40B4-BE49-F238E27FC236}">
              <a16:creationId xmlns:a16="http://schemas.microsoft.com/office/drawing/2014/main" id="{F3203992-A870-401E-ABFC-1394A9CF20FE}"/>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67" name="【港湾・漁港】&#10;有形固定資産減価償却率最小値テキスト">
          <a:extLst>
            <a:ext uri="{FF2B5EF4-FFF2-40B4-BE49-F238E27FC236}">
              <a16:creationId xmlns:a16="http://schemas.microsoft.com/office/drawing/2014/main" id="{73DFAE6D-77ED-44C3-971D-DC8E5B2519D7}"/>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68" name="直線コネクタ 367">
          <a:extLst>
            <a:ext uri="{FF2B5EF4-FFF2-40B4-BE49-F238E27FC236}">
              <a16:creationId xmlns:a16="http://schemas.microsoft.com/office/drawing/2014/main" id="{372A3C00-C325-4ECA-882E-398CC052BCD8}"/>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69" name="【港湾・漁港】&#10;有形固定資産減価償却率最大値テキスト">
          <a:extLst>
            <a:ext uri="{FF2B5EF4-FFF2-40B4-BE49-F238E27FC236}">
              <a16:creationId xmlns:a16="http://schemas.microsoft.com/office/drawing/2014/main" id="{40392174-FDC9-4E24-9000-3A112A9E4697}"/>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370" name="直線コネクタ 369">
          <a:extLst>
            <a:ext uri="{FF2B5EF4-FFF2-40B4-BE49-F238E27FC236}">
              <a16:creationId xmlns:a16="http://schemas.microsoft.com/office/drawing/2014/main" id="{E7FEE51C-5B1E-4B2A-99F2-695260DF2CA6}"/>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371" name="【港湾・漁港】&#10;有形固定資産減価償却率平均値テキスト">
          <a:extLst>
            <a:ext uri="{FF2B5EF4-FFF2-40B4-BE49-F238E27FC236}">
              <a16:creationId xmlns:a16="http://schemas.microsoft.com/office/drawing/2014/main" id="{CF7B00A0-B0B7-4D3F-9C62-B77E45C886A1}"/>
            </a:ext>
          </a:extLst>
        </xdr:cNvPr>
        <xdr:cNvSpPr txBox="1"/>
      </xdr:nvSpPr>
      <xdr:spPr>
        <a:xfrm>
          <a:off x="4219575" y="17308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372" name="フローチャート: 判断 371">
          <a:extLst>
            <a:ext uri="{FF2B5EF4-FFF2-40B4-BE49-F238E27FC236}">
              <a16:creationId xmlns:a16="http://schemas.microsoft.com/office/drawing/2014/main" id="{A22C1C85-0F9C-4185-B9D4-EBC128B81F98}"/>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373" name="フローチャート: 判断 372">
          <a:extLst>
            <a:ext uri="{FF2B5EF4-FFF2-40B4-BE49-F238E27FC236}">
              <a16:creationId xmlns:a16="http://schemas.microsoft.com/office/drawing/2014/main" id="{65376B87-FF2E-4997-8A18-70AF64219D61}"/>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374" name="フローチャート: 判断 373">
          <a:extLst>
            <a:ext uri="{FF2B5EF4-FFF2-40B4-BE49-F238E27FC236}">
              <a16:creationId xmlns:a16="http://schemas.microsoft.com/office/drawing/2014/main" id="{0D973F74-335A-4612-B87E-01006E19B61D}"/>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375" name="フローチャート: 判断 374">
          <a:extLst>
            <a:ext uri="{FF2B5EF4-FFF2-40B4-BE49-F238E27FC236}">
              <a16:creationId xmlns:a16="http://schemas.microsoft.com/office/drawing/2014/main" id="{10615DE2-A802-4C77-AB85-20568A25F578}"/>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376" name="フローチャート: 判断 375">
          <a:extLst>
            <a:ext uri="{FF2B5EF4-FFF2-40B4-BE49-F238E27FC236}">
              <a16:creationId xmlns:a16="http://schemas.microsoft.com/office/drawing/2014/main" id="{047B8807-9FFC-45D2-8C1C-928A0CF6322B}"/>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2782561E-72BC-47DF-904D-8935F3492A5F}"/>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85DFD4B0-E533-451A-AE91-75ACB78D0113}"/>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A32B49A4-1E88-497B-B5F7-E0D725682DE0}"/>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1EBDAB12-E7AD-4D7D-8409-EB6C902A6DD5}"/>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9C6C94E-0D54-4A94-A7B1-B512DA3AAEAF}"/>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382" name="楕円 381">
          <a:extLst>
            <a:ext uri="{FF2B5EF4-FFF2-40B4-BE49-F238E27FC236}">
              <a16:creationId xmlns:a16="http://schemas.microsoft.com/office/drawing/2014/main" id="{B0812F0A-37A2-4BAE-99E4-9C619B023EB8}"/>
            </a:ext>
          </a:extLst>
        </xdr:cNvPr>
        <xdr:cNvSpPr/>
      </xdr:nvSpPr>
      <xdr:spPr>
        <a:xfrm>
          <a:off x="4124325" y="171043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128288</xdr:rowOff>
    </xdr:from>
    <xdr:ext cx="405111" cy="259045"/>
    <xdr:sp macro="" textlink="">
      <xdr:nvSpPr>
        <xdr:cNvPr id="383" name="【港湾・漁港】&#10;有形固定資産減価償却率該当値テキスト">
          <a:extLst>
            <a:ext uri="{FF2B5EF4-FFF2-40B4-BE49-F238E27FC236}">
              <a16:creationId xmlns:a16="http://schemas.microsoft.com/office/drawing/2014/main" id="{D5C43785-8475-423E-9FF7-9161B70A29E1}"/>
            </a:ext>
          </a:extLst>
        </xdr:cNvPr>
        <xdr:cNvSpPr txBox="1"/>
      </xdr:nvSpPr>
      <xdr:spPr>
        <a:xfrm>
          <a:off x="4219575" y="16965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67311</xdr:rowOff>
    </xdr:from>
    <xdr:to>
      <xdr:col>20</xdr:col>
      <xdr:colOff>38100</xdr:colOff>
      <xdr:row>105</xdr:row>
      <xdr:rowOff>168911</xdr:rowOff>
    </xdr:to>
    <xdr:sp macro="" textlink="">
      <xdr:nvSpPr>
        <xdr:cNvPr id="384" name="楕円 383">
          <a:extLst>
            <a:ext uri="{FF2B5EF4-FFF2-40B4-BE49-F238E27FC236}">
              <a16:creationId xmlns:a16="http://schemas.microsoft.com/office/drawing/2014/main" id="{A2225409-8B0F-4D18-BFEF-8F2CEA47B0F3}"/>
            </a:ext>
          </a:extLst>
        </xdr:cNvPr>
        <xdr:cNvSpPr/>
      </xdr:nvSpPr>
      <xdr:spPr>
        <a:xfrm>
          <a:off x="3381375" y="170662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118111</xdr:rowOff>
    </xdr:from>
    <xdr:to>
      <xdr:col>24</xdr:col>
      <xdr:colOff>63500</xdr:colOff>
      <xdr:row>105</xdr:row>
      <xdr:rowOff>156211</xdr:rowOff>
    </xdr:to>
    <xdr:cxnSp macro="">
      <xdr:nvCxnSpPr>
        <xdr:cNvPr id="385" name="直線コネクタ 384">
          <a:extLst>
            <a:ext uri="{FF2B5EF4-FFF2-40B4-BE49-F238E27FC236}">
              <a16:creationId xmlns:a16="http://schemas.microsoft.com/office/drawing/2014/main" id="{3E1EC892-153A-4A0E-97C5-CA26F31BCB97}"/>
            </a:ext>
          </a:extLst>
        </xdr:cNvPr>
        <xdr:cNvCxnSpPr/>
      </xdr:nvCxnSpPr>
      <xdr:spPr>
        <a:xfrm>
          <a:off x="3429000" y="17123411"/>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40639</xdr:rowOff>
    </xdr:from>
    <xdr:to>
      <xdr:col>15</xdr:col>
      <xdr:colOff>101600</xdr:colOff>
      <xdr:row>105</xdr:row>
      <xdr:rowOff>142239</xdr:rowOff>
    </xdr:to>
    <xdr:sp macro="" textlink="">
      <xdr:nvSpPr>
        <xdr:cNvPr id="386" name="楕円 385">
          <a:extLst>
            <a:ext uri="{FF2B5EF4-FFF2-40B4-BE49-F238E27FC236}">
              <a16:creationId xmlns:a16="http://schemas.microsoft.com/office/drawing/2014/main" id="{6A0B338E-DC7E-4FA0-80DD-726F89DD4DD4}"/>
            </a:ext>
          </a:extLst>
        </xdr:cNvPr>
        <xdr:cNvSpPr/>
      </xdr:nvSpPr>
      <xdr:spPr>
        <a:xfrm>
          <a:off x="2571750" y="170427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91439</xdr:rowOff>
    </xdr:from>
    <xdr:to>
      <xdr:col>19</xdr:col>
      <xdr:colOff>177800</xdr:colOff>
      <xdr:row>105</xdr:row>
      <xdr:rowOff>118111</xdr:rowOff>
    </xdr:to>
    <xdr:cxnSp macro="">
      <xdr:nvCxnSpPr>
        <xdr:cNvPr id="387" name="直線コネクタ 386">
          <a:extLst>
            <a:ext uri="{FF2B5EF4-FFF2-40B4-BE49-F238E27FC236}">
              <a16:creationId xmlns:a16="http://schemas.microsoft.com/office/drawing/2014/main" id="{F572EDF1-71FB-4648-81E8-DB3E76FA424F}"/>
            </a:ext>
          </a:extLst>
        </xdr:cNvPr>
        <xdr:cNvCxnSpPr/>
      </xdr:nvCxnSpPr>
      <xdr:spPr>
        <a:xfrm>
          <a:off x="2619375" y="17090389"/>
          <a:ext cx="809625"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388" name="楕円 387">
          <a:extLst>
            <a:ext uri="{FF2B5EF4-FFF2-40B4-BE49-F238E27FC236}">
              <a16:creationId xmlns:a16="http://schemas.microsoft.com/office/drawing/2014/main" id="{B6230833-1FF0-446C-9D3C-F533B248BA29}"/>
            </a:ext>
          </a:extLst>
        </xdr:cNvPr>
        <xdr:cNvSpPr/>
      </xdr:nvSpPr>
      <xdr:spPr>
        <a:xfrm>
          <a:off x="1781175" y="170046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53339</xdr:rowOff>
    </xdr:from>
    <xdr:to>
      <xdr:col>15</xdr:col>
      <xdr:colOff>50800</xdr:colOff>
      <xdr:row>105</xdr:row>
      <xdr:rowOff>91439</xdr:rowOff>
    </xdr:to>
    <xdr:cxnSp macro="">
      <xdr:nvCxnSpPr>
        <xdr:cNvPr id="389" name="直線コネクタ 388">
          <a:extLst>
            <a:ext uri="{FF2B5EF4-FFF2-40B4-BE49-F238E27FC236}">
              <a16:creationId xmlns:a16="http://schemas.microsoft.com/office/drawing/2014/main" id="{550AEFB0-DA69-42EA-943F-764CA7B00FE0}"/>
            </a:ext>
          </a:extLst>
        </xdr:cNvPr>
        <xdr:cNvCxnSpPr/>
      </xdr:nvCxnSpPr>
      <xdr:spPr>
        <a:xfrm>
          <a:off x="1828800" y="17052289"/>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390" name="n_1aveValue【港湾・漁港】&#10;有形固定資産減価償却率">
          <a:extLst>
            <a:ext uri="{FF2B5EF4-FFF2-40B4-BE49-F238E27FC236}">
              <a16:creationId xmlns:a16="http://schemas.microsoft.com/office/drawing/2014/main" id="{9A90933D-3334-45E4-9522-6ADE8E187380}"/>
            </a:ext>
          </a:extLst>
        </xdr:cNvPr>
        <xdr:cNvSpPr txBox="1"/>
      </xdr:nvSpPr>
      <xdr:spPr>
        <a:xfrm>
          <a:off x="32391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391" name="n_2aveValue【港湾・漁港】&#10;有形固定資産減価償却率">
          <a:extLst>
            <a:ext uri="{FF2B5EF4-FFF2-40B4-BE49-F238E27FC236}">
              <a16:creationId xmlns:a16="http://schemas.microsoft.com/office/drawing/2014/main" id="{E06EC3D4-25AB-430A-A2E6-2E47821CAA4B}"/>
            </a:ext>
          </a:extLst>
        </xdr:cNvPr>
        <xdr:cNvSpPr txBox="1"/>
      </xdr:nvSpPr>
      <xdr:spPr>
        <a:xfrm>
          <a:off x="24390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392" name="n_3aveValue【港湾・漁港】&#10;有形固定資産減価償却率">
          <a:extLst>
            <a:ext uri="{FF2B5EF4-FFF2-40B4-BE49-F238E27FC236}">
              <a16:creationId xmlns:a16="http://schemas.microsoft.com/office/drawing/2014/main" id="{E8D0D2E2-5A5E-4BAA-A61D-44A7E0CD689C}"/>
            </a:ext>
          </a:extLst>
        </xdr:cNvPr>
        <xdr:cNvSpPr txBox="1"/>
      </xdr:nvSpPr>
      <xdr:spPr>
        <a:xfrm>
          <a:off x="16484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48277</xdr:rowOff>
    </xdr:from>
    <xdr:ext cx="405111" cy="259045"/>
    <xdr:sp macro="" textlink="">
      <xdr:nvSpPr>
        <xdr:cNvPr id="393" name="n_4aveValue【港湾・漁港】&#10;有形固定資産減価償却率">
          <a:extLst>
            <a:ext uri="{FF2B5EF4-FFF2-40B4-BE49-F238E27FC236}">
              <a16:creationId xmlns:a16="http://schemas.microsoft.com/office/drawing/2014/main" id="{7003AD3A-7A7F-49ED-B5D6-C7270DB4B54F}"/>
            </a:ext>
          </a:extLst>
        </xdr:cNvPr>
        <xdr:cNvSpPr txBox="1"/>
      </xdr:nvSpPr>
      <xdr:spPr>
        <a:xfrm>
          <a:off x="848369"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13988</xdr:rowOff>
    </xdr:from>
    <xdr:ext cx="405111" cy="259045"/>
    <xdr:sp macro="" textlink="">
      <xdr:nvSpPr>
        <xdr:cNvPr id="394" name="n_1mainValue【港湾・漁港】&#10;有形固定資産減価償却率">
          <a:extLst>
            <a:ext uri="{FF2B5EF4-FFF2-40B4-BE49-F238E27FC236}">
              <a16:creationId xmlns:a16="http://schemas.microsoft.com/office/drawing/2014/main" id="{49D3DF6D-4D2E-42B8-9255-EA5ABBA19621}"/>
            </a:ext>
          </a:extLst>
        </xdr:cNvPr>
        <xdr:cNvSpPr txBox="1"/>
      </xdr:nvSpPr>
      <xdr:spPr>
        <a:xfrm>
          <a:off x="3239144" y="1685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158766</xdr:rowOff>
    </xdr:from>
    <xdr:ext cx="405111" cy="259045"/>
    <xdr:sp macro="" textlink="">
      <xdr:nvSpPr>
        <xdr:cNvPr id="395" name="n_2mainValue【港湾・漁港】&#10;有形固定資産減価償却率">
          <a:extLst>
            <a:ext uri="{FF2B5EF4-FFF2-40B4-BE49-F238E27FC236}">
              <a16:creationId xmlns:a16="http://schemas.microsoft.com/office/drawing/2014/main" id="{456E96EB-1189-4211-9CFB-B6656707FFCD}"/>
            </a:ext>
          </a:extLst>
        </xdr:cNvPr>
        <xdr:cNvSpPr txBox="1"/>
      </xdr:nvSpPr>
      <xdr:spPr>
        <a:xfrm>
          <a:off x="2439044"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120666</xdr:rowOff>
    </xdr:from>
    <xdr:ext cx="405111" cy="259045"/>
    <xdr:sp macro="" textlink="">
      <xdr:nvSpPr>
        <xdr:cNvPr id="396" name="n_3mainValue【港湾・漁港】&#10;有形固定資産減価償却率">
          <a:extLst>
            <a:ext uri="{FF2B5EF4-FFF2-40B4-BE49-F238E27FC236}">
              <a16:creationId xmlns:a16="http://schemas.microsoft.com/office/drawing/2014/main" id="{3EE4CF58-170F-4133-8FA0-2D7CDF344D86}"/>
            </a:ext>
          </a:extLst>
        </xdr:cNvPr>
        <xdr:cNvSpPr txBox="1"/>
      </xdr:nvSpPr>
      <xdr:spPr>
        <a:xfrm>
          <a:off x="1648469" y="1680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a:extLst>
            <a:ext uri="{FF2B5EF4-FFF2-40B4-BE49-F238E27FC236}">
              <a16:creationId xmlns:a16="http://schemas.microsoft.com/office/drawing/2014/main" id="{55438FB1-4FA3-47B5-A3A7-94ED5061646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a:extLst>
            <a:ext uri="{FF2B5EF4-FFF2-40B4-BE49-F238E27FC236}">
              <a16:creationId xmlns:a16="http://schemas.microsoft.com/office/drawing/2014/main" id="{5285A58F-D68C-4992-842B-3EA706FB719D}"/>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a:extLst>
            <a:ext uri="{FF2B5EF4-FFF2-40B4-BE49-F238E27FC236}">
              <a16:creationId xmlns:a16="http://schemas.microsoft.com/office/drawing/2014/main" id="{073AF37F-BCC4-4A1A-8DD2-209EFAA6780C}"/>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a:extLst>
            <a:ext uri="{FF2B5EF4-FFF2-40B4-BE49-F238E27FC236}">
              <a16:creationId xmlns:a16="http://schemas.microsoft.com/office/drawing/2014/main" id="{21EE8B44-DF43-4029-8649-62DAA9ED1FB3}"/>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a:extLst>
            <a:ext uri="{FF2B5EF4-FFF2-40B4-BE49-F238E27FC236}">
              <a16:creationId xmlns:a16="http://schemas.microsoft.com/office/drawing/2014/main" id="{8557B87E-0464-4F91-BD0A-AE6BB05FFA8C}"/>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a:extLst>
            <a:ext uri="{FF2B5EF4-FFF2-40B4-BE49-F238E27FC236}">
              <a16:creationId xmlns:a16="http://schemas.microsoft.com/office/drawing/2014/main" id="{1D8D5C58-579C-4ADF-9F48-6B36A38C3062}"/>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a:extLst>
            <a:ext uri="{FF2B5EF4-FFF2-40B4-BE49-F238E27FC236}">
              <a16:creationId xmlns:a16="http://schemas.microsoft.com/office/drawing/2014/main" id="{43C46202-B848-4D7F-BB31-54E75E04B86B}"/>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a:extLst>
            <a:ext uri="{FF2B5EF4-FFF2-40B4-BE49-F238E27FC236}">
              <a16:creationId xmlns:a16="http://schemas.microsoft.com/office/drawing/2014/main" id="{8356A583-26D4-44C6-B1EF-D9FFFE16BE17}"/>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id="{D2EF8CC4-A0DB-435D-84B2-5D0299F7A160}"/>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a:extLst>
            <a:ext uri="{FF2B5EF4-FFF2-40B4-BE49-F238E27FC236}">
              <a16:creationId xmlns:a16="http://schemas.microsoft.com/office/drawing/2014/main" id="{F4BAAD1F-6EC6-428D-8670-AE0978A0597C}"/>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a:extLst>
            <a:ext uri="{FF2B5EF4-FFF2-40B4-BE49-F238E27FC236}">
              <a16:creationId xmlns:a16="http://schemas.microsoft.com/office/drawing/2014/main" id="{90E48481-D2EF-448C-B92D-3E02D35B5237}"/>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8" name="テキスト ボックス 407">
          <a:extLst>
            <a:ext uri="{FF2B5EF4-FFF2-40B4-BE49-F238E27FC236}">
              <a16:creationId xmlns:a16="http://schemas.microsoft.com/office/drawing/2014/main" id="{8CE5BF9C-F685-4023-AA38-9096E5B85E53}"/>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a:extLst>
            <a:ext uri="{FF2B5EF4-FFF2-40B4-BE49-F238E27FC236}">
              <a16:creationId xmlns:a16="http://schemas.microsoft.com/office/drawing/2014/main" id="{98891445-4FF6-4A4F-8340-3F322F030D12}"/>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10" name="テキスト ボックス 409">
          <a:extLst>
            <a:ext uri="{FF2B5EF4-FFF2-40B4-BE49-F238E27FC236}">
              <a16:creationId xmlns:a16="http://schemas.microsoft.com/office/drawing/2014/main" id="{61C9780F-84B7-4DFF-87CC-0AE220DC9256}"/>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a:extLst>
            <a:ext uri="{FF2B5EF4-FFF2-40B4-BE49-F238E27FC236}">
              <a16:creationId xmlns:a16="http://schemas.microsoft.com/office/drawing/2014/main" id="{B3CC2914-348F-4CC9-B2DF-C9617E10A949}"/>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2" name="テキスト ボックス 411">
          <a:extLst>
            <a:ext uri="{FF2B5EF4-FFF2-40B4-BE49-F238E27FC236}">
              <a16:creationId xmlns:a16="http://schemas.microsoft.com/office/drawing/2014/main" id="{7269F15B-028E-46E3-8CAC-997CFAD98CED}"/>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a:extLst>
            <a:ext uri="{FF2B5EF4-FFF2-40B4-BE49-F238E27FC236}">
              <a16:creationId xmlns:a16="http://schemas.microsoft.com/office/drawing/2014/main" id="{C318793B-6D65-45E9-8124-DCB56716349C}"/>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4" name="テキスト ボックス 413">
          <a:extLst>
            <a:ext uri="{FF2B5EF4-FFF2-40B4-BE49-F238E27FC236}">
              <a16:creationId xmlns:a16="http://schemas.microsoft.com/office/drawing/2014/main" id="{6FD45D4A-7D8B-4FC1-9750-12BD5F874D37}"/>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8DF295AC-88D9-4C77-8A04-34363C3EC19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6" name="テキスト ボックス 415">
          <a:extLst>
            <a:ext uri="{FF2B5EF4-FFF2-40B4-BE49-F238E27FC236}">
              <a16:creationId xmlns:a16="http://schemas.microsoft.com/office/drawing/2014/main" id="{31A21D23-FDB7-4EDC-8C13-785814532A15}"/>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港湾・漁港】&#10;一人当たり有形固定資産（償却資産）額グラフ枠">
          <a:extLst>
            <a:ext uri="{FF2B5EF4-FFF2-40B4-BE49-F238E27FC236}">
              <a16:creationId xmlns:a16="http://schemas.microsoft.com/office/drawing/2014/main" id="{BB760C3D-F2AC-4D9A-BF38-AF05CE03512A}"/>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18" name="直線コネクタ 417">
          <a:extLst>
            <a:ext uri="{FF2B5EF4-FFF2-40B4-BE49-F238E27FC236}">
              <a16:creationId xmlns:a16="http://schemas.microsoft.com/office/drawing/2014/main" id="{4B830C87-BF30-4836-BA89-005CAB7FC9A8}"/>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19" name="【港湾・漁港】&#10;一人当たり有形固定資産（償却資産）額最小値テキスト">
          <a:extLst>
            <a:ext uri="{FF2B5EF4-FFF2-40B4-BE49-F238E27FC236}">
              <a16:creationId xmlns:a16="http://schemas.microsoft.com/office/drawing/2014/main" id="{7124946A-8971-452A-8BC9-BFF32BF0ACD7}"/>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20" name="直線コネクタ 419">
          <a:extLst>
            <a:ext uri="{FF2B5EF4-FFF2-40B4-BE49-F238E27FC236}">
              <a16:creationId xmlns:a16="http://schemas.microsoft.com/office/drawing/2014/main" id="{1275CC6A-2B08-4FAA-B0E2-0DCB7B57EBC5}"/>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21" name="【港湾・漁港】&#10;一人当たり有形固定資産（償却資産）額最大値テキスト">
          <a:extLst>
            <a:ext uri="{FF2B5EF4-FFF2-40B4-BE49-F238E27FC236}">
              <a16:creationId xmlns:a16="http://schemas.microsoft.com/office/drawing/2014/main" id="{1F363DD4-F1F9-4057-9ECE-69A8BAA1E8EC}"/>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22" name="直線コネクタ 421">
          <a:extLst>
            <a:ext uri="{FF2B5EF4-FFF2-40B4-BE49-F238E27FC236}">
              <a16:creationId xmlns:a16="http://schemas.microsoft.com/office/drawing/2014/main" id="{AEA1B199-4EDC-4A2F-9626-31D316597E08}"/>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37999</xdr:rowOff>
    </xdr:from>
    <xdr:ext cx="534377" cy="259045"/>
    <xdr:sp macro="" textlink="">
      <xdr:nvSpPr>
        <xdr:cNvPr id="423" name="【港湾・漁港】&#10;一人当たり有形固定資産（償却資産）額平均値テキスト">
          <a:extLst>
            <a:ext uri="{FF2B5EF4-FFF2-40B4-BE49-F238E27FC236}">
              <a16:creationId xmlns:a16="http://schemas.microsoft.com/office/drawing/2014/main" id="{A135EA51-FC70-450F-9159-4B8AC772068D}"/>
            </a:ext>
          </a:extLst>
        </xdr:cNvPr>
        <xdr:cNvSpPr txBox="1"/>
      </xdr:nvSpPr>
      <xdr:spPr>
        <a:xfrm>
          <a:off x="9467850" y="1687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24" name="フローチャート: 判断 423">
          <a:extLst>
            <a:ext uri="{FF2B5EF4-FFF2-40B4-BE49-F238E27FC236}">
              <a16:creationId xmlns:a16="http://schemas.microsoft.com/office/drawing/2014/main" id="{1444198E-5B16-455B-AE09-7151EE145CA0}"/>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25" name="フローチャート: 判断 424">
          <a:extLst>
            <a:ext uri="{FF2B5EF4-FFF2-40B4-BE49-F238E27FC236}">
              <a16:creationId xmlns:a16="http://schemas.microsoft.com/office/drawing/2014/main" id="{FCE8BD17-92CC-44E5-B95E-129BE7FC22CC}"/>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26" name="フローチャート: 判断 425">
          <a:extLst>
            <a:ext uri="{FF2B5EF4-FFF2-40B4-BE49-F238E27FC236}">
              <a16:creationId xmlns:a16="http://schemas.microsoft.com/office/drawing/2014/main" id="{6AA20365-D664-47A3-89D9-05A85DD32707}"/>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27" name="フローチャート: 判断 426">
          <a:extLst>
            <a:ext uri="{FF2B5EF4-FFF2-40B4-BE49-F238E27FC236}">
              <a16:creationId xmlns:a16="http://schemas.microsoft.com/office/drawing/2014/main" id="{C998CB29-C1A5-4F52-B7D9-FF922B1A616F}"/>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28" name="フローチャート: 判断 427">
          <a:extLst>
            <a:ext uri="{FF2B5EF4-FFF2-40B4-BE49-F238E27FC236}">
              <a16:creationId xmlns:a16="http://schemas.microsoft.com/office/drawing/2014/main" id="{0BA9B6ED-467E-44B4-B31D-D5D70C066739}"/>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D362E65E-7DEE-4330-ABC5-88DD5C1E59ED}"/>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5572A604-4CEA-4C83-A201-9333C88C091E}"/>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DB59F11B-191D-4AA9-9F52-4C4B02674A7B}"/>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F941C111-3A42-471C-87B0-9319216992CE}"/>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FF90B49E-BB0C-4A4B-B1F0-6CD811A09154}"/>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125755</xdr:rowOff>
    </xdr:from>
    <xdr:to>
      <xdr:col>55</xdr:col>
      <xdr:colOff>50800</xdr:colOff>
      <xdr:row>100</xdr:row>
      <xdr:rowOff>55905</xdr:rowOff>
    </xdr:to>
    <xdr:sp macro="" textlink="">
      <xdr:nvSpPr>
        <xdr:cNvPr id="434" name="楕円 433">
          <a:extLst>
            <a:ext uri="{FF2B5EF4-FFF2-40B4-BE49-F238E27FC236}">
              <a16:creationId xmlns:a16="http://schemas.microsoft.com/office/drawing/2014/main" id="{911EC999-5BD2-4523-9EE8-6319C696E952}"/>
            </a:ext>
          </a:extLst>
        </xdr:cNvPr>
        <xdr:cNvSpPr/>
      </xdr:nvSpPr>
      <xdr:spPr>
        <a:xfrm>
          <a:off x="9401175" y="1615315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78782</xdr:rowOff>
    </xdr:from>
    <xdr:ext cx="599010" cy="259045"/>
    <xdr:sp macro="" textlink="">
      <xdr:nvSpPr>
        <xdr:cNvPr id="435" name="【港湾・漁港】&#10;一人当たり有形固定資産（償却資産）額該当値テキスト">
          <a:extLst>
            <a:ext uri="{FF2B5EF4-FFF2-40B4-BE49-F238E27FC236}">
              <a16:creationId xmlns:a16="http://schemas.microsoft.com/office/drawing/2014/main" id="{C2B00C86-D83D-45FF-AB04-75FAEFE092EF}"/>
            </a:ext>
          </a:extLst>
        </xdr:cNvPr>
        <xdr:cNvSpPr txBox="1"/>
      </xdr:nvSpPr>
      <xdr:spPr>
        <a:xfrm>
          <a:off x="9467850" y="1610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135640</xdr:rowOff>
    </xdr:from>
    <xdr:to>
      <xdr:col>50</xdr:col>
      <xdr:colOff>165100</xdr:colOff>
      <xdr:row>100</xdr:row>
      <xdr:rowOff>65790</xdr:rowOff>
    </xdr:to>
    <xdr:sp macro="" textlink="">
      <xdr:nvSpPr>
        <xdr:cNvPr id="436" name="楕円 435">
          <a:extLst>
            <a:ext uri="{FF2B5EF4-FFF2-40B4-BE49-F238E27FC236}">
              <a16:creationId xmlns:a16="http://schemas.microsoft.com/office/drawing/2014/main" id="{70AF34CB-8012-49A3-96C4-623C5B9F83F9}"/>
            </a:ext>
          </a:extLst>
        </xdr:cNvPr>
        <xdr:cNvSpPr/>
      </xdr:nvSpPr>
      <xdr:spPr>
        <a:xfrm>
          <a:off x="8639175" y="161662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5105</xdr:rowOff>
    </xdr:from>
    <xdr:to>
      <xdr:col>55</xdr:col>
      <xdr:colOff>0</xdr:colOff>
      <xdr:row>100</xdr:row>
      <xdr:rowOff>14990</xdr:rowOff>
    </xdr:to>
    <xdr:cxnSp macro="">
      <xdr:nvCxnSpPr>
        <xdr:cNvPr id="437" name="直線コネクタ 436">
          <a:extLst>
            <a:ext uri="{FF2B5EF4-FFF2-40B4-BE49-F238E27FC236}">
              <a16:creationId xmlns:a16="http://schemas.microsoft.com/office/drawing/2014/main" id="{A50C3A99-35D7-45F7-9C31-CADF36918712}"/>
            </a:ext>
          </a:extLst>
        </xdr:cNvPr>
        <xdr:cNvCxnSpPr/>
      </xdr:nvCxnSpPr>
      <xdr:spPr>
        <a:xfrm flipV="1">
          <a:off x="8686800" y="16200780"/>
          <a:ext cx="74295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157375</xdr:rowOff>
    </xdr:from>
    <xdr:to>
      <xdr:col>46</xdr:col>
      <xdr:colOff>38100</xdr:colOff>
      <xdr:row>100</xdr:row>
      <xdr:rowOff>87525</xdr:rowOff>
    </xdr:to>
    <xdr:sp macro="" textlink="">
      <xdr:nvSpPr>
        <xdr:cNvPr id="438" name="楕円 437">
          <a:extLst>
            <a:ext uri="{FF2B5EF4-FFF2-40B4-BE49-F238E27FC236}">
              <a16:creationId xmlns:a16="http://schemas.microsoft.com/office/drawing/2014/main" id="{39A94F46-1460-405B-97C4-3BDB964E3D1C}"/>
            </a:ext>
          </a:extLst>
        </xdr:cNvPr>
        <xdr:cNvSpPr/>
      </xdr:nvSpPr>
      <xdr:spPr>
        <a:xfrm>
          <a:off x="7839075" y="161911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14990</xdr:rowOff>
    </xdr:from>
    <xdr:to>
      <xdr:col>50</xdr:col>
      <xdr:colOff>114300</xdr:colOff>
      <xdr:row>100</xdr:row>
      <xdr:rowOff>36725</xdr:rowOff>
    </xdr:to>
    <xdr:cxnSp macro="">
      <xdr:nvCxnSpPr>
        <xdr:cNvPr id="439" name="直線コネクタ 438">
          <a:extLst>
            <a:ext uri="{FF2B5EF4-FFF2-40B4-BE49-F238E27FC236}">
              <a16:creationId xmlns:a16="http://schemas.microsoft.com/office/drawing/2014/main" id="{78A33C67-4C6B-4EE5-9E70-06748741C1C8}"/>
            </a:ext>
          </a:extLst>
        </xdr:cNvPr>
        <xdr:cNvCxnSpPr/>
      </xdr:nvCxnSpPr>
      <xdr:spPr>
        <a:xfrm flipV="1">
          <a:off x="7886700" y="16204315"/>
          <a:ext cx="800100" cy="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165833</xdr:rowOff>
    </xdr:from>
    <xdr:to>
      <xdr:col>41</xdr:col>
      <xdr:colOff>101600</xdr:colOff>
      <xdr:row>100</xdr:row>
      <xdr:rowOff>95983</xdr:rowOff>
    </xdr:to>
    <xdr:sp macro="" textlink="">
      <xdr:nvSpPr>
        <xdr:cNvPr id="440" name="楕円 439">
          <a:extLst>
            <a:ext uri="{FF2B5EF4-FFF2-40B4-BE49-F238E27FC236}">
              <a16:creationId xmlns:a16="http://schemas.microsoft.com/office/drawing/2014/main" id="{DF8E7C2C-44D9-4B0B-ADF7-463F8D8EA9E5}"/>
            </a:ext>
          </a:extLst>
        </xdr:cNvPr>
        <xdr:cNvSpPr/>
      </xdr:nvSpPr>
      <xdr:spPr>
        <a:xfrm>
          <a:off x="7029450" y="161932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36725</xdr:rowOff>
    </xdr:from>
    <xdr:to>
      <xdr:col>45</xdr:col>
      <xdr:colOff>177800</xdr:colOff>
      <xdr:row>100</xdr:row>
      <xdr:rowOff>45183</xdr:rowOff>
    </xdr:to>
    <xdr:cxnSp macro="">
      <xdr:nvCxnSpPr>
        <xdr:cNvPr id="441" name="直線コネクタ 440">
          <a:extLst>
            <a:ext uri="{FF2B5EF4-FFF2-40B4-BE49-F238E27FC236}">
              <a16:creationId xmlns:a16="http://schemas.microsoft.com/office/drawing/2014/main" id="{96F70A5F-B470-46A3-B822-863E85AB2580}"/>
            </a:ext>
          </a:extLst>
        </xdr:cNvPr>
        <xdr:cNvCxnSpPr/>
      </xdr:nvCxnSpPr>
      <xdr:spPr>
        <a:xfrm flipV="1">
          <a:off x="7077075" y="16229225"/>
          <a:ext cx="809625"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162000</xdr:rowOff>
    </xdr:from>
    <xdr:ext cx="534377" cy="259045"/>
    <xdr:sp macro="" textlink="">
      <xdr:nvSpPr>
        <xdr:cNvPr id="442" name="n_1aveValue【港湾・漁港】&#10;一人当たり有形固定資産（償却資産）額">
          <a:extLst>
            <a:ext uri="{FF2B5EF4-FFF2-40B4-BE49-F238E27FC236}">
              <a16:creationId xmlns:a16="http://schemas.microsoft.com/office/drawing/2014/main" id="{B7B41ED1-E0B8-4FBD-9FB3-9BBDE1F27E30}"/>
            </a:ext>
          </a:extLst>
        </xdr:cNvPr>
        <xdr:cNvSpPr txBox="1"/>
      </xdr:nvSpPr>
      <xdr:spPr>
        <a:xfrm>
          <a:off x="842913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165657</xdr:rowOff>
    </xdr:from>
    <xdr:ext cx="534377" cy="259045"/>
    <xdr:sp macro="" textlink="">
      <xdr:nvSpPr>
        <xdr:cNvPr id="443" name="n_2aveValue【港湾・漁港】&#10;一人当たり有形固定資産（償却資産）額">
          <a:extLst>
            <a:ext uri="{FF2B5EF4-FFF2-40B4-BE49-F238E27FC236}">
              <a16:creationId xmlns:a16="http://schemas.microsoft.com/office/drawing/2014/main" id="{15978719-A57B-4376-AFC3-77ED85DCB2DD}"/>
            </a:ext>
          </a:extLst>
        </xdr:cNvPr>
        <xdr:cNvSpPr txBox="1"/>
      </xdr:nvSpPr>
      <xdr:spPr>
        <a:xfrm>
          <a:off x="7648086"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171280</xdr:rowOff>
    </xdr:from>
    <xdr:ext cx="534377" cy="259045"/>
    <xdr:sp macro="" textlink="">
      <xdr:nvSpPr>
        <xdr:cNvPr id="444" name="n_3aveValue【港湾・漁港】&#10;一人当たり有形固定資産（償却資産）額">
          <a:extLst>
            <a:ext uri="{FF2B5EF4-FFF2-40B4-BE49-F238E27FC236}">
              <a16:creationId xmlns:a16="http://schemas.microsoft.com/office/drawing/2014/main" id="{3121A672-678C-4E9E-9957-5C407F64C221}"/>
            </a:ext>
          </a:extLst>
        </xdr:cNvPr>
        <xdr:cNvSpPr txBox="1"/>
      </xdr:nvSpPr>
      <xdr:spPr>
        <a:xfrm>
          <a:off x="6847986" y="17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45" name="n_4aveValue【港湾・漁港】&#10;一人当たり有形固定資産（償却資産）額">
          <a:extLst>
            <a:ext uri="{FF2B5EF4-FFF2-40B4-BE49-F238E27FC236}">
              <a16:creationId xmlns:a16="http://schemas.microsoft.com/office/drawing/2014/main" id="{013AC06E-402C-4ABB-9E62-3354A913D8AE}"/>
            </a:ext>
          </a:extLst>
        </xdr:cNvPr>
        <xdr:cNvSpPr txBox="1"/>
      </xdr:nvSpPr>
      <xdr:spPr>
        <a:xfrm>
          <a:off x="6038361" y="167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82317</xdr:rowOff>
    </xdr:from>
    <xdr:ext cx="599010" cy="259045"/>
    <xdr:sp macro="" textlink="">
      <xdr:nvSpPr>
        <xdr:cNvPr id="446" name="n_1mainValue【港湾・漁港】&#10;一人当たり有形固定資産（償却資産）額">
          <a:extLst>
            <a:ext uri="{FF2B5EF4-FFF2-40B4-BE49-F238E27FC236}">
              <a16:creationId xmlns:a16="http://schemas.microsoft.com/office/drawing/2014/main" id="{D724B78E-4C4A-46D1-B51F-006C8D807A34}"/>
            </a:ext>
          </a:extLst>
        </xdr:cNvPr>
        <xdr:cNvSpPr txBox="1"/>
      </xdr:nvSpPr>
      <xdr:spPr>
        <a:xfrm>
          <a:off x="8399995" y="1595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104052</xdr:rowOff>
    </xdr:from>
    <xdr:ext cx="599010" cy="259045"/>
    <xdr:sp macro="" textlink="">
      <xdr:nvSpPr>
        <xdr:cNvPr id="447" name="n_2mainValue【港湾・漁港】&#10;一人当たり有形固定資産（償却資産）額">
          <a:extLst>
            <a:ext uri="{FF2B5EF4-FFF2-40B4-BE49-F238E27FC236}">
              <a16:creationId xmlns:a16="http://schemas.microsoft.com/office/drawing/2014/main" id="{3A9012C8-3410-4B3A-8FF7-F4A1003CFD27}"/>
            </a:ext>
          </a:extLst>
        </xdr:cNvPr>
        <xdr:cNvSpPr txBox="1"/>
      </xdr:nvSpPr>
      <xdr:spPr>
        <a:xfrm>
          <a:off x="7609420" y="1597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112510</xdr:rowOff>
    </xdr:from>
    <xdr:ext cx="599010" cy="259045"/>
    <xdr:sp macro="" textlink="">
      <xdr:nvSpPr>
        <xdr:cNvPr id="448" name="n_3mainValue【港湾・漁港】&#10;一人当たり有形固定資産（償却資産）額">
          <a:extLst>
            <a:ext uri="{FF2B5EF4-FFF2-40B4-BE49-F238E27FC236}">
              <a16:creationId xmlns:a16="http://schemas.microsoft.com/office/drawing/2014/main" id="{A2CC34DD-8393-4D7D-867B-B3A517544BDF}"/>
            </a:ext>
          </a:extLst>
        </xdr:cNvPr>
        <xdr:cNvSpPr txBox="1"/>
      </xdr:nvSpPr>
      <xdr:spPr>
        <a:xfrm>
          <a:off x="6818845" y="1598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6EF27D6F-6E1F-42CC-BE67-71251CA5495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5A68ADCE-9608-4BCC-BA82-2DBF2AD843DF}"/>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A33B5400-6C54-4591-8EEA-A1C71AD32B29}"/>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A394FB4A-043D-4BD5-82A5-8A1C36A2A3E6}"/>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A7B9A979-351C-4B11-8D99-9E52DC02B098}"/>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BB14B013-F6B2-444F-B680-0A6D9877226F}"/>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86899A2D-B8F1-4120-B169-781331EE286D}"/>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8F84A335-6BC8-43B6-9E0C-4A5F6761804A}"/>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1AA9CA71-DEC1-40C5-9B61-A6DF0B5C4B3C}"/>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4EBF18A0-91F8-49E9-BD96-FF0F840A64E2}"/>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9FBD656F-E7B4-4C6C-8BF9-A9F9A7546A0E}"/>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952B0D61-5B8B-40FF-8778-F2F20ABB6E72}"/>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61" name="テキスト ボックス 460">
          <a:extLst>
            <a:ext uri="{FF2B5EF4-FFF2-40B4-BE49-F238E27FC236}">
              <a16:creationId xmlns:a16="http://schemas.microsoft.com/office/drawing/2014/main" id="{8804B7D0-FA1D-4EF8-BBE9-F9B45EB991C3}"/>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E92530EE-EBFD-4667-8CD9-8C655292A20E}"/>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4579A6D2-E5B7-4894-BC43-C8A196839A1C}"/>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B22045CD-AE2F-4BD8-8D13-8D343ECF2597}"/>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7414B60E-1334-433A-81A8-7B0A7FF6E014}"/>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C178C989-3E4D-4AB5-AFBE-C1BF26445C2E}"/>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F97B2BE0-347D-4125-B677-8D228FC0670A}"/>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6ED59472-A5D6-4E07-980B-FBDD2630FACB}"/>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4DFBB5D8-7B9E-4880-B9D2-50922A7E53F2}"/>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2AAC238A-AAB5-4B5F-B4E6-DE40F989583A}"/>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71" name="テキスト ボックス 470">
          <a:extLst>
            <a:ext uri="{FF2B5EF4-FFF2-40B4-BE49-F238E27FC236}">
              <a16:creationId xmlns:a16="http://schemas.microsoft.com/office/drawing/2014/main" id="{7E375A09-2826-48F0-9503-9B9A0BA56B0B}"/>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C278825B-52F8-43B7-B7CF-BBF8A82BDE3E}"/>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3" name="テキスト ボックス 472">
          <a:extLst>
            <a:ext uri="{FF2B5EF4-FFF2-40B4-BE49-F238E27FC236}">
              <a16:creationId xmlns:a16="http://schemas.microsoft.com/office/drawing/2014/main" id="{18F1A251-2BFD-415F-A175-8A379A541027}"/>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a:extLst>
            <a:ext uri="{FF2B5EF4-FFF2-40B4-BE49-F238E27FC236}">
              <a16:creationId xmlns:a16="http://schemas.microsoft.com/office/drawing/2014/main" id="{98978F9B-5E4A-4719-8040-CD30B4FF2DED}"/>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475" name="直線コネクタ 474">
          <a:extLst>
            <a:ext uri="{FF2B5EF4-FFF2-40B4-BE49-F238E27FC236}">
              <a16:creationId xmlns:a16="http://schemas.microsoft.com/office/drawing/2014/main" id="{818602B7-6476-4A26-9405-F8F6A159E14D}"/>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76" name="【認定こども園・幼稚園・保育所】&#10;有形固定資産減価償却率最小値テキスト">
          <a:extLst>
            <a:ext uri="{FF2B5EF4-FFF2-40B4-BE49-F238E27FC236}">
              <a16:creationId xmlns:a16="http://schemas.microsoft.com/office/drawing/2014/main" id="{FDD4F9B5-6AF3-400C-8536-413CE6CA67F9}"/>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77" name="直線コネクタ 476">
          <a:extLst>
            <a:ext uri="{FF2B5EF4-FFF2-40B4-BE49-F238E27FC236}">
              <a16:creationId xmlns:a16="http://schemas.microsoft.com/office/drawing/2014/main" id="{848D7D66-0A01-4C44-88DA-15FB7C48D7E5}"/>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478" name="【認定こども園・幼稚園・保育所】&#10;有形固定資産減価償却率最大値テキスト">
          <a:extLst>
            <a:ext uri="{FF2B5EF4-FFF2-40B4-BE49-F238E27FC236}">
              <a16:creationId xmlns:a16="http://schemas.microsoft.com/office/drawing/2014/main" id="{2B4AA949-AAD1-4BF8-ACBC-19197206D34F}"/>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479" name="直線コネクタ 478">
          <a:extLst>
            <a:ext uri="{FF2B5EF4-FFF2-40B4-BE49-F238E27FC236}">
              <a16:creationId xmlns:a16="http://schemas.microsoft.com/office/drawing/2014/main" id="{9425FEE4-18FD-418B-8C6C-9A168B3982C2}"/>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480" name="【認定こども園・幼稚園・保育所】&#10;有形固定資産減価償却率平均値テキスト">
          <a:extLst>
            <a:ext uri="{FF2B5EF4-FFF2-40B4-BE49-F238E27FC236}">
              <a16:creationId xmlns:a16="http://schemas.microsoft.com/office/drawing/2014/main" id="{334B8628-95DB-42B1-8A79-A9A6F26C1534}"/>
            </a:ext>
          </a:extLst>
        </xdr:cNvPr>
        <xdr:cNvSpPr txBox="1"/>
      </xdr:nvSpPr>
      <xdr:spPr>
        <a:xfrm>
          <a:off x="14735175"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81" name="フローチャート: 判断 480">
          <a:extLst>
            <a:ext uri="{FF2B5EF4-FFF2-40B4-BE49-F238E27FC236}">
              <a16:creationId xmlns:a16="http://schemas.microsoft.com/office/drawing/2014/main" id="{E4839A76-976D-4537-B166-30A60C286DBD}"/>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482" name="フローチャート: 判断 481">
          <a:extLst>
            <a:ext uri="{FF2B5EF4-FFF2-40B4-BE49-F238E27FC236}">
              <a16:creationId xmlns:a16="http://schemas.microsoft.com/office/drawing/2014/main" id="{DA120F48-D54B-4DC1-8C67-ABB4AD61FF23}"/>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83" name="フローチャート: 判断 482">
          <a:extLst>
            <a:ext uri="{FF2B5EF4-FFF2-40B4-BE49-F238E27FC236}">
              <a16:creationId xmlns:a16="http://schemas.microsoft.com/office/drawing/2014/main" id="{7754C389-072C-4700-9036-4EABC7787908}"/>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84" name="フローチャート: 判断 483">
          <a:extLst>
            <a:ext uri="{FF2B5EF4-FFF2-40B4-BE49-F238E27FC236}">
              <a16:creationId xmlns:a16="http://schemas.microsoft.com/office/drawing/2014/main" id="{8CB21BA7-2A43-4B2E-88B3-455B6644A5E8}"/>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85" name="フローチャート: 判断 484">
          <a:extLst>
            <a:ext uri="{FF2B5EF4-FFF2-40B4-BE49-F238E27FC236}">
              <a16:creationId xmlns:a16="http://schemas.microsoft.com/office/drawing/2014/main" id="{222E0F07-CCCB-44B4-B76C-685189C87BF4}"/>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87CECE1-C5A1-4C8A-98BF-5C40F8FD6873}"/>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7867EB4-FFB6-410C-A9A9-8B959B7D88BB}"/>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E3229D7-0991-4172-8AA6-A76079B09ADF}"/>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B4AD331-814F-4D19-8735-730CFE980C0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0BB3ED0-B7E0-47BC-8E6E-D14D79A63883}"/>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1" name="楕円 490">
          <a:extLst>
            <a:ext uri="{FF2B5EF4-FFF2-40B4-BE49-F238E27FC236}">
              <a16:creationId xmlns:a16="http://schemas.microsoft.com/office/drawing/2014/main" id="{AD6E6C80-464D-4FB3-8200-B304C1A1817B}"/>
            </a:ext>
          </a:extLst>
        </xdr:cNvPr>
        <xdr:cNvSpPr/>
      </xdr:nvSpPr>
      <xdr:spPr>
        <a:xfrm>
          <a:off x="14649450" y="63158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492" name="【認定こども園・幼稚園・保育所】&#10;有形固定資産減価償却率該当値テキスト">
          <a:extLst>
            <a:ext uri="{FF2B5EF4-FFF2-40B4-BE49-F238E27FC236}">
              <a16:creationId xmlns:a16="http://schemas.microsoft.com/office/drawing/2014/main" id="{43C01EB5-659B-44EF-BD96-8314629CF7D9}"/>
            </a:ext>
          </a:extLst>
        </xdr:cNvPr>
        <xdr:cNvSpPr txBox="1"/>
      </xdr:nvSpPr>
      <xdr:spPr>
        <a:xfrm>
          <a:off x="14735175" y="629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493" name="楕円 492">
          <a:extLst>
            <a:ext uri="{FF2B5EF4-FFF2-40B4-BE49-F238E27FC236}">
              <a16:creationId xmlns:a16="http://schemas.microsoft.com/office/drawing/2014/main" id="{6C2B52DB-7FE1-4B81-89B3-07827C8F29E2}"/>
            </a:ext>
          </a:extLst>
        </xdr:cNvPr>
        <xdr:cNvSpPr/>
      </xdr:nvSpPr>
      <xdr:spPr>
        <a:xfrm>
          <a:off x="13887450" y="626028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45176</xdr:rowOff>
    </xdr:to>
    <xdr:cxnSp macro="">
      <xdr:nvCxnSpPr>
        <xdr:cNvPr id="494" name="直線コネクタ 493">
          <a:extLst>
            <a:ext uri="{FF2B5EF4-FFF2-40B4-BE49-F238E27FC236}">
              <a16:creationId xmlns:a16="http://schemas.microsoft.com/office/drawing/2014/main" id="{B471C9BB-EEFF-46DD-86EF-B46755B15073}"/>
            </a:ext>
          </a:extLst>
        </xdr:cNvPr>
        <xdr:cNvCxnSpPr/>
      </xdr:nvCxnSpPr>
      <xdr:spPr>
        <a:xfrm>
          <a:off x="13935075" y="6317434"/>
          <a:ext cx="762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87449</xdr:rowOff>
    </xdr:from>
    <xdr:to>
      <xdr:col>76</xdr:col>
      <xdr:colOff>165100</xdr:colOff>
      <xdr:row>39</xdr:row>
      <xdr:rowOff>17599</xdr:rowOff>
    </xdr:to>
    <xdr:sp macro="" textlink="">
      <xdr:nvSpPr>
        <xdr:cNvPr id="495" name="楕円 494">
          <a:extLst>
            <a:ext uri="{FF2B5EF4-FFF2-40B4-BE49-F238E27FC236}">
              <a16:creationId xmlns:a16="http://schemas.microsoft.com/office/drawing/2014/main" id="{DC7A6728-3FB1-4193-95A4-A7C43D126623}"/>
            </a:ext>
          </a:extLst>
        </xdr:cNvPr>
        <xdr:cNvSpPr/>
      </xdr:nvSpPr>
      <xdr:spPr>
        <a:xfrm>
          <a:off x="13096875" y="62374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138249</xdr:rowOff>
    </xdr:from>
    <xdr:to>
      <xdr:col>81</xdr:col>
      <xdr:colOff>50800</xdr:colOff>
      <xdr:row>38</xdr:row>
      <xdr:rowOff>161109</xdr:rowOff>
    </xdr:to>
    <xdr:cxnSp macro="">
      <xdr:nvCxnSpPr>
        <xdr:cNvPr id="496" name="直線コネクタ 495">
          <a:extLst>
            <a:ext uri="{FF2B5EF4-FFF2-40B4-BE49-F238E27FC236}">
              <a16:creationId xmlns:a16="http://schemas.microsoft.com/office/drawing/2014/main" id="{04F1F30E-BA24-4BD1-8BF3-663E679F45E3}"/>
            </a:ext>
          </a:extLst>
        </xdr:cNvPr>
        <xdr:cNvCxnSpPr/>
      </xdr:nvCxnSpPr>
      <xdr:spPr>
        <a:xfrm>
          <a:off x="13144500" y="6294574"/>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97" name="楕円 496">
          <a:extLst>
            <a:ext uri="{FF2B5EF4-FFF2-40B4-BE49-F238E27FC236}">
              <a16:creationId xmlns:a16="http://schemas.microsoft.com/office/drawing/2014/main" id="{1A5DD458-DC14-48B8-8E42-2FBD0E939A53}"/>
            </a:ext>
          </a:extLst>
        </xdr:cNvPr>
        <xdr:cNvSpPr/>
      </xdr:nvSpPr>
      <xdr:spPr>
        <a:xfrm>
          <a:off x="12296775" y="619161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89263</xdr:rowOff>
    </xdr:from>
    <xdr:to>
      <xdr:col>76</xdr:col>
      <xdr:colOff>114300</xdr:colOff>
      <xdr:row>38</xdr:row>
      <xdr:rowOff>138249</xdr:rowOff>
    </xdr:to>
    <xdr:cxnSp macro="">
      <xdr:nvCxnSpPr>
        <xdr:cNvPr id="498" name="直線コネクタ 497">
          <a:extLst>
            <a:ext uri="{FF2B5EF4-FFF2-40B4-BE49-F238E27FC236}">
              <a16:creationId xmlns:a16="http://schemas.microsoft.com/office/drawing/2014/main" id="{A89E5F76-59F9-4381-9803-2C583BB958D8}"/>
            </a:ext>
          </a:extLst>
        </xdr:cNvPr>
        <xdr:cNvCxnSpPr/>
      </xdr:nvCxnSpPr>
      <xdr:spPr>
        <a:xfrm>
          <a:off x="12344400" y="6239238"/>
          <a:ext cx="8001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499" name="n_1aveValue【認定こども園・幼稚園・保育所】&#10;有形固定資産減価償却率">
          <a:extLst>
            <a:ext uri="{FF2B5EF4-FFF2-40B4-BE49-F238E27FC236}">
              <a16:creationId xmlns:a16="http://schemas.microsoft.com/office/drawing/2014/main" id="{B869FAEA-04F7-4C22-8C72-39850CAF82F0}"/>
            </a:ext>
          </a:extLst>
        </xdr:cNvPr>
        <xdr:cNvSpPr txBox="1"/>
      </xdr:nvSpPr>
      <xdr:spPr>
        <a:xfrm>
          <a:off x="13745219" y="60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500" name="n_2aveValue【認定こども園・幼稚園・保育所】&#10;有形固定資産減価償却率">
          <a:extLst>
            <a:ext uri="{FF2B5EF4-FFF2-40B4-BE49-F238E27FC236}">
              <a16:creationId xmlns:a16="http://schemas.microsoft.com/office/drawing/2014/main" id="{A9A292EE-BC41-4A12-9691-3A0019EDB7E9}"/>
            </a:ext>
          </a:extLst>
        </xdr:cNvPr>
        <xdr:cNvSpPr txBox="1"/>
      </xdr:nvSpPr>
      <xdr:spPr>
        <a:xfrm>
          <a:off x="1296416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01" name="n_3aveValue【認定こども園・幼稚園・保育所】&#10;有形固定資産減価償却率">
          <a:extLst>
            <a:ext uri="{FF2B5EF4-FFF2-40B4-BE49-F238E27FC236}">
              <a16:creationId xmlns:a16="http://schemas.microsoft.com/office/drawing/2014/main" id="{134C25A2-7617-4B09-8117-DCE103FAEA73}"/>
            </a:ext>
          </a:extLst>
        </xdr:cNvPr>
        <xdr:cNvSpPr txBox="1"/>
      </xdr:nvSpPr>
      <xdr:spPr>
        <a:xfrm>
          <a:off x="12164069"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02" name="n_4aveValue【認定こども園・幼稚園・保育所】&#10;有形固定資産減価償却率">
          <a:extLst>
            <a:ext uri="{FF2B5EF4-FFF2-40B4-BE49-F238E27FC236}">
              <a16:creationId xmlns:a16="http://schemas.microsoft.com/office/drawing/2014/main" id="{CB8F9303-15F1-4071-B449-8087AC381394}"/>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503" name="n_1mainValue【認定こども園・幼稚園・保育所】&#10;有形固定資産減価償却率">
          <a:extLst>
            <a:ext uri="{FF2B5EF4-FFF2-40B4-BE49-F238E27FC236}">
              <a16:creationId xmlns:a16="http://schemas.microsoft.com/office/drawing/2014/main" id="{B3BC282C-AEBF-4788-A87B-786BB3D61FFC}"/>
            </a:ext>
          </a:extLst>
        </xdr:cNvPr>
        <xdr:cNvSpPr txBox="1"/>
      </xdr:nvSpPr>
      <xdr:spPr>
        <a:xfrm>
          <a:off x="13745219" y="634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8726</xdr:rowOff>
    </xdr:from>
    <xdr:ext cx="405111" cy="259045"/>
    <xdr:sp macro="" textlink="">
      <xdr:nvSpPr>
        <xdr:cNvPr id="504" name="n_2mainValue【認定こども園・幼稚園・保育所】&#10;有形固定資産減価償却率">
          <a:extLst>
            <a:ext uri="{FF2B5EF4-FFF2-40B4-BE49-F238E27FC236}">
              <a16:creationId xmlns:a16="http://schemas.microsoft.com/office/drawing/2014/main" id="{8F52C018-221F-45DF-9349-353F366A10A7}"/>
            </a:ext>
          </a:extLst>
        </xdr:cNvPr>
        <xdr:cNvSpPr txBox="1"/>
      </xdr:nvSpPr>
      <xdr:spPr>
        <a:xfrm>
          <a:off x="12964169" y="632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05" name="n_3mainValue【認定こども園・幼稚園・保育所】&#10;有形固定資産減価償却率">
          <a:extLst>
            <a:ext uri="{FF2B5EF4-FFF2-40B4-BE49-F238E27FC236}">
              <a16:creationId xmlns:a16="http://schemas.microsoft.com/office/drawing/2014/main" id="{74D18F4B-FF7D-4A43-A2B9-48E18098827A}"/>
            </a:ext>
          </a:extLst>
        </xdr:cNvPr>
        <xdr:cNvSpPr txBox="1"/>
      </xdr:nvSpPr>
      <xdr:spPr>
        <a:xfrm>
          <a:off x="12164069" y="62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a:extLst>
            <a:ext uri="{FF2B5EF4-FFF2-40B4-BE49-F238E27FC236}">
              <a16:creationId xmlns:a16="http://schemas.microsoft.com/office/drawing/2014/main" id="{EC81BF23-4CCE-486F-BF81-68D897E9FF1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a:extLst>
            <a:ext uri="{FF2B5EF4-FFF2-40B4-BE49-F238E27FC236}">
              <a16:creationId xmlns:a16="http://schemas.microsoft.com/office/drawing/2014/main" id="{CA1A93A0-E196-48DB-B6F0-829EA667D611}"/>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a:extLst>
            <a:ext uri="{FF2B5EF4-FFF2-40B4-BE49-F238E27FC236}">
              <a16:creationId xmlns:a16="http://schemas.microsoft.com/office/drawing/2014/main" id="{9F670A5B-EA92-4F2D-A50A-F687748E14A1}"/>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a:extLst>
            <a:ext uri="{FF2B5EF4-FFF2-40B4-BE49-F238E27FC236}">
              <a16:creationId xmlns:a16="http://schemas.microsoft.com/office/drawing/2014/main" id="{71938D1B-3F11-476C-937C-02457D124D51}"/>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a:extLst>
            <a:ext uri="{FF2B5EF4-FFF2-40B4-BE49-F238E27FC236}">
              <a16:creationId xmlns:a16="http://schemas.microsoft.com/office/drawing/2014/main" id="{90DEAD3A-8E52-46DF-B51C-2621350C8377}"/>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a:extLst>
            <a:ext uri="{FF2B5EF4-FFF2-40B4-BE49-F238E27FC236}">
              <a16:creationId xmlns:a16="http://schemas.microsoft.com/office/drawing/2014/main" id="{AB8E5697-357C-4341-B371-253D5568C623}"/>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a:extLst>
            <a:ext uri="{FF2B5EF4-FFF2-40B4-BE49-F238E27FC236}">
              <a16:creationId xmlns:a16="http://schemas.microsoft.com/office/drawing/2014/main" id="{9F2DAFB1-CDB2-4F35-A131-A0FDEC758AA9}"/>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124E03AD-C084-4E50-A6F4-70F8DF236553}"/>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EC600DC9-AF98-420D-9F2F-7806B2FAF07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44341460-1164-408B-93CE-B8E99DE4223E}"/>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6" name="直線コネクタ 515">
          <a:extLst>
            <a:ext uri="{FF2B5EF4-FFF2-40B4-BE49-F238E27FC236}">
              <a16:creationId xmlns:a16="http://schemas.microsoft.com/office/drawing/2014/main" id="{5A4AF39F-95F1-4EB5-96A8-2E7FA2CD7FC1}"/>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7" name="テキスト ボックス 516">
          <a:extLst>
            <a:ext uri="{FF2B5EF4-FFF2-40B4-BE49-F238E27FC236}">
              <a16:creationId xmlns:a16="http://schemas.microsoft.com/office/drawing/2014/main" id="{44551CF8-5945-4683-9669-B0EE11C66DD9}"/>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8" name="直線コネクタ 517">
          <a:extLst>
            <a:ext uri="{FF2B5EF4-FFF2-40B4-BE49-F238E27FC236}">
              <a16:creationId xmlns:a16="http://schemas.microsoft.com/office/drawing/2014/main" id="{9A170C1D-8F8D-4DD4-A9FC-801EEDFC26FA}"/>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9" name="テキスト ボックス 518">
          <a:extLst>
            <a:ext uri="{FF2B5EF4-FFF2-40B4-BE49-F238E27FC236}">
              <a16:creationId xmlns:a16="http://schemas.microsoft.com/office/drawing/2014/main" id="{0DD7A424-2922-4AD5-A1F0-3190510ED67A}"/>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0" name="直線コネクタ 519">
          <a:extLst>
            <a:ext uri="{FF2B5EF4-FFF2-40B4-BE49-F238E27FC236}">
              <a16:creationId xmlns:a16="http://schemas.microsoft.com/office/drawing/2014/main" id="{91DAFD5B-B913-4331-884B-C98A160F2B00}"/>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1" name="テキスト ボックス 520">
          <a:extLst>
            <a:ext uri="{FF2B5EF4-FFF2-40B4-BE49-F238E27FC236}">
              <a16:creationId xmlns:a16="http://schemas.microsoft.com/office/drawing/2014/main" id="{2BA076E9-BEF3-4DA5-BDD7-A2AAD11F82AC}"/>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2" name="直線コネクタ 521">
          <a:extLst>
            <a:ext uri="{FF2B5EF4-FFF2-40B4-BE49-F238E27FC236}">
              <a16:creationId xmlns:a16="http://schemas.microsoft.com/office/drawing/2014/main" id="{B494C912-6A8B-4A8B-80F4-49BA83CE70ED}"/>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3" name="テキスト ボックス 522">
          <a:extLst>
            <a:ext uri="{FF2B5EF4-FFF2-40B4-BE49-F238E27FC236}">
              <a16:creationId xmlns:a16="http://schemas.microsoft.com/office/drawing/2014/main" id="{C5DF2930-7F38-46D4-BA24-062AB0E489FF}"/>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4" name="直線コネクタ 523">
          <a:extLst>
            <a:ext uri="{FF2B5EF4-FFF2-40B4-BE49-F238E27FC236}">
              <a16:creationId xmlns:a16="http://schemas.microsoft.com/office/drawing/2014/main" id="{AFBDC8A4-84A1-48E7-867C-FA9559ED06C6}"/>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5" name="テキスト ボックス 524">
          <a:extLst>
            <a:ext uri="{FF2B5EF4-FFF2-40B4-BE49-F238E27FC236}">
              <a16:creationId xmlns:a16="http://schemas.microsoft.com/office/drawing/2014/main" id="{399C02C5-1147-4C5D-9B6F-965E4E2825AE}"/>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6" name="直線コネクタ 525">
          <a:extLst>
            <a:ext uri="{FF2B5EF4-FFF2-40B4-BE49-F238E27FC236}">
              <a16:creationId xmlns:a16="http://schemas.microsoft.com/office/drawing/2014/main" id="{8875E9E7-15C0-4F63-91E3-7C180B45BE47}"/>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7" name="テキスト ボックス 526">
          <a:extLst>
            <a:ext uri="{FF2B5EF4-FFF2-40B4-BE49-F238E27FC236}">
              <a16:creationId xmlns:a16="http://schemas.microsoft.com/office/drawing/2014/main" id="{7540507C-20BB-44D0-9E17-BD27F5AF9FD5}"/>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a:extLst>
            <a:ext uri="{FF2B5EF4-FFF2-40B4-BE49-F238E27FC236}">
              <a16:creationId xmlns:a16="http://schemas.microsoft.com/office/drawing/2014/main" id="{3068550E-233E-461C-A078-F1344E0DFC8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9" name="テキスト ボックス 528">
          <a:extLst>
            <a:ext uri="{FF2B5EF4-FFF2-40B4-BE49-F238E27FC236}">
              <a16:creationId xmlns:a16="http://schemas.microsoft.com/office/drawing/2014/main" id="{3D400D85-1520-4374-800F-52821BC5DA34}"/>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認定こども園・幼稚園・保育所】&#10;一人当たり面積グラフ枠">
          <a:extLst>
            <a:ext uri="{FF2B5EF4-FFF2-40B4-BE49-F238E27FC236}">
              <a16:creationId xmlns:a16="http://schemas.microsoft.com/office/drawing/2014/main" id="{DA8A9BD3-EBD8-4861-9012-AAD2F158AAF4}"/>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31" name="直線コネクタ 530">
          <a:extLst>
            <a:ext uri="{FF2B5EF4-FFF2-40B4-BE49-F238E27FC236}">
              <a16:creationId xmlns:a16="http://schemas.microsoft.com/office/drawing/2014/main" id="{E9E3641B-9886-4D1B-8F91-67ECF5B14297}"/>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32" name="【認定こども園・幼稚園・保育所】&#10;一人当たり面積最小値テキスト">
          <a:extLst>
            <a:ext uri="{FF2B5EF4-FFF2-40B4-BE49-F238E27FC236}">
              <a16:creationId xmlns:a16="http://schemas.microsoft.com/office/drawing/2014/main" id="{ECFD2B67-EAD5-4DF8-837D-4747EF8F0B08}"/>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33" name="直線コネクタ 532">
          <a:extLst>
            <a:ext uri="{FF2B5EF4-FFF2-40B4-BE49-F238E27FC236}">
              <a16:creationId xmlns:a16="http://schemas.microsoft.com/office/drawing/2014/main" id="{51397A5D-4A29-470A-B230-28271167FBF9}"/>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34" name="【認定こども園・幼稚園・保育所】&#10;一人当たり面積最大値テキスト">
          <a:extLst>
            <a:ext uri="{FF2B5EF4-FFF2-40B4-BE49-F238E27FC236}">
              <a16:creationId xmlns:a16="http://schemas.microsoft.com/office/drawing/2014/main" id="{505E944B-E906-4E89-9A2A-F3EAA951CF1B}"/>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35" name="直線コネクタ 534">
          <a:extLst>
            <a:ext uri="{FF2B5EF4-FFF2-40B4-BE49-F238E27FC236}">
              <a16:creationId xmlns:a16="http://schemas.microsoft.com/office/drawing/2014/main" id="{4BE38AC9-3BB1-476D-92A4-BE73F80B3AAF}"/>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536" name="【認定こども園・幼稚園・保育所】&#10;一人当たり面積平均値テキスト">
          <a:extLst>
            <a:ext uri="{FF2B5EF4-FFF2-40B4-BE49-F238E27FC236}">
              <a16:creationId xmlns:a16="http://schemas.microsoft.com/office/drawing/2014/main" id="{D41180BD-A9BD-4D1D-8E27-61EB0EE54F76}"/>
            </a:ext>
          </a:extLst>
        </xdr:cNvPr>
        <xdr:cNvSpPr txBox="1"/>
      </xdr:nvSpPr>
      <xdr:spPr>
        <a:xfrm>
          <a:off x="19992975"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37" name="フローチャート: 判断 536">
          <a:extLst>
            <a:ext uri="{FF2B5EF4-FFF2-40B4-BE49-F238E27FC236}">
              <a16:creationId xmlns:a16="http://schemas.microsoft.com/office/drawing/2014/main" id="{4C0B7C73-C535-447F-A254-A1632AE180D8}"/>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8" name="フローチャート: 判断 537">
          <a:extLst>
            <a:ext uri="{FF2B5EF4-FFF2-40B4-BE49-F238E27FC236}">
              <a16:creationId xmlns:a16="http://schemas.microsoft.com/office/drawing/2014/main" id="{92E14273-E742-4B40-8D2B-20E4A8F5E29B}"/>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39" name="フローチャート: 判断 538">
          <a:extLst>
            <a:ext uri="{FF2B5EF4-FFF2-40B4-BE49-F238E27FC236}">
              <a16:creationId xmlns:a16="http://schemas.microsoft.com/office/drawing/2014/main" id="{EF95593B-5528-446A-870A-C7F7FA6B1F44}"/>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40" name="フローチャート: 判断 539">
          <a:extLst>
            <a:ext uri="{FF2B5EF4-FFF2-40B4-BE49-F238E27FC236}">
              <a16:creationId xmlns:a16="http://schemas.microsoft.com/office/drawing/2014/main" id="{0C268115-E5C4-4419-8F9C-D3E279D8B244}"/>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41" name="フローチャート: 判断 540">
          <a:extLst>
            <a:ext uri="{FF2B5EF4-FFF2-40B4-BE49-F238E27FC236}">
              <a16:creationId xmlns:a16="http://schemas.microsoft.com/office/drawing/2014/main" id="{23FE04FE-6A25-4FCC-9307-07C979583813}"/>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C770DB77-D0D6-4C2C-9DCC-BE12EF427F17}"/>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986CF29A-9B71-48F1-BB94-325C57E25C12}"/>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DF08B619-C5BF-40FE-A4E7-895AC9DE02F8}"/>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D73F9F3F-349B-4684-9DB4-507DDE79CA03}"/>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E3AEE2DC-5156-4C3A-A424-B53AC5739EE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547" name="楕円 546">
          <a:extLst>
            <a:ext uri="{FF2B5EF4-FFF2-40B4-BE49-F238E27FC236}">
              <a16:creationId xmlns:a16="http://schemas.microsoft.com/office/drawing/2014/main" id="{B720592E-7EAE-445C-A9F6-497711770621}"/>
            </a:ext>
          </a:extLst>
        </xdr:cNvPr>
        <xdr:cNvSpPr/>
      </xdr:nvSpPr>
      <xdr:spPr>
        <a:xfrm>
          <a:off x="19897725"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548" name="【認定こども園・幼稚園・保育所】&#10;一人当たり面積該当値テキスト">
          <a:extLst>
            <a:ext uri="{FF2B5EF4-FFF2-40B4-BE49-F238E27FC236}">
              <a16:creationId xmlns:a16="http://schemas.microsoft.com/office/drawing/2014/main" id="{53F95528-29FB-420C-894F-D2070D9568C0}"/>
            </a:ext>
          </a:extLst>
        </xdr:cNvPr>
        <xdr:cNvSpPr txBox="1"/>
      </xdr:nvSpPr>
      <xdr:spPr>
        <a:xfrm>
          <a:off x="19992975"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79828</xdr:rowOff>
    </xdr:from>
    <xdr:to>
      <xdr:col>112</xdr:col>
      <xdr:colOff>38100</xdr:colOff>
      <xdr:row>41</xdr:row>
      <xdr:rowOff>9978</xdr:rowOff>
    </xdr:to>
    <xdr:sp macro="" textlink="">
      <xdr:nvSpPr>
        <xdr:cNvPr id="549" name="楕円 548">
          <a:extLst>
            <a:ext uri="{FF2B5EF4-FFF2-40B4-BE49-F238E27FC236}">
              <a16:creationId xmlns:a16="http://schemas.microsoft.com/office/drawing/2014/main" id="{B8E72E7E-0401-4284-AD80-B3C777D13CB7}"/>
            </a:ext>
          </a:extLst>
        </xdr:cNvPr>
        <xdr:cNvSpPr/>
      </xdr:nvSpPr>
      <xdr:spPr>
        <a:xfrm>
          <a:off x="19154775" y="656000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130628</xdr:rowOff>
    </xdr:from>
    <xdr:to>
      <xdr:col>116</xdr:col>
      <xdr:colOff>63500</xdr:colOff>
      <xdr:row>40</xdr:row>
      <xdr:rowOff>152400</xdr:rowOff>
    </xdr:to>
    <xdr:cxnSp macro="">
      <xdr:nvCxnSpPr>
        <xdr:cNvPr id="550" name="直線コネクタ 549">
          <a:extLst>
            <a:ext uri="{FF2B5EF4-FFF2-40B4-BE49-F238E27FC236}">
              <a16:creationId xmlns:a16="http://schemas.microsoft.com/office/drawing/2014/main" id="{C6D6E2A4-9061-4B01-B238-AC76A67C4286}"/>
            </a:ext>
          </a:extLst>
        </xdr:cNvPr>
        <xdr:cNvCxnSpPr/>
      </xdr:nvCxnSpPr>
      <xdr:spPr>
        <a:xfrm>
          <a:off x="19202400" y="6607628"/>
          <a:ext cx="752475"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90715</xdr:rowOff>
    </xdr:from>
    <xdr:to>
      <xdr:col>107</xdr:col>
      <xdr:colOff>101600</xdr:colOff>
      <xdr:row>41</xdr:row>
      <xdr:rowOff>20865</xdr:rowOff>
    </xdr:to>
    <xdr:sp macro="" textlink="">
      <xdr:nvSpPr>
        <xdr:cNvPr id="551" name="楕円 550">
          <a:extLst>
            <a:ext uri="{FF2B5EF4-FFF2-40B4-BE49-F238E27FC236}">
              <a16:creationId xmlns:a16="http://schemas.microsoft.com/office/drawing/2014/main" id="{53C5D489-DEC4-4DB2-BD5A-4E1F93D98907}"/>
            </a:ext>
          </a:extLst>
        </xdr:cNvPr>
        <xdr:cNvSpPr/>
      </xdr:nvSpPr>
      <xdr:spPr>
        <a:xfrm>
          <a:off x="18345150" y="65645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130628</xdr:rowOff>
    </xdr:from>
    <xdr:to>
      <xdr:col>111</xdr:col>
      <xdr:colOff>177800</xdr:colOff>
      <xdr:row>40</xdr:row>
      <xdr:rowOff>141515</xdr:rowOff>
    </xdr:to>
    <xdr:cxnSp macro="">
      <xdr:nvCxnSpPr>
        <xdr:cNvPr id="552" name="直線コネクタ 551">
          <a:extLst>
            <a:ext uri="{FF2B5EF4-FFF2-40B4-BE49-F238E27FC236}">
              <a16:creationId xmlns:a16="http://schemas.microsoft.com/office/drawing/2014/main" id="{26E45498-66E3-4E19-BAC1-CF10287E65BA}"/>
            </a:ext>
          </a:extLst>
        </xdr:cNvPr>
        <xdr:cNvCxnSpPr/>
      </xdr:nvCxnSpPr>
      <xdr:spPr>
        <a:xfrm flipV="1">
          <a:off x="18392775" y="6607628"/>
          <a:ext cx="80962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90715</xdr:rowOff>
    </xdr:from>
    <xdr:to>
      <xdr:col>102</xdr:col>
      <xdr:colOff>165100</xdr:colOff>
      <xdr:row>41</xdr:row>
      <xdr:rowOff>20865</xdr:rowOff>
    </xdr:to>
    <xdr:sp macro="" textlink="">
      <xdr:nvSpPr>
        <xdr:cNvPr id="553" name="楕円 552">
          <a:extLst>
            <a:ext uri="{FF2B5EF4-FFF2-40B4-BE49-F238E27FC236}">
              <a16:creationId xmlns:a16="http://schemas.microsoft.com/office/drawing/2014/main" id="{0B923F81-6344-4A55-AF97-7B05C77F1006}"/>
            </a:ext>
          </a:extLst>
        </xdr:cNvPr>
        <xdr:cNvSpPr/>
      </xdr:nvSpPr>
      <xdr:spPr>
        <a:xfrm>
          <a:off x="17554575" y="65645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141515</xdr:rowOff>
    </xdr:from>
    <xdr:to>
      <xdr:col>107</xdr:col>
      <xdr:colOff>50800</xdr:colOff>
      <xdr:row>40</xdr:row>
      <xdr:rowOff>141515</xdr:rowOff>
    </xdr:to>
    <xdr:cxnSp macro="">
      <xdr:nvCxnSpPr>
        <xdr:cNvPr id="554" name="直線コネクタ 553">
          <a:extLst>
            <a:ext uri="{FF2B5EF4-FFF2-40B4-BE49-F238E27FC236}">
              <a16:creationId xmlns:a16="http://schemas.microsoft.com/office/drawing/2014/main" id="{52F764EC-1675-43A4-A436-8FC684A3604C}"/>
            </a:ext>
          </a:extLst>
        </xdr:cNvPr>
        <xdr:cNvCxnSpPr/>
      </xdr:nvCxnSpPr>
      <xdr:spPr>
        <a:xfrm>
          <a:off x="17602200" y="662169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55" name="n_1aveValue【認定こども園・幼稚園・保育所】&#10;一人当たり面積">
          <a:extLst>
            <a:ext uri="{FF2B5EF4-FFF2-40B4-BE49-F238E27FC236}">
              <a16:creationId xmlns:a16="http://schemas.microsoft.com/office/drawing/2014/main" id="{1F255235-EA6F-449F-BAC7-EE4392F33C8C}"/>
            </a:ext>
          </a:extLst>
        </xdr:cNvPr>
        <xdr:cNvSpPr txBox="1"/>
      </xdr:nvSpPr>
      <xdr:spPr>
        <a:xfrm>
          <a:off x="189834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56" name="n_2aveValue【認定こども園・幼稚園・保育所】&#10;一人当たり面積">
          <a:extLst>
            <a:ext uri="{FF2B5EF4-FFF2-40B4-BE49-F238E27FC236}">
              <a16:creationId xmlns:a16="http://schemas.microsoft.com/office/drawing/2014/main" id="{975DDDCA-3E85-4987-BE0C-AC933698EAD6}"/>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57" name="n_3aveValue【認定こども園・幼稚園・保育所】&#10;一人当たり面積">
          <a:extLst>
            <a:ext uri="{FF2B5EF4-FFF2-40B4-BE49-F238E27FC236}">
              <a16:creationId xmlns:a16="http://schemas.microsoft.com/office/drawing/2014/main" id="{8E038F53-5F55-4C75-9EF9-F3357EA50EA7}"/>
            </a:ext>
          </a:extLst>
        </xdr:cNvPr>
        <xdr:cNvSpPr txBox="1"/>
      </xdr:nvSpPr>
      <xdr:spPr>
        <a:xfrm>
          <a:off x="17383202"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58" name="n_4aveValue【認定こども園・幼稚園・保育所】&#10;一人当たり面積">
          <a:extLst>
            <a:ext uri="{FF2B5EF4-FFF2-40B4-BE49-F238E27FC236}">
              <a16:creationId xmlns:a16="http://schemas.microsoft.com/office/drawing/2014/main" id="{779D3463-CD7C-4D9B-B2E6-0476415705EC}"/>
            </a:ext>
          </a:extLst>
        </xdr:cNvPr>
        <xdr:cNvSpPr txBox="1"/>
      </xdr:nvSpPr>
      <xdr:spPr>
        <a:xfrm>
          <a:off x="165926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1105</xdr:rowOff>
    </xdr:from>
    <xdr:ext cx="469744" cy="259045"/>
    <xdr:sp macro="" textlink="">
      <xdr:nvSpPr>
        <xdr:cNvPr id="559" name="n_1mainValue【認定こども園・幼稚園・保育所】&#10;一人当たり面積">
          <a:extLst>
            <a:ext uri="{FF2B5EF4-FFF2-40B4-BE49-F238E27FC236}">
              <a16:creationId xmlns:a16="http://schemas.microsoft.com/office/drawing/2014/main" id="{1B67EB40-CA28-4E82-B8C7-F0C8D50D48B0}"/>
            </a:ext>
          </a:extLst>
        </xdr:cNvPr>
        <xdr:cNvSpPr txBox="1"/>
      </xdr:nvSpPr>
      <xdr:spPr>
        <a:xfrm>
          <a:off x="18983402" y="664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11992</xdr:rowOff>
    </xdr:from>
    <xdr:ext cx="469744" cy="259045"/>
    <xdr:sp macro="" textlink="">
      <xdr:nvSpPr>
        <xdr:cNvPr id="560" name="n_2mainValue【認定こども園・幼稚園・保育所】&#10;一人当たり面積">
          <a:extLst>
            <a:ext uri="{FF2B5EF4-FFF2-40B4-BE49-F238E27FC236}">
              <a16:creationId xmlns:a16="http://schemas.microsoft.com/office/drawing/2014/main" id="{DA437604-0B04-46BD-866E-B67E6465ACE8}"/>
            </a:ext>
          </a:extLst>
        </xdr:cNvPr>
        <xdr:cNvSpPr txBox="1"/>
      </xdr:nvSpPr>
      <xdr:spPr>
        <a:xfrm>
          <a:off x="18183302"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11992</xdr:rowOff>
    </xdr:from>
    <xdr:ext cx="469744" cy="259045"/>
    <xdr:sp macro="" textlink="">
      <xdr:nvSpPr>
        <xdr:cNvPr id="561" name="n_3mainValue【認定こども園・幼稚園・保育所】&#10;一人当たり面積">
          <a:extLst>
            <a:ext uri="{FF2B5EF4-FFF2-40B4-BE49-F238E27FC236}">
              <a16:creationId xmlns:a16="http://schemas.microsoft.com/office/drawing/2014/main" id="{5CB713C7-F9C7-410C-A98F-BD1B9D72B785}"/>
            </a:ext>
          </a:extLst>
        </xdr:cNvPr>
        <xdr:cNvSpPr txBox="1"/>
      </xdr:nvSpPr>
      <xdr:spPr>
        <a:xfrm>
          <a:off x="17383202"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a:extLst>
            <a:ext uri="{FF2B5EF4-FFF2-40B4-BE49-F238E27FC236}">
              <a16:creationId xmlns:a16="http://schemas.microsoft.com/office/drawing/2014/main" id="{4CB48371-0F1F-4BB9-8221-8A4574BF3A1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a:extLst>
            <a:ext uri="{FF2B5EF4-FFF2-40B4-BE49-F238E27FC236}">
              <a16:creationId xmlns:a16="http://schemas.microsoft.com/office/drawing/2014/main" id="{70393119-917F-48C6-897A-CF8A8F2A713B}"/>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a:extLst>
            <a:ext uri="{FF2B5EF4-FFF2-40B4-BE49-F238E27FC236}">
              <a16:creationId xmlns:a16="http://schemas.microsoft.com/office/drawing/2014/main" id="{9120C418-7862-4490-BAA6-E1ADD88275D7}"/>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a:extLst>
            <a:ext uri="{FF2B5EF4-FFF2-40B4-BE49-F238E27FC236}">
              <a16:creationId xmlns:a16="http://schemas.microsoft.com/office/drawing/2014/main" id="{64B1D481-B2ED-4AAB-B7EE-B47DA31F50A8}"/>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a:extLst>
            <a:ext uri="{FF2B5EF4-FFF2-40B4-BE49-F238E27FC236}">
              <a16:creationId xmlns:a16="http://schemas.microsoft.com/office/drawing/2014/main" id="{23CCAEBF-9822-4254-997B-996E5D6C5DD1}"/>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a:extLst>
            <a:ext uri="{FF2B5EF4-FFF2-40B4-BE49-F238E27FC236}">
              <a16:creationId xmlns:a16="http://schemas.microsoft.com/office/drawing/2014/main" id="{9698AEF8-26C3-41DA-9222-00CBB24ED3C4}"/>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a:extLst>
            <a:ext uri="{FF2B5EF4-FFF2-40B4-BE49-F238E27FC236}">
              <a16:creationId xmlns:a16="http://schemas.microsoft.com/office/drawing/2014/main" id="{11ADDD52-E04E-41BF-8AAC-709B31EB6F32}"/>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a:extLst>
            <a:ext uri="{FF2B5EF4-FFF2-40B4-BE49-F238E27FC236}">
              <a16:creationId xmlns:a16="http://schemas.microsoft.com/office/drawing/2014/main" id="{B98D63E5-764C-404A-B4D4-B32F0562D1D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a:extLst>
            <a:ext uri="{FF2B5EF4-FFF2-40B4-BE49-F238E27FC236}">
              <a16:creationId xmlns:a16="http://schemas.microsoft.com/office/drawing/2014/main" id="{6012EE83-FCB5-4A9B-80BD-AB0D5BE430C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a:extLst>
            <a:ext uri="{FF2B5EF4-FFF2-40B4-BE49-F238E27FC236}">
              <a16:creationId xmlns:a16="http://schemas.microsoft.com/office/drawing/2014/main" id="{199E3F1C-6749-4188-B1BA-FD85A76121B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2" name="テキスト ボックス 571">
          <a:extLst>
            <a:ext uri="{FF2B5EF4-FFF2-40B4-BE49-F238E27FC236}">
              <a16:creationId xmlns:a16="http://schemas.microsoft.com/office/drawing/2014/main" id="{1362D2BA-39C9-4B55-9A48-19EEC5C6085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3" name="直線コネクタ 572">
          <a:extLst>
            <a:ext uri="{FF2B5EF4-FFF2-40B4-BE49-F238E27FC236}">
              <a16:creationId xmlns:a16="http://schemas.microsoft.com/office/drawing/2014/main" id="{F20C3AE4-FDF0-4A1C-8D42-9AF243A6B818}"/>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4" name="テキスト ボックス 573">
          <a:extLst>
            <a:ext uri="{FF2B5EF4-FFF2-40B4-BE49-F238E27FC236}">
              <a16:creationId xmlns:a16="http://schemas.microsoft.com/office/drawing/2014/main" id="{6D64ACF1-6111-4D3C-8353-62A8C1E0282E}"/>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5" name="直線コネクタ 574">
          <a:extLst>
            <a:ext uri="{FF2B5EF4-FFF2-40B4-BE49-F238E27FC236}">
              <a16:creationId xmlns:a16="http://schemas.microsoft.com/office/drawing/2014/main" id="{7EC4DEA0-5F2F-469F-B596-7781EA0E8D7A}"/>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6" name="テキスト ボックス 575">
          <a:extLst>
            <a:ext uri="{FF2B5EF4-FFF2-40B4-BE49-F238E27FC236}">
              <a16:creationId xmlns:a16="http://schemas.microsoft.com/office/drawing/2014/main" id="{7C5C1D91-6FF0-42F1-B1FC-08BB97E7A98A}"/>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7" name="直線コネクタ 576">
          <a:extLst>
            <a:ext uri="{FF2B5EF4-FFF2-40B4-BE49-F238E27FC236}">
              <a16:creationId xmlns:a16="http://schemas.microsoft.com/office/drawing/2014/main" id="{965E370E-69D0-4515-A0C2-A1E31D3841BC}"/>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8" name="テキスト ボックス 577">
          <a:extLst>
            <a:ext uri="{FF2B5EF4-FFF2-40B4-BE49-F238E27FC236}">
              <a16:creationId xmlns:a16="http://schemas.microsoft.com/office/drawing/2014/main" id="{D6B92A97-8295-4787-A2A5-C08FC459F82F}"/>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9" name="直線コネクタ 578">
          <a:extLst>
            <a:ext uri="{FF2B5EF4-FFF2-40B4-BE49-F238E27FC236}">
              <a16:creationId xmlns:a16="http://schemas.microsoft.com/office/drawing/2014/main" id="{B60F1733-0FB3-44D0-93CC-B948F8D9707E}"/>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80" name="テキスト ボックス 579">
          <a:extLst>
            <a:ext uri="{FF2B5EF4-FFF2-40B4-BE49-F238E27FC236}">
              <a16:creationId xmlns:a16="http://schemas.microsoft.com/office/drawing/2014/main" id="{11E7A927-5E44-44CA-97A2-E1BD2AB3BA67}"/>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id="{45680693-3ABC-453B-B1A8-95A4C4198B86}"/>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a:extLst>
            <a:ext uri="{FF2B5EF4-FFF2-40B4-BE49-F238E27FC236}">
              <a16:creationId xmlns:a16="http://schemas.microsoft.com/office/drawing/2014/main" id="{91FB0E9D-0DCA-4786-9207-B2D2788B56C0}"/>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a:extLst>
            <a:ext uri="{FF2B5EF4-FFF2-40B4-BE49-F238E27FC236}">
              <a16:creationId xmlns:a16="http://schemas.microsoft.com/office/drawing/2014/main" id="{E9EA8288-0CED-495C-92F7-16F9F88C10C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584" name="直線コネクタ 583">
          <a:extLst>
            <a:ext uri="{FF2B5EF4-FFF2-40B4-BE49-F238E27FC236}">
              <a16:creationId xmlns:a16="http://schemas.microsoft.com/office/drawing/2014/main" id="{7984300A-6576-488B-B39E-39686A0C8C74}"/>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585" name="【学校施設】&#10;有形固定資産減価償却率最小値テキスト">
          <a:extLst>
            <a:ext uri="{FF2B5EF4-FFF2-40B4-BE49-F238E27FC236}">
              <a16:creationId xmlns:a16="http://schemas.microsoft.com/office/drawing/2014/main" id="{E7182987-C036-42FA-BD6F-7C0FC95DF6EA}"/>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586" name="直線コネクタ 585">
          <a:extLst>
            <a:ext uri="{FF2B5EF4-FFF2-40B4-BE49-F238E27FC236}">
              <a16:creationId xmlns:a16="http://schemas.microsoft.com/office/drawing/2014/main" id="{D884035C-1A05-4DB6-AF84-23C8C768AEBB}"/>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587" name="【学校施設】&#10;有形固定資産減価償却率最大値テキスト">
          <a:extLst>
            <a:ext uri="{FF2B5EF4-FFF2-40B4-BE49-F238E27FC236}">
              <a16:creationId xmlns:a16="http://schemas.microsoft.com/office/drawing/2014/main" id="{AA2F5FE0-9870-467B-8423-8F506E185BF1}"/>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588" name="直線コネクタ 587">
          <a:extLst>
            <a:ext uri="{FF2B5EF4-FFF2-40B4-BE49-F238E27FC236}">
              <a16:creationId xmlns:a16="http://schemas.microsoft.com/office/drawing/2014/main" id="{4AE3A30A-C0D3-4FDD-9534-1DBE146FB276}"/>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589" name="【学校施設】&#10;有形固定資産減価償却率平均値テキスト">
          <a:extLst>
            <a:ext uri="{FF2B5EF4-FFF2-40B4-BE49-F238E27FC236}">
              <a16:creationId xmlns:a16="http://schemas.microsoft.com/office/drawing/2014/main" id="{8EF184DC-B415-4667-8ECC-15BD640712E9}"/>
            </a:ext>
          </a:extLst>
        </xdr:cNvPr>
        <xdr:cNvSpPr txBox="1"/>
      </xdr:nvSpPr>
      <xdr:spPr>
        <a:xfrm>
          <a:off x="14735175" y="9565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590" name="フローチャート: 判断 589">
          <a:extLst>
            <a:ext uri="{FF2B5EF4-FFF2-40B4-BE49-F238E27FC236}">
              <a16:creationId xmlns:a16="http://schemas.microsoft.com/office/drawing/2014/main" id="{15CC55A0-1ADD-4AFB-8300-CFAEA7088AC8}"/>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91" name="フローチャート: 判断 590">
          <a:extLst>
            <a:ext uri="{FF2B5EF4-FFF2-40B4-BE49-F238E27FC236}">
              <a16:creationId xmlns:a16="http://schemas.microsoft.com/office/drawing/2014/main" id="{BCCA3604-99FF-45C5-9BB4-3DFA78DC74B9}"/>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592" name="フローチャート: 判断 591">
          <a:extLst>
            <a:ext uri="{FF2B5EF4-FFF2-40B4-BE49-F238E27FC236}">
              <a16:creationId xmlns:a16="http://schemas.microsoft.com/office/drawing/2014/main" id="{FE56A656-FD90-4464-B171-DCA432F37109}"/>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593" name="フローチャート: 判断 592">
          <a:extLst>
            <a:ext uri="{FF2B5EF4-FFF2-40B4-BE49-F238E27FC236}">
              <a16:creationId xmlns:a16="http://schemas.microsoft.com/office/drawing/2014/main" id="{A91CA499-DDC6-42DE-9FDE-2C3936163E50}"/>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594" name="フローチャート: 判断 593">
          <a:extLst>
            <a:ext uri="{FF2B5EF4-FFF2-40B4-BE49-F238E27FC236}">
              <a16:creationId xmlns:a16="http://schemas.microsoft.com/office/drawing/2014/main" id="{4A63F5D4-4A42-42C4-8900-F18A676F5DA4}"/>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DA63F8BD-605A-4E31-9D59-BBB03222ED91}"/>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E638C8F-1B1E-4E8E-9BB8-4210217A5F1A}"/>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BD806B55-9D33-4788-BD45-814C29E68B38}"/>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8206018-E50E-49AC-A090-429E4DBDDEB5}"/>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831C219-6553-4DE7-B473-BC29A49D650D}"/>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33782</xdr:rowOff>
    </xdr:from>
    <xdr:to>
      <xdr:col>85</xdr:col>
      <xdr:colOff>177800</xdr:colOff>
      <xdr:row>61</xdr:row>
      <xdr:rowOff>135382</xdr:rowOff>
    </xdr:to>
    <xdr:sp macro="" textlink="">
      <xdr:nvSpPr>
        <xdr:cNvPr id="600" name="楕円 599">
          <a:extLst>
            <a:ext uri="{FF2B5EF4-FFF2-40B4-BE49-F238E27FC236}">
              <a16:creationId xmlns:a16="http://schemas.microsoft.com/office/drawing/2014/main" id="{1A1E3BFE-EBC1-440D-B4A8-3D684ABB5F79}"/>
            </a:ext>
          </a:extLst>
        </xdr:cNvPr>
        <xdr:cNvSpPr/>
      </xdr:nvSpPr>
      <xdr:spPr>
        <a:xfrm>
          <a:off x="14649450" y="99080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12209</xdr:rowOff>
    </xdr:from>
    <xdr:ext cx="405111" cy="259045"/>
    <xdr:sp macro="" textlink="">
      <xdr:nvSpPr>
        <xdr:cNvPr id="601" name="【学校施設】&#10;有形固定資産減価償却率該当値テキスト">
          <a:extLst>
            <a:ext uri="{FF2B5EF4-FFF2-40B4-BE49-F238E27FC236}">
              <a16:creationId xmlns:a16="http://schemas.microsoft.com/office/drawing/2014/main" id="{D5573CF8-D26C-4B4C-9ECF-DFE9052029FA}"/>
            </a:ext>
          </a:extLst>
        </xdr:cNvPr>
        <xdr:cNvSpPr txBox="1"/>
      </xdr:nvSpPr>
      <xdr:spPr>
        <a:xfrm>
          <a:off x="14735175"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02" name="楕円 601">
          <a:extLst>
            <a:ext uri="{FF2B5EF4-FFF2-40B4-BE49-F238E27FC236}">
              <a16:creationId xmlns:a16="http://schemas.microsoft.com/office/drawing/2014/main" id="{4E0CD2A0-AA15-41F4-A112-2584E7D2CF01}"/>
            </a:ext>
          </a:extLst>
        </xdr:cNvPr>
        <xdr:cNvSpPr/>
      </xdr:nvSpPr>
      <xdr:spPr>
        <a:xfrm>
          <a:off x="13887450" y="99263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84582</xdr:rowOff>
    </xdr:from>
    <xdr:to>
      <xdr:col>85</xdr:col>
      <xdr:colOff>127000</xdr:colOff>
      <xdr:row>61</xdr:row>
      <xdr:rowOff>102870</xdr:rowOff>
    </xdr:to>
    <xdr:cxnSp macro="">
      <xdr:nvCxnSpPr>
        <xdr:cNvPr id="603" name="直線コネクタ 602">
          <a:extLst>
            <a:ext uri="{FF2B5EF4-FFF2-40B4-BE49-F238E27FC236}">
              <a16:creationId xmlns:a16="http://schemas.microsoft.com/office/drawing/2014/main" id="{0B0085E3-A222-4309-98B5-59D5867B51EA}"/>
            </a:ext>
          </a:extLst>
        </xdr:cNvPr>
        <xdr:cNvCxnSpPr/>
      </xdr:nvCxnSpPr>
      <xdr:spPr>
        <a:xfrm flipV="1">
          <a:off x="13935075" y="9965182"/>
          <a:ext cx="762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604" name="楕円 603">
          <a:extLst>
            <a:ext uri="{FF2B5EF4-FFF2-40B4-BE49-F238E27FC236}">
              <a16:creationId xmlns:a16="http://schemas.microsoft.com/office/drawing/2014/main" id="{3ECCA93F-7749-4BC0-BA80-6F6C802789C0}"/>
            </a:ext>
          </a:extLst>
        </xdr:cNvPr>
        <xdr:cNvSpPr/>
      </xdr:nvSpPr>
      <xdr:spPr>
        <a:xfrm>
          <a:off x="13096875" y="99263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102870</xdr:rowOff>
    </xdr:to>
    <xdr:cxnSp macro="">
      <xdr:nvCxnSpPr>
        <xdr:cNvPr id="605" name="直線コネクタ 604">
          <a:extLst>
            <a:ext uri="{FF2B5EF4-FFF2-40B4-BE49-F238E27FC236}">
              <a16:creationId xmlns:a16="http://schemas.microsoft.com/office/drawing/2014/main" id="{6FCF1D88-0FE8-4D1A-ADF0-2A9D485960E0}"/>
            </a:ext>
          </a:extLst>
        </xdr:cNvPr>
        <xdr:cNvCxnSpPr/>
      </xdr:nvCxnSpPr>
      <xdr:spPr>
        <a:xfrm>
          <a:off x="13144500" y="998347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56642</xdr:rowOff>
    </xdr:from>
    <xdr:to>
      <xdr:col>72</xdr:col>
      <xdr:colOff>38100</xdr:colOff>
      <xdr:row>61</xdr:row>
      <xdr:rowOff>158242</xdr:rowOff>
    </xdr:to>
    <xdr:sp macro="" textlink="">
      <xdr:nvSpPr>
        <xdr:cNvPr id="606" name="楕円 605">
          <a:extLst>
            <a:ext uri="{FF2B5EF4-FFF2-40B4-BE49-F238E27FC236}">
              <a16:creationId xmlns:a16="http://schemas.microsoft.com/office/drawing/2014/main" id="{DD1F80D1-1EDC-4C4B-939D-A6D73AF06041}"/>
            </a:ext>
          </a:extLst>
        </xdr:cNvPr>
        <xdr:cNvSpPr/>
      </xdr:nvSpPr>
      <xdr:spPr>
        <a:xfrm>
          <a:off x="12296775" y="99340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107442</xdr:rowOff>
    </xdr:to>
    <xdr:cxnSp macro="">
      <xdr:nvCxnSpPr>
        <xdr:cNvPr id="607" name="直線コネクタ 606">
          <a:extLst>
            <a:ext uri="{FF2B5EF4-FFF2-40B4-BE49-F238E27FC236}">
              <a16:creationId xmlns:a16="http://schemas.microsoft.com/office/drawing/2014/main" id="{B382D255-0FB8-450F-9911-B1E44DBAD3C4}"/>
            </a:ext>
          </a:extLst>
        </xdr:cNvPr>
        <xdr:cNvCxnSpPr/>
      </xdr:nvCxnSpPr>
      <xdr:spPr>
        <a:xfrm flipV="1">
          <a:off x="12344400" y="99834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08" name="n_1aveValue【学校施設】&#10;有形固定資産減価償却率">
          <a:extLst>
            <a:ext uri="{FF2B5EF4-FFF2-40B4-BE49-F238E27FC236}">
              <a16:creationId xmlns:a16="http://schemas.microsoft.com/office/drawing/2014/main" id="{3100034A-7959-4346-BAA6-C345D3462F29}"/>
            </a:ext>
          </a:extLst>
        </xdr:cNvPr>
        <xdr:cNvSpPr txBox="1"/>
      </xdr:nvSpPr>
      <xdr:spPr>
        <a:xfrm>
          <a:off x="1374521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609" name="n_2aveValue【学校施設】&#10;有形固定資産減価償却率">
          <a:extLst>
            <a:ext uri="{FF2B5EF4-FFF2-40B4-BE49-F238E27FC236}">
              <a16:creationId xmlns:a16="http://schemas.microsoft.com/office/drawing/2014/main" id="{D8E69490-7578-4BED-A250-7DDB04A4AEF3}"/>
            </a:ext>
          </a:extLst>
        </xdr:cNvPr>
        <xdr:cNvSpPr txBox="1"/>
      </xdr:nvSpPr>
      <xdr:spPr>
        <a:xfrm>
          <a:off x="12964169" y="94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610" name="n_3aveValue【学校施設】&#10;有形固定資産減価償却率">
          <a:extLst>
            <a:ext uri="{FF2B5EF4-FFF2-40B4-BE49-F238E27FC236}">
              <a16:creationId xmlns:a16="http://schemas.microsoft.com/office/drawing/2014/main" id="{EA039D02-2170-417A-9720-1B08D3A097B6}"/>
            </a:ext>
          </a:extLst>
        </xdr:cNvPr>
        <xdr:cNvSpPr txBox="1"/>
      </xdr:nvSpPr>
      <xdr:spPr>
        <a:xfrm>
          <a:off x="12164069" y="945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11" name="n_4aveValue【学校施設】&#10;有形固定資産減価償却率">
          <a:extLst>
            <a:ext uri="{FF2B5EF4-FFF2-40B4-BE49-F238E27FC236}">
              <a16:creationId xmlns:a16="http://schemas.microsoft.com/office/drawing/2014/main" id="{51DE29A6-4A47-4A65-8B73-D9DBD6575A47}"/>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12" name="n_1mainValue【学校施設】&#10;有形固定資産減価償却率">
          <a:extLst>
            <a:ext uri="{FF2B5EF4-FFF2-40B4-BE49-F238E27FC236}">
              <a16:creationId xmlns:a16="http://schemas.microsoft.com/office/drawing/2014/main" id="{1DBF6F3E-554C-4448-9220-B2E48AF048B1}"/>
            </a:ext>
          </a:extLst>
        </xdr:cNvPr>
        <xdr:cNvSpPr txBox="1"/>
      </xdr:nvSpPr>
      <xdr:spPr>
        <a:xfrm>
          <a:off x="13745219"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613" name="n_2mainValue【学校施設】&#10;有形固定資産減価償却率">
          <a:extLst>
            <a:ext uri="{FF2B5EF4-FFF2-40B4-BE49-F238E27FC236}">
              <a16:creationId xmlns:a16="http://schemas.microsoft.com/office/drawing/2014/main" id="{40A18C16-8414-4F7C-B43D-D12A1E47E3E7}"/>
            </a:ext>
          </a:extLst>
        </xdr:cNvPr>
        <xdr:cNvSpPr txBox="1"/>
      </xdr:nvSpPr>
      <xdr:spPr>
        <a:xfrm>
          <a:off x="12964169"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149369</xdr:rowOff>
    </xdr:from>
    <xdr:ext cx="405111" cy="259045"/>
    <xdr:sp macro="" textlink="">
      <xdr:nvSpPr>
        <xdr:cNvPr id="614" name="n_3mainValue【学校施設】&#10;有形固定資産減価償却率">
          <a:extLst>
            <a:ext uri="{FF2B5EF4-FFF2-40B4-BE49-F238E27FC236}">
              <a16:creationId xmlns:a16="http://schemas.microsoft.com/office/drawing/2014/main" id="{1A38E615-CC07-41F1-B27B-DB42E603FB76}"/>
            </a:ext>
          </a:extLst>
        </xdr:cNvPr>
        <xdr:cNvSpPr txBox="1"/>
      </xdr:nvSpPr>
      <xdr:spPr>
        <a:xfrm>
          <a:off x="12164069" y="1002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7FF96260-CECC-4805-9C4F-CBA3B82E4E5F}"/>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DDBE0662-2C00-4299-8648-869BE80F35C7}"/>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41D9507A-F4FE-485E-BFEB-3362F02BBEC4}"/>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C968AFF5-0292-4237-924F-CD075F277689}"/>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C4FCAD74-2C8E-4D5F-B674-681878ADD264}"/>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23FFAFCD-7E6D-4973-902F-BC08AB59DC9D}"/>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79932139-61ED-48B1-8725-FF3B1BAB034B}"/>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C945F83C-9EF8-4EA3-A0BD-9A2A9A8A71F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53B9538D-237B-4E02-83AE-F10703F5161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2743AB4F-1C63-470B-8D19-74EA0198E78B}"/>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4657ED8D-21BC-407F-B0E0-786AAEA47D16}"/>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6" name="直線コネクタ 625">
          <a:extLst>
            <a:ext uri="{FF2B5EF4-FFF2-40B4-BE49-F238E27FC236}">
              <a16:creationId xmlns:a16="http://schemas.microsoft.com/office/drawing/2014/main" id="{19C11142-D5E6-4A04-B03C-1D8645128661}"/>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7" name="テキスト ボックス 626">
          <a:extLst>
            <a:ext uri="{FF2B5EF4-FFF2-40B4-BE49-F238E27FC236}">
              <a16:creationId xmlns:a16="http://schemas.microsoft.com/office/drawing/2014/main" id="{DEB9519C-6756-43A2-9B67-E8400C6E11DA}"/>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8" name="直線コネクタ 627">
          <a:extLst>
            <a:ext uri="{FF2B5EF4-FFF2-40B4-BE49-F238E27FC236}">
              <a16:creationId xmlns:a16="http://schemas.microsoft.com/office/drawing/2014/main" id="{844E11AD-167C-407E-98FD-7EBDE91DF8AB}"/>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9" name="テキスト ボックス 628">
          <a:extLst>
            <a:ext uri="{FF2B5EF4-FFF2-40B4-BE49-F238E27FC236}">
              <a16:creationId xmlns:a16="http://schemas.microsoft.com/office/drawing/2014/main" id="{75BC15E8-E482-48BD-9470-474CF6131DBD}"/>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0" name="直線コネクタ 629">
          <a:extLst>
            <a:ext uri="{FF2B5EF4-FFF2-40B4-BE49-F238E27FC236}">
              <a16:creationId xmlns:a16="http://schemas.microsoft.com/office/drawing/2014/main" id="{DDF9EAD2-FA65-4A9E-8F92-AE7251277164}"/>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1" name="テキスト ボックス 630">
          <a:extLst>
            <a:ext uri="{FF2B5EF4-FFF2-40B4-BE49-F238E27FC236}">
              <a16:creationId xmlns:a16="http://schemas.microsoft.com/office/drawing/2014/main" id="{98CBB010-2704-4510-9F3B-234F9A3459B8}"/>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2" name="直線コネクタ 631">
          <a:extLst>
            <a:ext uri="{FF2B5EF4-FFF2-40B4-BE49-F238E27FC236}">
              <a16:creationId xmlns:a16="http://schemas.microsoft.com/office/drawing/2014/main" id="{37D84A42-5B29-4EDB-8103-5F6AC7BA4893}"/>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3" name="テキスト ボックス 632">
          <a:extLst>
            <a:ext uri="{FF2B5EF4-FFF2-40B4-BE49-F238E27FC236}">
              <a16:creationId xmlns:a16="http://schemas.microsoft.com/office/drawing/2014/main" id="{E4CA9EC8-FEE9-420F-9DF3-C02FC91C94EA}"/>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4" name="直線コネクタ 633">
          <a:extLst>
            <a:ext uri="{FF2B5EF4-FFF2-40B4-BE49-F238E27FC236}">
              <a16:creationId xmlns:a16="http://schemas.microsoft.com/office/drawing/2014/main" id="{7054D0F9-6758-4B14-8B94-9012B00D38F2}"/>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5" name="テキスト ボックス 634">
          <a:extLst>
            <a:ext uri="{FF2B5EF4-FFF2-40B4-BE49-F238E27FC236}">
              <a16:creationId xmlns:a16="http://schemas.microsoft.com/office/drawing/2014/main" id="{97C86D58-DD23-4ADD-8DC4-6AE6614849ED}"/>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6" name="直線コネクタ 635">
          <a:extLst>
            <a:ext uri="{FF2B5EF4-FFF2-40B4-BE49-F238E27FC236}">
              <a16:creationId xmlns:a16="http://schemas.microsoft.com/office/drawing/2014/main" id="{CC76E08C-FDC8-4641-BAF8-C3AD8013ECE5}"/>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7" name="テキスト ボックス 636">
          <a:extLst>
            <a:ext uri="{FF2B5EF4-FFF2-40B4-BE49-F238E27FC236}">
              <a16:creationId xmlns:a16="http://schemas.microsoft.com/office/drawing/2014/main" id="{721BF018-4457-460A-A67C-D123718A1390}"/>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8" name="直線コネクタ 637">
          <a:extLst>
            <a:ext uri="{FF2B5EF4-FFF2-40B4-BE49-F238E27FC236}">
              <a16:creationId xmlns:a16="http://schemas.microsoft.com/office/drawing/2014/main" id="{A7D11B8A-49C3-474E-81B4-6ABCB8503C3C}"/>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9" name="テキスト ボックス 638">
          <a:extLst>
            <a:ext uri="{FF2B5EF4-FFF2-40B4-BE49-F238E27FC236}">
              <a16:creationId xmlns:a16="http://schemas.microsoft.com/office/drawing/2014/main" id="{27B647A7-F3C5-4BAD-A887-0AC7AFA95105}"/>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0" name="【学校施設】&#10;一人当たり面積グラフ枠">
          <a:extLst>
            <a:ext uri="{FF2B5EF4-FFF2-40B4-BE49-F238E27FC236}">
              <a16:creationId xmlns:a16="http://schemas.microsoft.com/office/drawing/2014/main" id="{831750CF-D802-4FB6-808E-9B1D9331CBD3}"/>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41" name="直線コネクタ 640">
          <a:extLst>
            <a:ext uri="{FF2B5EF4-FFF2-40B4-BE49-F238E27FC236}">
              <a16:creationId xmlns:a16="http://schemas.microsoft.com/office/drawing/2014/main" id="{D1068FC8-FE25-4FD3-9050-B1F0E6A62B52}"/>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42" name="【学校施設】&#10;一人当たり面積最小値テキスト">
          <a:extLst>
            <a:ext uri="{FF2B5EF4-FFF2-40B4-BE49-F238E27FC236}">
              <a16:creationId xmlns:a16="http://schemas.microsoft.com/office/drawing/2014/main" id="{0FBC686E-4721-4DD0-A903-D7EB105134D7}"/>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43" name="直線コネクタ 642">
          <a:extLst>
            <a:ext uri="{FF2B5EF4-FFF2-40B4-BE49-F238E27FC236}">
              <a16:creationId xmlns:a16="http://schemas.microsoft.com/office/drawing/2014/main" id="{62160EA7-3B71-4A83-9F2A-F58920431C0D}"/>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44" name="【学校施設】&#10;一人当たり面積最大値テキスト">
          <a:extLst>
            <a:ext uri="{FF2B5EF4-FFF2-40B4-BE49-F238E27FC236}">
              <a16:creationId xmlns:a16="http://schemas.microsoft.com/office/drawing/2014/main" id="{F0DA75E3-CA7D-4DC5-ACB0-BFDA932D16CC}"/>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45" name="直線コネクタ 644">
          <a:extLst>
            <a:ext uri="{FF2B5EF4-FFF2-40B4-BE49-F238E27FC236}">
              <a16:creationId xmlns:a16="http://schemas.microsoft.com/office/drawing/2014/main" id="{4C9CF369-CCDE-4B39-9668-A6C75328D137}"/>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71318</xdr:rowOff>
    </xdr:from>
    <xdr:ext cx="469744" cy="259045"/>
    <xdr:sp macro="" textlink="">
      <xdr:nvSpPr>
        <xdr:cNvPr id="646" name="【学校施設】&#10;一人当たり面積平均値テキスト">
          <a:extLst>
            <a:ext uri="{FF2B5EF4-FFF2-40B4-BE49-F238E27FC236}">
              <a16:creationId xmlns:a16="http://schemas.microsoft.com/office/drawing/2014/main" id="{71843C61-34A1-475A-8B7E-E507A2DE7E05}"/>
            </a:ext>
          </a:extLst>
        </xdr:cNvPr>
        <xdr:cNvSpPr txBox="1"/>
      </xdr:nvSpPr>
      <xdr:spPr>
        <a:xfrm>
          <a:off x="19992975" y="1010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47" name="フローチャート: 判断 646">
          <a:extLst>
            <a:ext uri="{FF2B5EF4-FFF2-40B4-BE49-F238E27FC236}">
              <a16:creationId xmlns:a16="http://schemas.microsoft.com/office/drawing/2014/main" id="{E97C97E8-F312-4601-944E-AEAC9F587D6F}"/>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48" name="フローチャート: 判断 647">
          <a:extLst>
            <a:ext uri="{FF2B5EF4-FFF2-40B4-BE49-F238E27FC236}">
              <a16:creationId xmlns:a16="http://schemas.microsoft.com/office/drawing/2014/main" id="{264954C9-4301-4D5C-BD11-81B3E7182BDC}"/>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49" name="フローチャート: 判断 648">
          <a:extLst>
            <a:ext uri="{FF2B5EF4-FFF2-40B4-BE49-F238E27FC236}">
              <a16:creationId xmlns:a16="http://schemas.microsoft.com/office/drawing/2014/main" id="{E2E05C76-6CC5-42C4-A70A-6919EC59B28B}"/>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50" name="フローチャート: 判断 649">
          <a:extLst>
            <a:ext uri="{FF2B5EF4-FFF2-40B4-BE49-F238E27FC236}">
              <a16:creationId xmlns:a16="http://schemas.microsoft.com/office/drawing/2014/main" id="{FA9E4CD8-A66D-4316-A7E9-6508716E5CF5}"/>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51" name="フローチャート: 判断 650">
          <a:extLst>
            <a:ext uri="{FF2B5EF4-FFF2-40B4-BE49-F238E27FC236}">
              <a16:creationId xmlns:a16="http://schemas.microsoft.com/office/drawing/2014/main" id="{6919EE59-6F6C-41CA-92DD-624AF4863DFF}"/>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F1AF2BBB-B775-46A1-BD30-1B3A6274B87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57ED2CE9-881D-45A2-9E9A-106696EF6CAA}"/>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F53379F7-D216-4DCB-B050-4063E2B401A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C839AF9D-760F-4BBC-9B45-C6B3DD55AD9B}"/>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F53E2039-D1D7-4E56-82C6-D24627C72CA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129359</xdr:rowOff>
    </xdr:from>
    <xdr:to>
      <xdr:col>116</xdr:col>
      <xdr:colOff>114300</xdr:colOff>
      <xdr:row>56</xdr:row>
      <xdr:rowOff>59509</xdr:rowOff>
    </xdr:to>
    <xdr:sp macro="" textlink="">
      <xdr:nvSpPr>
        <xdr:cNvPr id="657" name="楕円 656">
          <a:extLst>
            <a:ext uri="{FF2B5EF4-FFF2-40B4-BE49-F238E27FC236}">
              <a16:creationId xmlns:a16="http://schemas.microsoft.com/office/drawing/2014/main" id="{25EAA991-906A-412D-9691-7BFCD0699866}"/>
            </a:ext>
          </a:extLst>
        </xdr:cNvPr>
        <xdr:cNvSpPr/>
      </xdr:nvSpPr>
      <xdr:spPr>
        <a:xfrm>
          <a:off x="19897725" y="90320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82386</xdr:rowOff>
    </xdr:from>
    <xdr:ext cx="469744" cy="259045"/>
    <xdr:sp macro="" textlink="">
      <xdr:nvSpPr>
        <xdr:cNvPr id="658" name="【学校施設】&#10;一人当たり面積該当値テキスト">
          <a:extLst>
            <a:ext uri="{FF2B5EF4-FFF2-40B4-BE49-F238E27FC236}">
              <a16:creationId xmlns:a16="http://schemas.microsoft.com/office/drawing/2014/main" id="{EB957393-5B7B-4D2B-9B03-894DB29FB02F}"/>
            </a:ext>
          </a:extLst>
        </xdr:cNvPr>
        <xdr:cNvSpPr txBox="1"/>
      </xdr:nvSpPr>
      <xdr:spPr>
        <a:xfrm>
          <a:off x="19992975" y="899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114119</xdr:rowOff>
    </xdr:from>
    <xdr:to>
      <xdr:col>112</xdr:col>
      <xdr:colOff>38100</xdr:colOff>
      <xdr:row>58</xdr:row>
      <xdr:rowOff>44269</xdr:rowOff>
    </xdr:to>
    <xdr:sp macro="" textlink="">
      <xdr:nvSpPr>
        <xdr:cNvPr id="659" name="楕円 658">
          <a:extLst>
            <a:ext uri="{FF2B5EF4-FFF2-40B4-BE49-F238E27FC236}">
              <a16:creationId xmlns:a16="http://schemas.microsoft.com/office/drawing/2014/main" id="{9BC99FEA-35A5-47B7-8531-7C4889BEDA2D}"/>
            </a:ext>
          </a:extLst>
        </xdr:cNvPr>
        <xdr:cNvSpPr/>
      </xdr:nvSpPr>
      <xdr:spPr>
        <a:xfrm>
          <a:off x="19154775" y="93438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8709</xdr:rowOff>
    </xdr:from>
    <xdr:to>
      <xdr:col>116</xdr:col>
      <xdr:colOff>63500</xdr:colOff>
      <xdr:row>57</xdr:row>
      <xdr:rowOff>164919</xdr:rowOff>
    </xdr:to>
    <xdr:cxnSp macro="">
      <xdr:nvCxnSpPr>
        <xdr:cNvPr id="660" name="直線コネクタ 659">
          <a:extLst>
            <a:ext uri="{FF2B5EF4-FFF2-40B4-BE49-F238E27FC236}">
              <a16:creationId xmlns:a16="http://schemas.microsoft.com/office/drawing/2014/main" id="{A68DBF15-BCA9-4BA0-B401-4C3EC8AEBBB0}"/>
            </a:ext>
          </a:extLst>
        </xdr:cNvPr>
        <xdr:cNvCxnSpPr/>
      </xdr:nvCxnSpPr>
      <xdr:spPr>
        <a:xfrm flipV="1">
          <a:off x="19202400" y="9079684"/>
          <a:ext cx="752475" cy="3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22678</xdr:rowOff>
    </xdr:from>
    <xdr:to>
      <xdr:col>107</xdr:col>
      <xdr:colOff>101600</xdr:colOff>
      <xdr:row>57</xdr:row>
      <xdr:rowOff>124278</xdr:rowOff>
    </xdr:to>
    <xdr:sp macro="" textlink="">
      <xdr:nvSpPr>
        <xdr:cNvPr id="661" name="楕円 660">
          <a:extLst>
            <a:ext uri="{FF2B5EF4-FFF2-40B4-BE49-F238E27FC236}">
              <a16:creationId xmlns:a16="http://schemas.microsoft.com/office/drawing/2014/main" id="{03CB039D-E001-48A1-9F8E-54C2032F1DAE}"/>
            </a:ext>
          </a:extLst>
        </xdr:cNvPr>
        <xdr:cNvSpPr/>
      </xdr:nvSpPr>
      <xdr:spPr>
        <a:xfrm>
          <a:off x="18345150" y="925557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73478</xdr:rowOff>
    </xdr:from>
    <xdr:to>
      <xdr:col>111</xdr:col>
      <xdr:colOff>177800</xdr:colOff>
      <xdr:row>57</xdr:row>
      <xdr:rowOff>164919</xdr:rowOff>
    </xdr:to>
    <xdr:cxnSp macro="">
      <xdr:nvCxnSpPr>
        <xdr:cNvPr id="662" name="直線コネクタ 661">
          <a:extLst>
            <a:ext uri="{FF2B5EF4-FFF2-40B4-BE49-F238E27FC236}">
              <a16:creationId xmlns:a16="http://schemas.microsoft.com/office/drawing/2014/main" id="{09310DBA-75FB-4C3F-9DD0-8A008AA7E20C}"/>
            </a:ext>
          </a:extLst>
        </xdr:cNvPr>
        <xdr:cNvCxnSpPr/>
      </xdr:nvCxnSpPr>
      <xdr:spPr>
        <a:xfrm>
          <a:off x="18392775" y="9303203"/>
          <a:ext cx="809625" cy="8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95613</xdr:rowOff>
    </xdr:from>
    <xdr:to>
      <xdr:col>102</xdr:col>
      <xdr:colOff>165100</xdr:colOff>
      <xdr:row>60</xdr:row>
      <xdr:rowOff>25763</xdr:rowOff>
    </xdr:to>
    <xdr:sp macro="" textlink="">
      <xdr:nvSpPr>
        <xdr:cNvPr id="663" name="楕円 662">
          <a:extLst>
            <a:ext uri="{FF2B5EF4-FFF2-40B4-BE49-F238E27FC236}">
              <a16:creationId xmlns:a16="http://schemas.microsoft.com/office/drawing/2014/main" id="{8B743CC8-5697-40C6-842C-A8D1F0FEFC4C}"/>
            </a:ext>
          </a:extLst>
        </xdr:cNvPr>
        <xdr:cNvSpPr/>
      </xdr:nvSpPr>
      <xdr:spPr>
        <a:xfrm>
          <a:off x="17554575" y="96491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73478</xdr:rowOff>
    </xdr:from>
    <xdr:to>
      <xdr:col>107</xdr:col>
      <xdr:colOff>50800</xdr:colOff>
      <xdr:row>59</xdr:row>
      <xdr:rowOff>146413</xdr:rowOff>
    </xdr:to>
    <xdr:cxnSp macro="">
      <xdr:nvCxnSpPr>
        <xdr:cNvPr id="664" name="直線コネクタ 663">
          <a:extLst>
            <a:ext uri="{FF2B5EF4-FFF2-40B4-BE49-F238E27FC236}">
              <a16:creationId xmlns:a16="http://schemas.microsoft.com/office/drawing/2014/main" id="{AB45237B-7CFC-4CBB-8FB8-2375C19A3FA2}"/>
            </a:ext>
          </a:extLst>
        </xdr:cNvPr>
        <xdr:cNvCxnSpPr/>
      </xdr:nvCxnSpPr>
      <xdr:spPr>
        <a:xfrm flipV="1">
          <a:off x="17602200" y="9303203"/>
          <a:ext cx="790575" cy="39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665" name="n_1aveValue【学校施設】&#10;一人当たり面積">
          <a:extLst>
            <a:ext uri="{FF2B5EF4-FFF2-40B4-BE49-F238E27FC236}">
              <a16:creationId xmlns:a16="http://schemas.microsoft.com/office/drawing/2014/main" id="{6397B0DF-419E-435E-817C-F9B40C31A5C5}"/>
            </a:ext>
          </a:extLst>
        </xdr:cNvPr>
        <xdr:cNvSpPr txBox="1"/>
      </xdr:nvSpPr>
      <xdr:spPr>
        <a:xfrm>
          <a:off x="189834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66" name="n_2aveValue【学校施設】&#10;一人当たり面積">
          <a:extLst>
            <a:ext uri="{FF2B5EF4-FFF2-40B4-BE49-F238E27FC236}">
              <a16:creationId xmlns:a16="http://schemas.microsoft.com/office/drawing/2014/main" id="{F9418AE9-36C3-4329-B51D-EA9213D70094}"/>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29408</xdr:rowOff>
    </xdr:from>
    <xdr:ext cx="469744" cy="259045"/>
    <xdr:sp macro="" textlink="">
      <xdr:nvSpPr>
        <xdr:cNvPr id="667" name="n_3aveValue【学校施設】&#10;一人当たり面積">
          <a:extLst>
            <a:ext uri="{FF2B5EF4-FFF2-40B4-BE49-F238E27FC236}">
              <a16:creationId xmlns:a16="http://schemas.microsoft.com/office/drawing/2014/main" id="{B2DAF9B3-DE4D-4194-8D2E-E8FAD156B530}"/>
            </a:ext>
          </a:extLst>
        </xdr:cNvPr>
        <xdr:cNvSpPr txBox="1"/>
      </xdr:nvSpPr>
      <xdr:spPr>
        <a:xfrm>
          <a:off x="17383202"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668" name="n_4aveValue【学校施設】&#10;一人当たり面積">
          <a:extLst>
            <a:ext uri="{FF2B5EF4-FFF2-40B4-BE49-F238E27FC236}">
              <a16:creationId xmlns:a16="http://schemas.microsoft.com/office/drawing/2014/main" id="{79B25D9F-E1B4-4F54-9D92-37D3F48BEFEC}"/>
            </a:ext>
          </a:extLst>
        </xdr:cNvPr>
        <xdr:cNvSpPr txBox="1"/>
      </xdr:nvSpPr>
      <xdr:spPr>
        <a:xfrm>
          <a:off x="16592627" y="99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60796</xdr:rowOff>
    </xdr:from>
    <xdr:ext cx="469744" cy="259045"/>
    <xdr:sp macro="" textlink="">
      <xdr:nvSpPr>
        <xdr:cNvPr id="669" name="n_1mainValue【学校施設】&#10;一人当たり面積">
          <a:extLst>
            <a:ext uri="{FF2B5EF4-FFF2-40B4-BE49-F238E27FC236}">
              <a16:creationId xmlns:a16="http://schemas.microsoft.com/office/drawing/2014/main" id="{D2691C28-8E51-40CD-9C4A-0E4202EE8802}"/>
            </a:ext>
          </a:extLst>
        </xdr:cNvPr>
        <xdr:cNvSpPr txBox="1"/>
      </xdr:nvSpPr>
      <xdr:spPr>
        <a:xfrm>
          <a:off x="18983402" y="91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140805</xdr:rowOff>
    </xdr:from>
    <xdr:ext cx="469744" cy="259045"/>
    <xdr:sp macro="" textlink="">
      <xdr:nvSpPr>
        <xdr:cNvPr id="670" name="n_2mainValue【学校施設】&#10;一人当たり面積">
          <a:extLst>
            <a:ext uri="{FF2B5EF4-FFF2-40B4-BE49-F238E27FC236}">
              <a16:creationId xmlns:a16="http://schemas.microsoft.com/office/drawing/2014/main" id="{ECB85544-4185-4BEA-BA7E-80DF678DC574}"/>
            </a:ext>
          </a:extLst>
        </xdr:cNvPr>
        <xdr:cNvSpPr txBox="1"/>
      </xdr:nvSpPr>
      <xdr:spPr>
        <a:xfrm>
          <a:off x="18183302" y="90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42290</xdr:rowOff>
    </xdr:from>
    <xdr:ext cx="469744" cy="259045"/>
    <xdr:sp macro="" textlink="">
      <xdr:nvSpPr>
        <xdr:cNvPr id="671" name="n_3mainValue【学校施設】&#10;一人当たり面積">
          <a:extLst>
            <a:ext uri="{FF2B5EF4-FFF2-40B4-BE49-F238E27FC236}">
              <a16:creationId xmlns:a16="http://schemas.microsoft.com/office/drawing/2014/main" id="{B2E1613B-03E1-4FF1-A0DC-0EE26FEAAA73}"/>
            </a:ext>
          </a:extLst>
        </xdr:cNvPr>
        <xdr:cNvSpPr txBox="1"/>
      </xdr:nvSpPr>
      <xdr:spPr>
        <a:xfrm>
          <a:off x="17383202" y="943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2" name="正方形/長方形 671">
          <a:extLst>
            <a:ext uri="{FF2B5EF4-FFF2-40B4-BE49-F238E27FC236}">
              <a16:creationId xmlns:a16="http://schemas.microsoft.com/office/drawing/2014/main" id="{5EDE8882-6857-43C6-A9FA-86C59902FDE5}"/>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3" name="正方形/長方形 672">
          <a:extLst>
            <a:ext uri="{FF2B5EF4-FFF2-40B4-BE49-F238E27FC236}">
              <a16:creationId xmlns:a16="http://schemas.microsoft.com/office/drawing/2014/main" id="{0A1B2396-42B9-4AB1-9B28-581C01605DE8}"/>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4" name="正方形/長方形 673">
          <a:extLst>
            <a:ext uri="{FF2B5EF4-FFF2-40B4-BE49-F238E27FC236}">
              <a16:creationId xmlns:a16="http://schemas.microsoft.com/office/drawing/2014/main" id="{F1B3B3F1-839C-43AC-96FD-3EED64436D7C}"/>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5" name="正方形/長方形 674">
          <a:extLst>
            <a:ext uri="{FF2B5EF4-FFF2-40B4-BE49-F238E27FC236}">
              <a16:creationId xmlns:a16="http://schemas.microsoft.com/office/drawing/2014/main" id="{3AF45546-DAA5-4FB5-BB16-5C2CC226C48F}"/>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6" name="正方形/長方形 675">
          <a:extLst>
            <a:ext uri="{FF2B5EF4-FFF2-40B4-BE49-F238E27FC236}">
              <a16:creationId xmlns:a16="http://schemas.microsoft.com/office/drawing/2014/main" id="{63665FDD-BFDA-4239-90A4-8BFC49D8EC51}"/>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7" name="正方形/長方形 676">
          <a:extLst>
            <a:ext uri="{FF2B5EF4-FFF2-40B4-BE49-F238E27FC236}">
              <a16:creationId xmlns:a16="http://schemas.microsoft.com/office/drawing/2014/main" id="{0EF43CED-9C07-4D30-BDF1-F6E7224B1889}"/>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8" name="正方形/長方形 677">
          <a:extLst>
            <a:ext uri="{FF2B5EF4-FFF2-40B4-BE49-F238E27FC236}">
              <a16:creationId xmlns:a16="http://schemas.microsoft.com/office/drawing/2014/main" id="{9C1EB711-A31E-405A-9A3C-28B1161849A7}"/>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正方形/長方形 678">
          <a:extLst>
            <a:ext uri="{FF2B5EF4-FFF2-40B4-BE49-F238E27FC236}">
              <a16:creationId xmlns:a16="http://schemas.microsoft.com/office/drawing/2014/main" id="{A27A8540-AFD4-4101-B72C-F767BA9AA49D}"/>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0" name="テキスト ボックス 679">
          <a:extLst>
            <a:ext uri="{FF2B5EF4-FFF2-40B4-BE49-F238E27FC236}">
              <a16:creationId xmlns:a16="http://schemas.microsoft.com/office/drawing/2014/main" id="{72FBE7A2-C012-432A-8070-9416A8C4D73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1" name="直線コネクタ 680">
          <a:extLst>
            <a:ext uri="{FF2B5EF4-FFF2-40B4-BE49-F238E27FC236}">
              <a16:creationId xmlns:a16="http://schemas.microsoft.com/office/drawing/2014/main" id="{8A91063D-6FAE-4724-9B7A-69B824075E74}"/>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2" name="テキスト ボックス 681">
          <a:extLst>
            <a:ext uri="{FF2B5EF4-FFF2-40B4-BE49-F238E27FC236}">
              <a16:creationId xmlns:a16="http://schemas.microsoft.com/office/drawing/2014/main" id="{F1C34C83-D1B2-4968-932C-154069E19C96}"/>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83" name="直線コネクタ 682">
          <a:extLst>
            <a:ext uri="{FF2B5EF4-FFF2-40B4-BE49-F238E27FC236}">
              <a16:creationId xmlns:a16="http://schemas.microsoft.com/office/drawing/2014/main" id="{0434D00E-298E-4691-8077-1A662663E4FF}"/>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84" name="テキスト ボックス 683">
          <a:extLst>
            <a:ext uri="{FF2B5EF4-FFF2-40B4-BE49-F238E27FC236}">
              <a16:creationId xmlns:a16="http://schemas.microsoft.com/office/drawing/2014/main" id="{78DC5C4A-E783-4006-A0C0-DBF24B15345C}"/>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85" name="直線コネクタ 684">
          <a:extLst>
            <a:ext uri="{FF2B5EF4-FFF2-40B4-BE49-F238E27FC236}">
              <a16:creationId xmlns:a16="http://schemas.microsoft.com/office/drawing/2014/main" id="{301900AA-8DA7-4EDF-841F-EAFC14F5E72D}"/>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86" name="テキスト ボックス 685">
          <a:extLst>
            <a:ext uri="{FF2B5EF4-FFF2-40B4-BE49-F238E27FC236}">
              <a16:creationId xmlns:a16="http://schemas.microsoft.com/office/drawing/2014/main" id="{D805F449-AAD6-4023-A622-478DE195F449}"/>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87" name="直線コネクタ 686">
          <a:extLst>
            <a:ext uri="{FF2B5EF4-FFF2-40B4-BE49-F238E27FC236}">
              <a16:creationId xmlns:a16="http://schemas.microsoft.com/office/drawing/2014/main" id="{3488E4DA-2DA2-4812-A879-EF6F430DB390}"/>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88" name="テキスト ボックス 687">
          <a:extLst>
            <a:ext uri="{FF2B5EF4-FFF2-40B4-BE49-F238E27FC236}">
              <a16:creationId xmlns:a16="http://schemas.microsoft.com/office/drawing/2014/main" id="{BEB03111-C517-4E10-8C34-BCA9B98D6615}"/>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9" name="直線コネクタ 688">
          <a:extLst>
            <a:ext uri="{FF2B5EF4-FFF2-40B4-BE49-F238E27FC236}">
              <a16:creationId xmlns:a16="http://schemas.microsoft.com/office/drawing/2014/main" id="{62A4CDF7-D697-4DC4-B594-EB1FE12296F2}"/>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0" name="テキスト ボックス 689">
          <a:extLst>
            <a:ext uri="{FF2B5EF4-FFF2-40B4-BE49-F238E27FC236}">
              <a16:creationId xmlns:a16="http://schemas.microsoft.com/office/drawing/2014/main" id="{F4BFDD81-B1FE-4D3B-848D-A9CF4ABC53CC}"/>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91" name="直線コネクタ 690">
          <a:extLst>
            <a:ext uri="{FF2B5EF4-FFF2-40B4-BE49-F238E27FC236}">
              <a16:creationId xmlns:a16="http://schemas.microsoft.com/office/drawing/2014/main" id="{59B827D4-14C6-4D46-B341-A05C66CA6F8E}"/>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92" name="テキスト ボックス 691">
          <a:extLst>
            <a:ext uri="{FF2B5EF4-FFF2-40B4-BE49-F238E27FC236}">
              <a16:creationId xmlns:a16="http://schemas.microsoft.com/office/drawing/2014/main" id="{D45B461E-F60B-4BBE-9270-8FB933B7310F}"/>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93" name="直線コネクタ 692">
          <a:extLst>
            <a:ext uri="{FF2B5EF4-FFF2-40B4-BE49-F238E27FC236}">
              <a16:creationId xmlns:a16="http://schemas.microsoft.com/office/drawing/2014/main" id="{C48AE00C-9669-416A-9927-C134BEB2F6C0}"/>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94" name="テキスト ボックス 693">
          <a:extLst>
            <a:ext uri="{FF2B5EF4-FFF2-40B4-BE49-F238E27FC236}">
              <a16:creationId xmlns:a16="http://schemas.microsoft.com/office/drawing/2014/main" id="{F6615CDE-0978-4F7C-8044-6912BE55D51A}"/>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95" name="直線コネクタ 694">
          <a:extLst>
            <a:ext uri="{FF2B5EF4-FFF2-40B4-BE49-F238E27FC236}">
              <a16:creationId xmlns:a16="http://schemas.microsoft.com/office/drawing/2014/main" id="{DE905569-2593-4309-BF34-450C8CCCB358}"/>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96" name="テキスト ボックス 695">
          <a:extLst>
            <a:ext uri="{FF2B5EF4-FFF2-40B4-BE49-F238E27FC236}">
              <a16:creationId xmlns:a16="http://schemas.microsoft.com/office/drawing/2014/main" id="{1E9C23F2-0E1E-4957-AFEE-E41BBB7BB313}"/>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a:extLst>
            <a:ext uri="{FF2B5EF4-FFF2-40B4-BE49-F238E27FC236}">
              <a16:creationId xmlns:a16="http://schemas.microsoft.com/office/drawing/2014/main" id="{46E8B93C-5543-4123-A692-AD9BCEC21C16}"/>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98" name="テキスト ボックス 697">
          <a:extLst>
            <a:ext uri="{FF2B5EF4-FFF2-40B4-BE49-F238E27FC236}">
              <a16:creationId xmlns:a16="http://schemas.microsoft.com/office/drawing/2014/main" id="{FB1170C0-60AF-42A9-9C6D-9F552589DA25}"/>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9" name="【児童館】&#10;有形固定資産減価償却率グラフ枠">
          <a:extLst>
            <a:ext uri="{FF2B5EF4-FFF2-40B4-BE49-F238E27FC236}">
              <a16:creationId xmlns:a16="http://schemas.microsoft.com/office/drawing/2014/main" id="{2DF1A918-F005-4BEB-9C7E-E5B65856BBD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00" name="直線コネクタ 699">
          <a:extLst>
            <a:ext uri="{FF2B5EF4-FFF2-40B4-BE49-F238E27FC236}">
              <a16:creationId xmlns:a16="http://schemas.microsoft.com/office/drawing/2014/main" id="{CAFD2496-4D78-4EE6-8BF6-0B928A1135C1}"/>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01" name="【児童館】&#10;有形固定資産減価償却率最小値テキスト">
          <a:extLst>
            <a:ext uri="{FF2B5EF4-FFF2-40B4-BE49-F238E27FC236}">
              <a16:creationId xmlns:a16="http://schemas.microsoft.com/office/drawing/2014/main" id="{086607C9-9D19-4470-B07B-F3DFB726A22E}"/>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02" name="直線コネクタ 701">
          <a:extLst>
            <a:ext uri="{FF2B5EF4-FFF2-40B4-BE49-F238E27FC236}">
              <a16:creationId xmlns:a16="http://schemas.microsoft.com/office/drawing/2014/main" id="{E0BF50BD-0BA7-41A7-BF24-E74ECE92E185}"/>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03" name="【児童館】&#10;有形固定資産減価償却率最大値テキスト">
          <a:extLst>
            <a:ext uri="{FF2B5EF4-FFF2-40B4-BE49-F238E27FC236}">
              <a16:creationId xmlns:a16="http://schemas.microsoft.com/office/drawing/2014/main" id="{568EDA7F-E912-452F-A8F9-A9E8F8ECACB4}"/>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04" name="直線コネクタ 703">
          <a:extLst>
            <a:ext uri="{FF2B5EF4-FFF2-40B4-BE49-F238E27FC236}">
              <a16:creationId xmlns:a16="http://schemas.microsoft.com/office/drawing/2014/main" id="{7A7A2E1C-47B2-42FE-B369-7DEFAE1DE83E}"/>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05" name="【児童館】&#10;有形固定資産減価償却率平均値テキスト">
          <a:extLst>
            <a:ext uri="{FF2B5EF4-FFF2-40B4-BE49-F238E27FC236}">
              <a16:creationId xmlns:a16="http://schemas.microsoft.com/office/drawing/2014/main" id="{CC7BE47D-B637-4C82-9B68-DBF93BA9DF70}"/>
            </a:ext>
          </a:extLst>
        </xdr:cNvPr>
        <xdr:cNvSpPr txBox="1"/>
      </xdr:nvSpPr>
      <xdr:spPr>
        <a:xfrm>
          <a:off x="14735175" y="13145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06" name="フローチャート: 判断 705">
          <a:extLst>
            <a:ext uri="{FF2B5EF4-FFF2-40B4-BE49-F238E27FC236}">
              <a16:creationId xmlns:a16="http://schemas.microsoft.com/office/drawing/2014/main" id="{A3816F48-724E-4357-82A0-6204AC5C85A1}"/>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07" name="フローチャート: 判断 706">
          <a:extLst>
            <a:ext uri="{FF2B5EF4-FFF2-40B4-BE49-F238E27FC236}">
              <a16:creationId xmlns:a16="http://schemas.microsoft.com/office/drawing/2014/main" id="{B6214A46-933A-4E14-A351-30900B6AA20B}"/>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08" name="フローチャート: 判断 707">
          <a:extLst>
            <a:ext uri="{FF2B5EF4-FFF2-40B4-BE49-F238E27FC236}">
              <a16:creationId xmlns:a16="http://schemas.microsoft.com/office/drawing/2014/main" id="{374C5324-043B-4205-A6CD-4B734DA510AE}"/>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09" name="フローチャート: 判断 708">
          <a:extLst>
            <a:ext uri="{FF2B5EF4-FFF2-40B4-BE49-F238E27FC236}">
              <a16:creationId xmlns:a16="http://schemas.microsoft.com/office/drawing/2014/main" id="{4E551542-2D63-458D-81A1-1A796021E1DD}"/>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10" name="フローチャート: 判断 709">
          <a:extLst>
            <a:ext uri="{FF2B5EF4-FFF2-40B4-BE49-F238E27FC236}">
              <a16:creationId xmlns:a16="http://schemas.microsoft.com/office/drawing/2014/main" id="{88D91B2B-33DE-4035-95FD-749F1A94AB15}"/>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FC8B74D9-E7DA-4A50-A577-524E7F4EEE0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B9CA3E5-71A5-4F65-BE36-510F94432DED}"/>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B77C5C9-A5D1-4BF0-9997-2180DACF4A20}"/>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3E7DA7E-D492-46E1-AF15-77E76AC63706}"/>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C73BB4A-C715-4B6C-9C58-A6EFAC753A34}"/>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164464</xdr:rowOff>
    </xdr:from>
    <xdr:to>
      <xdr:col>85</xdr:col>
      <xdr:colOff>177800</xdr:colOff>
      <xdr:row>83</xdr:row>
      <xdr:rowOff>94614</xdr:rowOff>
    </xdr:to>
    <xdr:sp macro="" textlink="">
      <xdr:nvSpPr>
        <xdr:cNvPr id="716" name="楕円 715">
          <a:extLst>
            <a:ext uri="{FF2B5EF4-FFF2-40B4-BE49-F238E27FC236}">
              <a16:creationId xmlns:a16="http://schemas.microsoft.com/office/drawing/2014/main" id="{1E8A0306-4FDF-48DF-8D76-6D85278A4DD5}"/>
            </a:ext>
          </a:extLst>
        </xdr:cNvPr>
        <xdr:cNvSpPr/>
      </xdr:nvSpPr>
      <xdr:spPr>
        <a:xfrm>
          <a:off x="14649450" y="134391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142891</xdr:rowOff>
    </xdr:from>
    <xdr:ext cx="405111" cy="259045"/>
    <xdr:sp macro="" textlink="">
      <xdr:nvSpPr>
        <xdr:cNvPr id="717" name="【児童館】&#10;有形固定資産減価償却率該当値テキスト">
          <a:extLst>
            <a:ext uri="{FF2B5EF4-FFF2-40B4-BE49-F238E27FC236}">
              <a16:creationId xmlns:a16="http://schemas.microsoft.com/office/drawing/2014/main" id="{AB67F7DC-3F1A-410A-A723-03ADF5E5FA2D}"/>
            </a:ext>
          </a:extLst>
        </xdr:cNvPr>
        <xdr:cNvSpPr txBox="1"/>
      </xdr:nvSpPr>
      <xdr:spPr>
        <a:xfrm>
          <a:off x="14735175"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107314</xdr:rowOff>
    </xdr:from>
    <xdr:to>
      <xdr:col>81</xdr:col>
      <xdr:colOff>101600</xdr:colOff>
      <xdr:row>83</xdr:row>
      <xdr:rowOff>37464</xdr:rowOff>
    </xdr:to>
    <xdr:sp macro="" textlink="">
      <xdr:nvSpPr>
        <xdr:cNvPr id="718" name="楕円 717">
          <a:extLst>
            <a:ext uri="{FF2B5EF4-FFF2-40B4-BE49-F238E27FC236}">
              <a16:creationId xmlns:a16="http://schemas.microsoft.com/office/drawing/2014/main" id="{DF96AD87-C794-4C4F-B251-E89A6DCEEFCA}"/>
            </a:ext>
          </a:extLst>
        </xdr:cNvPr>
        <xdr:cNvSpPr/>
      </xdr:nvSpPr>
      <xdr:spPr>
        <a:xfrm>
          <a:off x="13887450" y="133819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158114</xdr:rowOff>
    </xdr:from>
    <xdr:to>
      <xdr:col>85</xdr:col>
      <xdr:colOff>127000</xdr:colOff>
      <xdr:row>83</xdr:row>
      <xdr:rowOff>43814</xdr:rowOff>
    </xdr:to>
    <xdr:cxnSp macro="">
      <xdr:nvCxnSpPr>
        <xdr:cNvPr id="719" name="直線コネクタ 718">
          <a:extLst>
            <a:ext uri="{FF2B5EF4-FFF2-40B4-BE49-F238E27FC236}">
              <a16:creationId xmlns:a16="http://schemas.microsoft.com/office/drawing/2014/main" id="{C7C23225-B16C-447C-8DA7-89B9220511EB}"/>
            </a:ext>
          </a:extLst>
        </xdr:cNvPr>
        <xdr:cNvCxnSpPr/>
      </xdr:nvCxnSpPr>
      <xdr:spPr>
        <a:xfrm>
          <a:off x="13935075" y="13439139"/>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53023</xdr:rowOff>
    </xdr:from>
    <xdr:to>
      <xdr:col>76</xdr:col>
      <xdr:colOff>165100</xdr:colOff>
      <xdr:row>82</xdr:row>
      <xdr:rowOff>154623</xdr:rowOff>
    </xdr:to>
    <xdr:sp macro="" textlink="">
      <xdr:nvSpPr>
        <xdr:cNvPr id="720" name="楕円 719">
          <a:extLst>
            <a:ext uri="{FF2B5EF4-FFF2-40B4-BE49-F238E27FC236}">
              <a16:creationId xmlns:a16="http://schemas.microsoft.com/office/drawing/2014/main" id="{8FAB5324-7B59-40C3-A613-3B34C1D68404}"/>
            </a:ext>
          </a:extLst>
        </xdr:cNvPr>
        <xdr:cNvSpPr/>
      </xdr:nvSpPr>
      <xdr:spPr>
        <a:xfrm>
          <a:off x="13096875" y="1332769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103823</xdr:rowOff>
    </xdr:from>
    <xdr:to>
      <xdr:col>81</xdr:col>
      <xdr:colOff>50800</xdr:colOff>
      <xdr:row>82</xdr:row>
      <xdr:rowOff>158114</xdr:rowOff>
    </xdr:to>
    <xdr:cxnSp macro="">
      <xdr:nvCxnSpPr>
        <xdr:cNvPr id="721" name="直線コネクタ 720">
          <a:extLst>
            <a:ext uri="{FF2B5EF4-FFF2-40B4-BE49-F238E27FC236}">
              <a16:creationId xmlns:a16="http://schemas.microsoft.com/office/drawing/2014/main" id="{D6C8DC05-22C9-4B6A-89CD-9841A5F152C3}"/>
            </a:ext>
          </a:extLst>
        </xdr:cNvPr>
        <xdr:cNvCxnSpPr/>
      </xdr:nvCxnSpPr>
      <xdr:spPr>
        <a:xfrm>
          <a:off x="13144500" y="13384848"/>
          <a:ext cx="790575"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7302</xdr:rowOff>
    </xdr:from>
    <xdr:to>
      <xdr:col>72</xdr:col>
      <xdr:colOff>38100</xdr:colOff>
      <xdr:row>82</xdr:row>
      <xdr:rowOff>108902</xdr:rowOff>
    </xdr:to>
    <xdr:sp macro="" textlink="">
      <xdr:nvSpPr>
        <xdr:cNvPr id="722" name="楕円 721">
          <a:extLst>
            <a:ext uri="{FF2B5EF4-FFF2-40B4-BE49-F238E27FC236}">
              <a16:creationId xmlns:a16="http://schemas.microsoft.com/office/drawing/2014/main" id="{986ACC90-CC43-448E-83B8-5AC2AB81DEAB}"/>
            </a:ext>
          </a:extLst>
        </xdr:cNvPr>
        <xdr:cNvSpPr/>
      </xdr:nvSpPr>
      <xdr:spPr>
        <a:xfrm>
          <a:off x="12296775" y="1328832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58102</xdr:rowOff>
    </xdr:from>
    <xdr:to>
      <xdr:col>76</xdr:col>
      <xdr:colOff>114300</xdr:colOff>
      <xdr:row>82</xdr:row>
      <xdr:rowOff>103823</xdr:rowOff>
    </xdr:to>
    <xdr:cxnSp macro="">
      <xdr:nvCxnSpPr>
        <xdr:cNvPr id="723" name="直線コネクタ 722">
          <a:extLst>
            <a:ext uri="{FF2B5EF4-FFF2-40B4-BE49-F238E27FC236}">
              <a16:creationId xmlns:a16="http://schemas.microsoft.com/office/drawing/2014/main" id="{286E2BF9-18CC-4C6C-BBAA-A65FFF360F5B}"/>
            </a:ext>
          </a:extLst>
        </xdr:cNvPr>
        <xdr:cNvCxnSpPr/>
      </xdr:nvCxnSpPr>
      <xdr:spPr>
        <a:xfrm>
          <a:off x="12344400" y="13335952"/>
          <a:ext cx="800100" cy="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24" name="n_1aveValue【児童館】&#10;有形固定資産減価償却率">
          <a:extLst>
            <a:ext uri="{FF2B5EF4-FFF2-40B4-BE49-F238E27FC236}">
              <a16:creationId xmlns:a16="http://schemas.microsoft.com/office/drawing/2014/main" id="{2CF86198-DC02-4AE6-A6FE-6466ED5F79AA}"/>
            </a:ext>
          </a:extLst>
        </xdr:cNvPr>
        <xdr:cNvSpPr txBox="1"/>
      </xdr:nvSpPr>
      <xdr:spPr>
        <a:xfrm>
          <a:off x="13745219" y="1307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25" name="n_2aveValue【児童館】&#10;有形固定資産減価償却率">
          <a:extLst>
            <a:ext uri="{FF2B5EF4-FFF2-40B4-BE49-F238E27FC236}">
              <a16:creationId xmlns:a16="http://schemas.microsoft.com/office/drawing/2014/main" id="{31125622-08D2-49A2-8448-2201B657DEF1}"/>
            </a:ext>
          </a:extLst>
        </xdr:cNvPr>
        <xdr:cNvSpPr txBox="1"/>
      </xdr:nvSpPr>
      <xdr:spPr>
        <a:xfrm>
          <a:off x="12964169" y="1305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102570</xdr:rowOff>
    </xdr:from>
    <xdr:ext cx="405111" cy="259045"/>
    <xdr:sp macro="" textlink="">
      <xdr:nvSpPr>
        <xdr:cNvPr id="726" name="n_3aveValue【児童館】&#10;有形固定資産減価償却率">
          <a:extLst>
            <a:ext uri="{FF2B5EF4-FFF2-40B4-BE49-F238E27FC236}">
              <a16:creationId xmlns:a16="http://schemas.microsoft.com/office/drawing/2014/main" id="{E1D16574-5F73-40ED-BF13-90D5206577DB}"/>
            </a:ext>
          </a:extLst>
        </xdr:cNvPr>
        <xdr:cNvSpPr txBox="1"/>
      </xdr:nvSpPr>
      <xdr:spPr>
        <a:xfrm>
          <a:off x="12164069" y="1305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27" name="n_4aveValue【児童館】&#10;有形固定資産減価償却率">
          <a:extLst>
            <a:ext uri="{FF2B5EF4-FFF2-40B4-BE49-F238E27FC236}">
              <a16:creationId xmlns:a16="http://schemas.microsoft.com/office/drawing/2014/main" id="{44F14128-30FD-4BBE-A6F0-8EC7556C319D}"/>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28591</xdr:rowOff>
    </xdr:from>
    <xdr:ext cx="405111" cy="259045"/>
    <xdr:sp macro="" textlink="">
      <xdr:nvSpPr>
        <xdr:cNvPr id="728" name="n_1mainValue【児童館】&#10;有形固定資産減価償却率">
          <a:extLst>
            <a:ext uri="{FF2B5EF4-FFF2-40B4-BE49-F238E27FC236}">
              <a16:creationId xmlns:a16="http://schemas.microsoft.com/office/drawing/2014/main" id="{91ADBC6C-A804-400A-B77E-1A2814E45AFD}"/>
            </a:ext>
          </a:extLst>
        </xdr:cNvPr>
        <xdr:cNvSpPr txBox="1"/>
      </xdr:nvSpPr>
      <xdr:spPr>
        <a:xfrm>
          <a:off x="13745219"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145750</xdr:rowOff>
    </xdr:from>
    <xdr:ext cx="405111" cy="259045"/>
    <xdr:sp macro="" textlink="">
      <xdr:nvSpPr>
        <xdr:cNvPr id="729" name="n_2mainValue【児童館】&#10;有形固定資産減価償却率">
          <a:extLst>
            <a:ext uri="{FF2B5EF4-FFF2-40B4-BE49-F238E27FC236}">
              <a16:creationId xmlns:a16="http://schemas.microsoft.com/office/drawing/2014/main" id="{47CD1E49-DD36-4126-A242-33E17D7F4EFF}"/>
            </a:ext>
          </a:extLst>
        </xdr:cNvPr>
        <xdr:cNvSpPr txBox="1"/>
      </xdr:nvSpPr>
      <xdr:spPr>
        <a:xfrm>
          <a:off x="12964169" y="1342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100029</xdr:rowOff>
    </xdr:from>
    <xdr:ext cx="405111" cy="259045"/>
    <xdr:sp macro="" textlink="">
      <xdr:nvSpPr>
        <xdr:cNvPr id="730" name="n_3mainValue【児童館】&#10;有形固定資産減価償却率">
          <a:extLst>
            <a:ext uri="{FF2B5EF4-FFF2-40B4-BE49-F238E27FC236}">
              <a16:creationId xmlns:a16="http://schemas.microsoft.com/office/drawing/2014/main" id="{F8CB02E3-E662-4AD9-8A9D-093D785AF60A}"/>
            </a:ext>
          </a:extLst>
        </xdr:cNvPr>
        <xdr:cNvSpPr txBox="1"/>
      </xdr:nvSpPr>
      <xdr:spPr>
        <a:xfrm>
          <a:off x="12164069" y="1338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4EDFB26F-835D-4165-BE0D-E9DF0C33A213}"/>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B153BEC6-A8DA-4516-9FB5-0C06AA07DC5B}"/>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641E8A09-278A-4981-A434-0A5242AC5E6B}"/>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DC7A26CD-9FF9-4B96-831B-635C33F8295B}"/>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94B24EB2-AD80-40DF-AE51-69943CC88A15}"/>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96D7D347-B43E-4722-8587-7DF84972298B}"/>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941E4C0B-E676-4AEA-A945-A260ED904477}"/>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44D8E47F-0B37-413B-99F1-1499410E9F1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A1B94B4E-9207-4A53-AC19-2069F61DCAF5}"/>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28954B0E-7EC0-4039-BE7B-FF797DE4FC2F}"/>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1" name="直線コネクタ 740">
          <a:extLst>
            <a:ext uri="{FF2B5EF4-FFF2-40B4-BE49-F238E27FC236}">
              <a16:creationId xmlns:a16="http://schemas.microsoft.com/office/drawing/2014/main" id="{5DEEDD07-8FBD-4780-B8F0-B1B24D4FE604}"/>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E2FF9C53-4ADA-4BC4-8AB2-E55B54A94505}"/>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3" name="直線コネクタ 742">
          <a:extLst>
            <a:ext uri="{FF2B5EF4-FFF2-40B4-BE49-F238E27FC236}">
              <a16:creationId xmlns:a16="http://schemas.microsoft.com/office/drawing/2014/main" id="{C2193362-F00E-417E-824F-B99182CD0871}"/>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4" name="テキスト ボックス 743">
          <a:extLst>
            <a:ext uri="{FF2B5EF4-FFF2-40B4-BE49-F238E27FC236}">
              <a16:creationId xmlns:a16="http://schemas.microsoft.com/office/drawing/2014/main" id="{1BAB77C0-79CE-4D48-BE17-470DFFF1087C}"/>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5" name="直線コネクタ 744">
          <a:extLst>
            <a:ext uri="{FF2B5EF4-FFF2-40B4-BE49-F238E27FC236}">
              <a16:creationId xmlns:a16="http://schemas.microsoft.com/office/drawing/2014/main" id="{9C311D99-F13F-4AD5-9C11-6BE3445783A7}"/>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6" name="テキスト ボックス 745">
          <a:extLst>
            <a:ext uri="{FF2B5EF4-FFF2-40B4-BE49-F238E27FC236}">
              <a16:creationId xmlns:a16="http://schemas.microsoft.com/office/drawing/2014/main" id="{6D336CD5-3123-442D-ABA9-249E16BB22A2}"/>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7" name="直線コネクタ 746">
          <a:extLst>
            <a:ext uri="{FF2B5EF4-FFF2-40B4-BE49-F238E27FC236}">
              <a16:creationId xmlns:a16="http://schemas.microsoft.com/office/drawing/2014/main" id="{93E9F77C-CC04-4DE9-8218-ADC25F82D03B}"/>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8" name="テキスト ボックス 747">
          <a:extLst>
            <a:ext uri="{FF2B5EF4-FFF2-40B4-BE49-F238E27FC236}">
              <a16:creationId xmlns:a16="http://schemas.microsoft.com/office/drawing/2014/main" id="{E8C4A8AC-BDE1-4682-BCAD-A5C5FF3CAD08}"/>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9" name="直線コネクタ 748">
          <a:extLst>
            <a:ext uri="{FF2B5EF4-FFF2-40B4-BE49-F238E27FC236}">
              <a16:creationId xmlns:a16="http://schemas.microsoft.com/office/drawing/2014/main" id="{3CDC2101-D089-4007-85C3-2C9802E7FE8A}"/>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0" name="テキスト ボックス 749">
          <a:extLst>
            <a:ext uri="{FF2B5EF4-FFF2-40B4-BE49-F238E27FC236}">
              <a16:creationId xmlns:a16="http://schemas.microsoft.com/office/drawing/2014/main" id="{E59F6CFD-BA52-40A4-AC6D-0DEA1961C4D5}"/>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24E28FB8-E934-47FB-9460-E6E89C84FE6D}"/>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8280903C-399B-4F65-9C83-19743651080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児童館】&#10;一人当たり面積グラフ枠">
          <a:extLst>
            <a:ext uri="{FF2B5EF4-FFF2-40B4-BE49-F238E27FC236}">
              <a16:creationId xmlns:a16="http://schemas.microsoft.com/office/drawing/2014/main" id="{DA7BEE50-B74C-4BCA-A522-F6BE29330871}"/>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754" name="直線コネクタ 753">
          <a:extLst>
            <a:ext uri="{FF2B5EF4-FFF2-40B4-BE49-F238E27FC236}">
              <a16:creationId xmlns:a16="http://schemas.microsoft.com/office/drawing/2014/main" id="{472CC31A-14B8-42ED-A566-D51DC9C05B39}"/>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55" name="【児童館】&#10;一人当たり面積最小値テキスト">
          <a:extLst>
            <a:ext uri="{FF2B5EF4-FFF2-40B4-BE49-F238E27FC236}">
              <a16:creationId xmlns:a16="http://schemas.microsoft.com/office/drawing/2014/main" id="{21356D34-144A-4442-97C6-38F1662B5CA9}"/>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56" name="直線コネクタ 755">
          <a:extLst>
            <a:ext uri="{FF2B5EF4-FFF2-40B4-BE49-F238E27FC236}">
              <a16:creationId xmlns:a16="http://schemas.microsoft.com/office/drawing/2014/main" id="{D0522367-E421-405E-B439-89516193675E}"/>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57" name="【児童館】&#10;一人当たり面積最大値テキスト">
          <a:extLst>
            <a:ext uri="{FF2B5EF4-FFF2-40B4-BE49-F238E27FC236}">
              <a16:creationId xmlns:a16="http://schemas.microsoft.com/office/drawing/2014/main" id="{5D915BA2-DCD6-494E-AF5A-1DC11051C757}"/>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58" name="直線コネクタ 757">
          <a:extLst>
            <a:ext uri="{FF2B5EF4-FFF2-40B4-BE49-F238E27FC236}">
              <a16:creationId xmlns:a16="http://schemas.microsoft.com/office/drawing/2014/main" id="{63C035F5-D22A-43D4-AE10-47E1B67950DC}"/>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59" name="【児童館】&#10;一人当たり面積平均値テキスト">
          <a:extLst>
            <a:ext uri="{FF2B5EF4-FFF2-40B4-BE49-F238E27FC236}">
              <a16:creationId xmlns:a16="http://schemas.microsoft.com/office/drawing/2014/main" id="{70A16A11-66A8-4024-B453-95E1AD19D1E5}"/>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0" name="フローチャート: 判断 759">
          <a:extLst>
            <a:ext uri="{FF2B5EF4-FFF2-40B4-BE49-F238E27FC236}">
              <a16:creationId xmlns:a16="http://schemas.microsoft.com/office/drawing/2014/main" id="{F128DC3F-17F6-4B1B-A370-5E52BF974210}"/>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1" name="フローチャート: 判断 760">
          <a:extLst>
            <a:ext uri="{FF2B5EF4-FFF2-40B4-BE49-F238E27FC236}">
              <a16:creationId xmlns:a16="http://schemas.microsoft.com/office/drawing/2014/main" id="{F051C0A0-0756-4D3C-9ECA-BA263467DBF9}"/>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62" name="フローチャート: 判断 761">
          <a:extLst>
            <a:ext uri="{FF2B5EF4-FFF2-40B4-BE49-F238E27FC236}">
              <a16:creationId xmlns:a16="http://schemas.microsoft.com/office/drawing/2014/main" id="{526A6AAE-34F5-4DED-BFC3-2A3B470B5D40}"/>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63" name="フローチャート: 判断 762">
          <a:extLst>
            <a:ext uri="{FF2B5EF4-FFF2-40B4-BE49-F238E27FC236}">
              <a16:creationId xmlns:a16="http://schemas.microsoft.com/office/drawing/2014/main" id="{6A6F43EF-452D-43D9-AA05-797B732937BB}"/>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64" name="フローチャート: 判断 763">
          <a:extLst>
            <a:ext uri="{FF2B5EF4-FFF2-40B4-BE49-F238E27FC236}">
              <a16:creationId xmlns:a16="http://schemas.microsoft.com/office/drawing/2014/main" id="{7F35A9BE-BA52-4BC7-86C6-82BFBD73B026}"/>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3F899E98-AF1A-4CF2-89AA-E84D46564D46}"/>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7EAC77A3-1F25-4C85-81FD-FCD21B24597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4CECE1C-037B-449E-9804-1210903C032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B8A8787F-3EE5-4B51-A7F6-F0E21D4E6F25}"/>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70711D46-F668-418D-B30B-0E1D590821E9}"/>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0" name="楕円 769">
          <a:extLst>
            <a:ext uri="{FF2B5EF4-FFF2-40B4-BE49-F238E27FC236}">
              <a16:creationId xmlns:a16="http://schemas.microsoft.com/office/drawing/2014/main" id="{FC10D095-75E8-4478-92CF-B80392D22ED5}"/>
            </a:ext>
          </a:extLst>
        </xdr:cNvPr>
        <xdr:cNvSpPr/>
      </xdr:nvSpPr>
      <xdr:spPr>
        <a:xfrm>
          <a:off x="19897725" y="13487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71" name="【児童館】&#10;一人当たり面積該当値テキスト">
          <a:extLst>
            <a:ext uri="{FF2B5EF4-FFF2-40B4-BE49-F238E27FC236}">
              <a16:creationId xmlns:a16="http://schemas.microsoft.com/office/drawing/2014/main" id="{A87E1D19-623A-489A-812D-7EE27429CCF9}"/>
            </a:ext>
          </a:extLst>
        </xdr:cNvPr>
        <xdr:cNvSpPr txBox="1"/>
      </xdr:nvSpPr>
      <xdr:spPr>
        <a:xfrm>
          <a:off x="19992975"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72" name="楕円 771">
          <a:extLst>
            <a:ext uri="{FF2B5EF4-FFF2-40B4-BE49-F238E27FC236}">
              <a16:creationId xmlns:a16="http://schemas.microsoft.com/office/drawing/2014/main" id="{020A48D6-7562-452C-9832-86B1C0AEF6BF}"/>
            </a:ext>
          </a:extLst>
        </xdr:cNvPr>
        <xdr:cNvSpPr/>
      </xdr:nvSpPr>
      <xdr:spPr>
        <a:xfrm>
          <a:off x="19154775" y="13487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73" name="直線コネクタ 772">
          <a:extLst>
            <a:ext uri="{FF2B5EF4-FFF2-40B4-BE49-F238E27FC236}">
              <a16:creationId xmlns:a16="http://schemas.microsoft.com/office/drawing/2014/main" id="{40CEC636-EDB7-4C22-B940-AA9A90C01658}"/>
            </a:ext>
          </a:extLst>
        </xdr:cNvPr>
        <xdr:cNvCxnSpPr/>
      </xdr:nvCxnSpPr>
      <xdr:spPr>
        <a:xfrm>
          <a:off x="19202400" y="135350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74" name="楕円 773">
          <a:extLst>
            <a:ext uri="{FF2B5EF4-FFF2-40B4-BE49-F238E27FC236}">
              <a16:creationId xmlns:a16="http://schemas.microsoft.com/office/drawing/2014/main" id="{92D61DEE-465E-4DBF-AB72-A69808565217}"/>
            </a:ext>
          </a:extLst>
        </xdr:cNvPr>
        <xdr:cNvSpPr/>
      </xdr:nvSpPr>
      <xdr:spPr>
        <a:xfrm>
          <a:off x="18345150" y="13487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75" name="直線コネクタ 774">
          <a:extLst>
            <a:ext uri="{FF2B5EF4-FFF2-40B4-BE49-F238E27FC236}">
              <a16:creationId xmlns:a16="http://schemas.microsoft.com/office/drawing/2014/main" id="{4D03BBED-4E3C-4DE8-9CA2-F07D0D0AB435}"/>
            </a:ext>
          </a:extLst>
        </xdr:cNvPr>
        <xdr:cNvCxnSpPr/>
      </xdr:nvCxnSpPr>
      <xdr:spPr>
        <a:xfrm>
          <a:off x="18392775" y="135350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76" name="楕円 775">
          <a:extLst>
            <a:ext uri="{FF2B5EF4-FFF2-40B4-BE49-F238E27FC236}">
              <a16:creationId xmlns:a16="http://schemas.microsoft.com/office/drawing/2014/main" id="{C626521E-786B-4219-B9FE-6757F36A3359}"/>
            </a:ext>
          </a:extLst>
        </xdr:cNvPr>
        <xdr:cNvSpPr/>
      </xdr:nvSpPr>
      <xdr:spPr>
        <a:xfrm>
          <a:off x="17554575"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77" name="直線コネクタ 776">
          <a:extLst>
            <a:ext uri="{FF2B5EF4-FFF2-40B4-BE49-F238E27FC236}">
              <a16:creationId xmlns:a16="http://schemas.microsoft.com/office/drawing/2014/main" id="{81E98FDD-D0F4-46BC-A3FF-63EA0B7B7A6C}"/>
            </a:ext>
          </a:extLst>
        </xdr:cNvPr>
        <xdr:cNvCxnSpPr/>
      </xdr:nvCxnSpPr>
      <xdr:spPr>
        <a:xfrm>
          <a:off x="17602200" y="135350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78" name="n_1aveValue【児童館】&#10;一人当たり面積">
          <a:extLst>
            <a:ext uri="{FF2B5EF4-FFF2-40B4-BE49-F238E27FC236}">
              <a16:creationId xmlns:a16="http://schemas.microsoft.com/office/drawing/2014/main" id="{608D4E36-C994-4CEC-84AB-FA1F34D44590}"/>
            </a:ext>
          </a:extLst>
        </xdr:cNvPr>
        <xdr:cNvSpPr txBox="1"/>
      </xdr:nvSpPr>
      <xdr:spPr>
        <a:xfrm>
          <a:off x="189834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79" name="n_2aveValue【児童館】&#10;一人当たり面積">
          <a:extLst>
            <a:ext uri="{FF2B5EF4-FFF2-40B4-BE49-F238E27FC236}">
              <a16:creationId xmlns:a16="http://schemas.microsoft.com/office/drawing/2014/main" id="{7FC48DF2-1BC1-4999-A72F-A1D0E9839575}"/>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80" name="n_3aveValue【児童館】&#10;一人当たり面積">
          <a:extLst>
            <a:ext uri="{FF2B5EF4-FFF2-40B4-BE49-F238E27FC236}">
              <a16:creationId xmlns:a16="http://schemas.microsoft.com/office/drawing/2014/main" id="{75FAF445-7814-403F-A238-7EDA8A310361}"/>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81" name="n_4aveValue【児童館】&#10;一人当たり面積">
          <a:extLst>
            <a:ext uri="{FF2B5EF4-FFF2-40B4-BE49-F238E27FC236}">
              <a16:creationId xmlns:a16="http://schemas.microsoft.com/office/drawing/2014/main" id="{6C9B2EE2-1331-43C9-BD51-CB01FF079596}"/>
            </a:ext>
          </a:extLst>
        </xdr:cNvPr>
        <xdr:cNvSpPr txBox="1"/>
      </xdr:nvSpPr>
      <xdr:spPr>
        <a:xfrm>
          <a:off x="16592627"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82" name="n_1mainValue【児童館】&#10;一人当たり面積">
          <a:extLst>
            <a:ext uri="{FF2B5EF4-FFF2-40B4-BE49-F238E27FC236}">
              <a16:creationId xmlns:a16="http://schemas.microsoft.com/office/drawing/2014/main" id="{34ED3B94-7B40-4637-B3FE-D5805D37F690}"/>
            </a:ext>
          </a:extLst>
        </xdr:cNvPr>
        <xdr:cNvSpPr txBox="1"/>
      </xdr:nvSpPr>
      <xdr:spPr>
        <a:xfrm>
          <a:off x="189834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83" name="n_2mainValue【児童館】&#10;一人当たり面積">
          <a:extLst>
            <a:ext uri="{FF2B5EF4-FFF2-40B4-BE49-F238E27FC236}">
              <a16:creationId xmlns:a16="http://schemas.microsoft.com/office/drawing/2014/main" id="{64CA0E48-0F94-4A65-AF02-4BF30467ECA1}"/>
            </a:ext>
          </a:extLst>
        </xdr:cNvPr>
        <xdr:cNvSpPr txBox="1"/>
      </xdr:nvSpPr>
      <xdr:spPr>
        <a:xfrm>
          <a:off x="181833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84" name="n_3mainValue【児童館】&#10;一人当たり面積">
          <a:extLst>
            <a:ext uri="{FF2B5EF4-FFF2-40B4-BE49-F238E27FC236}">
              <a16:creationId xmlns:a16="http://schemas.microsoft.com/office/drawing/2014/main" id="{22C7A5FE-80A0-46AD-92DE-78C94C8E6C0E}"/>
            </a:ext>
          </a:extLst>
        </xdr:cNvPr>
        <xdr:cNvSpPr txBox="1"/>
      </xdr:nvSpPr>
      <xdr:spPr>
        <a:xfrm>
          <a:off x="173832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08393FBE-C415-45A3-BAA3-F44E16E3F078}"/>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6173B14D-1BBB-45A2-8DA3-2B59813E35C0}"/>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EC34C59C-9039-4083-93FA-A4B3326ECA47}"/>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7F8E6FEE-68A7-4EA8-8F10-0A8B24586E4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845219E8-EB4A-47D6-AF84-6DF4B9AEC626}"/>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769F82A7-0D21-4631-AFC3-5709A9B7BED6}"/>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F9F23793-0ACB-49EA-A7C7-4FCAFF5586FE}"/>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891BB085-7F61-4A38-A592-1A3615D6D934}"/>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9D516081-5CAC-4CBB-A45D-E179A6EFC296}"/>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E0CE8354-3E72-4C55-A62B-21947FD9F1CE}"/>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95" name="テキスト ボックス 794">
          <a:extLst>
            <a:ext uri="{FF2B5EF4-FFF2-40B4-BE49-F238E27FC236}">
              <a16:creationId xmlns:a16="http://schemas.microsoft.com/office/drawing/2014/main" id="{BA8D9E98-0C8A-43D7-94FA-3ED21B5835E4}"/>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6" name="直線コネクタ 795">
          <a:extLst>
            <a:ext uri="{FF2B5EF4-FFF2-40B4-BE49-F238E27FC236}">
              <a16:creationId xmlns:a16="http://schemas.microsoft.com/office/drawing/2014/main" id="{6AB0BF77-346B-4C89-8612-DEA2C5BD2BB6}"/>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97" name="テキスト ボックス 796">
          <a:extLst>
            <a:ext uri="{FF2B5EF4-FFF2-40B4-BE49-F238E27FC236}">
              <a16:creationId xmlns:a16="http://schemas.microsoft.com/office/drawing/2014/main" id="{96A18785-662C-4197-94FE-A84788F45315}"/>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8" name="直線コネクタ 797">
          <a:extLst>
            <a:ext uri="{FF2B5EF4-FFF2-40B4-BE49-F238E27FC236}">
              <a16:creationId xmlns:a16="http://schemas.microsoft.com/office/drawing/2014/main" id="{8424CC39-01F5-4D4E-B649-1D42F1DBC16C}"/>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9" name="テキスト ボックス 798">
          <a:extLst>
            <a:ext uri="{FF2B5EF4-FFF2-40B4-BE49-F238E27FC236}">
              <a16:creationId xmlns:a16="http://schemas.microsoft.com/office/drawing/2014/main" id="{080B90C4-819F-4029-B585-6F609938454B}"/>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0" name="直線コネクタ 799">
          <a:extLst>
            <a:ext uri="{FF2B5EF4-FFF2-40B4-BE49-F238E27FC236}">
              <a16:creationId xmlns:a16="http://schemas.microsoft.com/office/drawing/2014/main" id="{34EBE25C-BFF9-4818-A13E-AEA8E7AD159D}"/>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1" name="テキスト ボックス 800">
          <a:extLst>
            <a:ext uri="{FF2B5EF4-FFF2-40B4-BE49-F238E27FC236}">
              <a16:creationId xmlns:a16="http://schemas.microsoft.com/office/drawing/2014/main" id="{FC855AEA-4335-4E83-A832-F302B252A8DB}"/>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2" name="直線コネクタ 801">
          <a:extLst>
            <a:ext uri="{FF2B5EF4-FFF2-40B4-BE49-F238E27FC236}">
              <a16:creationId xmlns:a16="http://schemas.microsoft.com/office/drawing/2014/main" id="{B3E06055-01A5-47B1-AE21-36B599150953}"/>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3" name="テキスト ボックス 802">
          <a:extLst>
            <a:ext uri="{FF2B5EF4-FFF2-40B4-BE49-F238E27FC236}">
              <a16:creationId xmlns:a16="http://schemas.microsoft.com/office/drawing/2014/main" id="{FE41F891-3D92-4E8C-AF44-5FE2598DB2FA}"/>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4" name="直線コネクタ 803">
          <a:extLst>
            <a:ext uri="{FF2B5EF4-FFF2-40B4-BE49-F238E27FC236}">
              <a16:creationId xmlns:a16="http://schemas.microsoft.com/office/drawing/2014/main" id="{08200333-6276-4EBE-8A71-E2B426E30E15}"/>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5" name="テキスト ボックス 804">
          <a:extLst>
            <a:ext uri="{FF2B5EF4-FFF2-40B4-BE49-F238E27FC236}">
              <a16:creationId xmlns:a16="http://schemas.microsoft.com/office/drawing/2014/main" id="{0AD1F7EE-481F-4FD7-88DF-8158375ECA3E}"/>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a:extLst>
            <a:ext uri="{FF2B5EF4-FFF2-40B4-BE49-F238E27FC236}">
              <a16:creationId xmlns:a16="http://schemas.microsoft.com/office/drawing/2014/main" id="{D823A4D3-3DC6-47E0-83AD-91C6B1AF492C}"/>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07" name="テキスト ボックス 806">
          <a:extLst>
            <a:ext uri="{FF2B5EF4-FFF2-40B4-BE49-F238E27FC236}">
              <a16:creationId xmlns:a16="http://schemas.microsoft.com/office/drawing/2014/main" id="{87191CE4-7C07-422A-8CB5-842FC158CA86}"/>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8" name="【公民館】&#10;有形固定資産減価償却率グラフ枠">
          <a:extLst>
            <a:ext uri="{FF2B5EF4-FFF2-40B4-BE49-F238E27FC236}">
              <a16:creationId xmlns:a16="http://schemas.microsoft.com/office/drawing/2014/main" id="{F20301E1-8C7C-4AF4-9B96-6184AB01E16C}"/>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809" name="直線コネクタ 808">
          <a:extLst>
            <a:ext uri="{FF2B5EF4-FFF2-40B4-BE49-F238E27FC236}">
              <a16:creationId xmlns:a16="http://schemas.microsoft.com/office/drawing/2014/main" id="{F4ED4B55-9E78-49D0-A491-963D82D87D33}"/>
            </a:ext>
          </a:extLst>
        </xdr:cNvPr>
        <xdr:cNvCxnSpPr/>
      </xdr:nvCxnSpPr>
      <xdr:spPr>
        <a:xfrm flipV="1">
          <a:off x="14696439" y="16230600"/>
          <a:ext cx="0" cy="1464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810" name="【公民館】&#10;有形固定資産減価償却率最小値テキスト">
          <a:extLst>
            <a:ext uri="{FF2B5EF4-FFF2-40B4-BE49-F238E27FC236}">
              <a16:creationId xmlns:a16="http://schemas.microsoft.com/office/drawing/2014/main" id="{ED3C7C7E-1915-4986-93B0-3DAFA3374F3F}"/>
            </a:ext>
          </a:extLst>
        </xdr:cNvPr>
        <xdr:cNvSpPr txBox="1"/>
      </xdr:nvSpPr>
      <xdr:spPr>
        <a:xfrm>
          <a:off x="14735175"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811" name="直線コネクタ 810">
          <a:extLst>
            <a:ext uri="{FF2B5EF4-FFF2-40B4-BE49-F238E27FC236}">
              <a16:creationId xmlns:a16="http://schemas.microsoft.com/office/drawing/2014/main" id="{8B3A550E-4AD4-48D3-8193-302F1A414BD0}"/>
            </a:ext>
          </a:extLst>
        </xdr:cNvPr>
        <xdr:cNvCxnSpPr/>
      </xdr:nvCxnSpPr>
      <xdr:spPr>
        <a:xfrm>
          <a:off x="14611350"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812" name="【公民館】&#10;有形固定資産減価償却率最大値テキスト">
          <a:extLst>
            <a:ext uri="{FF2B5EF4-FFF2-40B4-BE49-F238E27FC236}">
              <a16:creationId xmlns:a16="http://schemas.microsoft.com/office/drawing/2014/main" id="{B783D59C-07CF-47B4-AD12-20FD1571A501}"/>
            </a:ext>
          </a:extLst>
        </xdr:cNvPr>
        <xdr:cNvSpPr txBox="1"/>
      </xdr:nvSpPr>
      <xdr:spPr>
        <a:xfrm>
          <a:off x="14735175" y="1602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813" name="直線コネクタ 812">
          <a:extLst>
            <a:ext uri="{FF2B5EF4-FFF2-40B4-BE49-F238E27FC236}">
              <a16:creationId xmlns:a16="http://schemas.microsoft.com/office/drawing/2014/main" id="{5D3DFAFF-1BF2-400E-A4DD-5216D0D4D890}"/>
            </a:ext>
          </a:extLst>
        </xdr:cNvPr>
        <xdr:cNvCxnSpPr/>
      </xdr:nvCxnSpPr>
      <xdr:spPr>
        <a:xfrm>
          <a:off x="14611350" y="16230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53357</xdr:rowOff>
    </xdr:from>
    <xdr:ext cx="405111" cy="259045"/>
    <xdr:sp macro="" textlink="">
      <xdr:nvSpPr>
        <xdr:cNvPr id="814" name="【公民館】&#10;有形固定資産減価償却率平均値テキスト">
          <a:extLst>
            <a:ext uri="{FF2B5EF4-FFF2-40B4-BE49-F238E27FC236}">
              <a16:creationId xmlns:a16="http://schemas.microsoft.com/office/drawing/2014/main" id="{0BF6A6FF-1534-47F9-B411-754D8956FA79}"/>
            </a:ext>
          </a:extLst>
        </xdr:cNvPr>
        <xdr:cNvSpPr txBox="1"/>
      </xdr:nvSpPr>
      <xdr:spPr>
        <a:xfrm>
          <a:off x="14735175" y="16890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15" name="フローチャート: 判断 814">
          <a:extLst>
            <a:ext uri="{FF2B5EF4-FFF2-40B4-BE49-F238E27FC236}">
              <a16:creationId xmlns:a16="http://schemas.microsoft.com/office/drawing/2014/main" id="{455E59F6-8A67-4BE6-BF3A-F262EB3FBF9E}"/>
            </a:ext>
          </a:extLst>
        </xdr:cNvPr>
        <xdr:cNvSpPr/>
      </xdr:nvSpPr>
      <xdr:spPr>
        <a:xfrm>
          <a:off x="14649450" y="1691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816" name="フローチャート: 判断 815">
          <a:extLst>
            <a:ext uri="{FF2B5EF4-FFF2-40B4-BE49-F238E27FC236}">
              <a16:creationId xmlns:a16="http://schemas.microsoft.com/office/drawing/2014/main" id="{39523385-1847-41A8-9C67-A808A893604A}"/>
            </a:ext>
          </a:extLst>
        </xdr:cNvPr>
        <xdr:cNvSpPr/>
      </xdr:nvSpPr>
      <xdr:spPr>
        <a:xfrm>
          <a:off x="13887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17" name="フローチャート: 判断 816">
          <a:extLst>
            <a:ext uri="{FF2B5EF4-FFF2-40B4-BE49-F238E27FC236}">
              <a16:creationId xmlns:a16="http://schemas.microsoft.com/office/drawing/2014/main" id="{BC3D6D91-6940-4F40-A3AC-BD72F981159C}"/>
            </a:ext>
          </a:extLst>
        </xdr:cNvPr>
        <xdr:cNvSpPr/>
      </xdr:nvSpPr>
      <xdr:spPr>
        <a:xfrm>
          <a:off x="13096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18" name="フローチャート: 判断 817">
          <a:extLst>
            <a:ext uri="{FF2B5EF4-FFF2-40B4-BE49-F238E27FC236}">
              <a16:creationId xmlns:a16="http://schemas.microsoft.com/office/drawing/2014/main" id="{F4E01982-CC7A-4A3E-B918-09822F6C007E}"/>
            </a:ext>
          </a:extLst>
        </xdr:cNvPr>
        <xdr:cNvSpPr/>
      </xdr:nvSpPr>
      <xdr:spPr>
        <a:xfrm>
          <a:off x="12296775" y="16821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19" name="フローチャート: 判断 818">
          <a:extLst>
            <a:ext uri="{FF2B5EF4-FFF2-40B4-BE49-F238E27FC236}">
              <a16:creationId xmlns:a16="http://schemas.microsoft.com/office/drawing/2014/main" id="{B230340F-21D5-4C45-973C-0F70055DAFF7}"/>
            </a:ext>
          </a:extLst>
        </xdr:cNvPr>
        <xdr:cNvSpPr/>
      </xdr:nvSpPr>
      <xdr:spPr>
        <a:xfrm>
          <a:off x="11487150" y="1680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DCDC5668-67CE-4A8C-88FC-28DC6B01B622}"/>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8676859D-5923-417E-A412-A1F8FF64742C}"/>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1482C444-4F98-411D-8A86-9EA59F3F862A}"/>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BC586CA7-6242-4D63-BA11-BF6887D5B820}"/>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5C5D2C4B-78AF-46AA-B2E2-150FD6586FF6}"/>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25" name="楕円 824">
          <a:extLst>
            <a:ext uri="{FF2B5EF4-FFF2-40B4-BE49-F238E27FC236}">
              <a16:creationId xmlns:a16="http://schemas.microsoft.com/office/drawing/2014/main" id="{68F0E7B2-F628-4840-8252-D4E66A60078C}"/>
            </a:ext>
          </a:extLst>
        </xdr:cNvPr>
        <xdr:cNvSpPr/>
      </xdr:nvSpPr>
      <xdr:spPr>
        <a:xfrm>
          <a:off x="14649450" y="168509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826" name="【公民館】&#10;有形固定資産減価償却率該当値テキスト">
          <a:extLst>
            <a:ext uri="{FF2B5EF4-FFF2-40B4-BE49-F238E27FC236}">
              <a16:creationId xmlns:a16="http://schemas.microsoft.com/office/drawing/2014/main" id="{C74CB841-FABE-45C4-ACF7-7B59D0D1EB98}"/>
            </a:ext>
          </a:extLst>
        </xdr:cNvPr>
        <xdr:cNvSpPr txBox="1"/>
      </xdr:nvSpPr>
      <xdr:spPr>
        <a:xfrm>
          <a:off x="14735175" y="1671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827" name="楕円 826">
          <a:extLst>
            <a:ext uri="{FF2B5EF4-FFF2-40B4-BE49-F238E27FC236}">
              <a16:creationId xmlns:a16="http://schemas.microsoft.com/office/drawing/2014/main" id="{1FB0AE24-13DA-4959-8E74-BF24958B959F}"/>
            </a:ext>
          </a:extLst>
        </xdr:cNvPr>
        <xdr:cNvSpPr/>
      </xdr:nvSpPr>
      <xdr:spPr>
        <a:xfrm>
          <a:off x="13887450" y="168141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15239</xdr:rowOff>
    </xdr:from>
    <xdr:to>
      <xdr:col>85</xdr:col>
      <xdr:colOff>127000</xdr:colOff>
      <xdr:row>104</xdr:row>
      <xdr:rowOff>64770</xdr:rowOff>
    </xdr:to>
    <xdr:cxnSp macro="">
      <xdr:nvCxnSpPr>
        <xdr:cNvPr id="828" name="直線コネクタ 827">
          <a:extLst>
            <a:ext uri="{FF2B5EF4-FFF2-40B4-BE49-F238E27FC236}">
              <a16:creationId xmlns:a16="http://schemas.microsoft.com/office/drawing/2014/main" id="{1F1C69D3-8F1F-4AFA-B799-66564982FF91}"/>
            </a:ext>
          </a:extLst>
        </xdr:cNvPr>
        <xdr:cNvCxnSpPr/>
      </xdr:nvCxnSpPr>
      <xdr:spPr>
        <a:xfrm>
          <a:off x="13935075" y="16852264"/>
          <a:ext cx="762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74930</xdr:rowOff>
    </xdr:from>
    <xdr:to>
      <xdr:col>76</xdr:col>
      <xdr:colOff>165100</xdr:colOff>
      <xdr:row>104</xdr:row>
      <xdr:rowOff>5080</xdr:rowOff>
    </xdr:to>
    <xdr:sp macro="" textlink="">
      <xdr:nvSpPr>
        <xdr:cNvPr id="829" name="楕円 828">
          <a:extLst>
            <a:ext uri="{FF2B5EF4-FFF2-40B4-BE49-F238E27FC236}">
              <a16:creationId xmlns:a16="http://schemas.microsoft.com/office/drawing/2014/main" id="{80D0070E-B9A5-4E81-AB7B-882E5CF4D65E}"/>
            </a:ext>
          </a:extLst>
        </xdr:cNvPr>
        <xdr:cNvSpPr/>
      </xdr:nvSpPr>
      <xdr:spPr>
        <a:xfrm>
          <a:off x="13096875" y="16753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125730</xdr:rowOff>
    </xdr:from>
    <xdr:to>
      <xdr:col>81</xdr:col>
      <xdr:colOff>50800</xdr:colOff>
      <xdr:row>104</xdr:row>
      <xdr:rowOff>15239</xdr:rowOff>
    </xdr:to>
    <xdr:cxnSp macro="">
      <xdr:nvCxnSpPr>
        <xdr:cNvPr id="830" name="直線コネクタ 829">
          <a:extLst>
            <a:ext uri="{FF2B5EF4-FFF2-40B4-BE49-F238E27FC236}">
              <a16:creationId xmlns:a16="http://schemas.microsoft.com/office/drawing/2014/main" id="{9DA5B80F-6E15-4EC6-A518-E564B596A0ED}"/>
            </a:ext>
          </a:extLst>
        </xdr:cNvPr>
        <xdr:cNvCxnSpPr/>
      </xdr:nvCxnSpPr>
      <xdr:spPr>
        <a:xfrm>
          <a:off x="13144500" y="16800830"/>
          <a:ext cx="790575"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29211</xdr:rowOff>
    </xdr:from>
    <xdr:to>
      <xdr:col>72</xdr:col>
      <xdr:colOff>38100</xdr:colOff>
      <xdr:row>103</xdr:row>
      <xdr:rowOff>130811</xdr:rowOff>
    </xdr:to>
    <xdr:sp macro="" textlink="">
      <xdr:nvSpPr>
        <xdr:cNvPr id="831" name="楕円 830">
          <a:extLst>
            <a:ext uri="{FF2B5EF4-FFF2-40B4-BE49-F238E27FC236}">
              <a16:creationId xmlns:a16="http://schemas.microsoft.com/office/drawing/2014/main" id="{E9930112-E1B8-42D3-8E8B-32FEE05110B8}"/>
            </a:ext>
          </a:extLst>
        </xdr:cNvPr>
        <xdr:cNvSpPr/>
      </xdr:nvSpPr>
      <xdr:spPr>
        <a:xfrm>
          <a:off x="12296775" y="167043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103</xdr:row>
      <xdr:rowOff>125730</xdr:rowOff>
    </xdr:to>
    <xdr:cxnSp macro="">
      <xdr:nvCxnSpPr>
        <xdr:cNvPr id="832" name="直線コネクタ 831">
          <a:extLst>
            <a:ext uri="{FF2B5EF4-FFF2-40B4-BE49-F238E27FC236}">
              <a16:creationId xmlns:a16="http://schemas.microsoft.com/office/drawing/2014/main" id="{437263C8-6F4A-4CE9-ACB9-3794C900E4C3}"/>
            </a:ext>
          </a:extLst>
        </xdr:cNvPr>
        <xdr:cNvCxnSpPr/>
      </xdr:nvCxnSpPr>
      <xdr:spPr>
        <a:xfrm>
          <a:off x="12344400" y="16761461"/>
          <a:ext cx="8001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33" name="n_1aveValue【公民館】&#10;有形固定資産減価償却率">
          <a:extLst>
            <a:ext uri="{FF2B5EF4-FFF2-40B4-BE49-F238E27FC236}">
              <a16:creationId xmlns:a16="http://schemas.microsoft.com/office/drawing/2014/main" id="{A3F012C4-4EB3-4C41-A879-69B1FF78177C}"/>
            </a:ext>
          </a:extLst>
        </xdr:cNvPr>
        <xdr:cNvSpPr txBox="1"/>
      </xdr:nvSpPr>
      <xdr:spPr>
        <a:xfrm>
          <a:off x="13745219"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34" name="n_2aveValue【公民館】&#10;有形固定資産減価償却率">
          <a:extLst>
            <a:ext uri="{FF2B5EF4-FFF2-40B4-BE49-F238E27FC236}">
              <a16:creationId xmlns:a16="http://schemas.microsoft.com/office/drawing/2014/main" id="{03C94584-BF10-4D7F-AE0C-A048F6167924}"/>
            </a:ext>
          </a:extLst>
        </xdr:cNvPr>
        <xdr:cNvSpPr txBox="1"/>
      </xdr:nvSpPr>
      <xdr:spPr>
        <a:xfrm>
          <a:off x="12964169"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835" name="n_3aveValue【公民館】&#10;有形固定資産減価償却率">
          <a:extLst>
            <a:ext uri="{FF2B5EF4-FFF2-40B4-BE49-F238E27FC236}">
              <a16:creationId xmlns:a16="http://schemas.microsoft.com/office/drawing/2014/main" id="{0B724918-D0B9-4118-809A-7CCBC48EFA0F}"/>
            </a:ext>
          </a:extLst>
        </xdr:cNvPr>
        <xdr:cNvSpPr txBox="1"/>
      </xdr:nvSpPr>
      <xdr:spPr>
        <a:xfrm>
          <a:off x="12164069" y="1690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36" name="n_4aveValue【公民館】&#10;有形固定資産減価償却率">
          <a:extLst>
            <a:ext uri="{FF2B5EF4-FFF2-40B4-BE49-F238E27FC236}">
              <a16:creationId xmlns:a16="http://schemas.microsoft.com/office/drawing/2014/main" id="{56B60EFE-2153-4136-9BBC-2B3B53D7C274}"/>
            </a:ext>
          </a:extLst>
        </xdr:cNvPr>
        <xdr:cNvSpPr txBox="1"/>
      </xdr:nvSpPr>
      <xdr:spPr>
        <a:xfrm>
          <a:off x="11354444"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837" name="n_1mainValue【公民館】&#10;有形固定資産減価償却率">
          <a:extLst>
            <a:ext uri="{FF2B5EF4-FFF2-40B4-BE49-F238E27FC236}">
              <a16:creationId xmlns:a16="http://schemas.microsoft.com/office/drawing/2014/main" id="{3E2641A8-77E1-41ED-AA1A-B587253D137E}"/>
            </a:ext>
          </a:extLst>
        </xdr:cNvPr>
        <xdr:cNvSpPr txBox="1"/>
      </xdr:nvSpPr>
      <xdr:spPr>
        <a:xfrm>
          <a:off x="13745219" y="1660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21607</xdr:rowOff>
    </xdr:from>
    <xdr:ext cx="405111" cy="259045"/>
    <xdr:sp macro="" textlink="">
      <xdr:nvSpPr>
        <xdr:cNvPr id="838" name="n_2mainValue【公民館】&#10;有形固定資産減価償却率">
          <a:extLst>
            <a:ext uri="{FF2B5EF4-FFF2-40B4-BE49-F238E27FC236}">
              <a16:creationId xmlns:a16="http://schemas.microsoft.com/office/drawing/2014/main" id="{19634FFD-2141-4E99-A7FC-87AEAD6D7F80}"/>
            </a:ext>
          </a:extLst>
        </xdr:cNvPr>
        <xdr:cNvSpPr txBox="1"/>
      </xdr:nvSpPr>
      <xdr:spPr>
        <a:xfrm>
          <a:off x="12964169" y="1653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147338</xdr:rowOff>
    </xdr:from>
    <xdr:ext cx="405111" cy="259045"/>
    <xdr:sp macro="" textlink="">
      <xdr:nvSpPr>
        <xdr:cNvPr id="839" name="n_3mainValue【公民館】&#10;有形固定資産減価償却率">
          <a:extLst>
            <a:ext uri="{FF2B5EF4-FFF2-40B4-BE49-F238E27FC236}">
              <a16:creationId xmlns:a16="http://schemas.microsoft.com/office/drawing/2014/main" id="{E7A676FF-7F07-4EB2-B12B-41AB7D1A9DF6}"/>
            </a:ext>
          </a:extLst>
        </xdr:cNvPr>
        <xdr:cNvSpPr txBox="1"/>
      </xdr:nvSpPr>
      <xdr:spPr>
        <a:xfrm>
          <a:off x="12164069" y="1649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a:extLst>
            <a:ext uri="{FF2B5EF4-FFF2-40B4-BE49-F238E27FC236}">
              <a16:creationId xmlns:a16="http://schemas.microsoft.com/office/drawing/2014/main" id="{98E5C0A8-5B2F-4A7A-9C5F-5B4B8359964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a:extLst>
            <a:ext uri="{FF2B5EF4-FFF2-40B4-BE49-F238E27FC236}">
              <a16:creationId xmlns:a16="http://schemas.microsoft.com/office/drawing/2014/main" id="{B9C77FE5-64CC-475F-B531-33E314664FF6}"/>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a:extLst>
            <a:ext uri="{FF2B5EF4-FFF2-40B4-BE49-F238E27FC236}">
              <a16:creationId xmlns:a16="http://schemas.microsoft.com/office/drawing/2014/main" id="{0C78A644-6A98-4051-96ED-719294EF1218}"/>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a:extLst>
            <a:ext uri="{FF2B5EF4-FFF2-40B4-BE49-F238E27FC236}">
              <a16:creationId xmlns:a16="http://schemas.microsoft.com/office/drawing/2014/main" id="{FAE0DEC1-156A-4BE7-AA61-E16A61D1A475}"/>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a:extLst>
            <a:ext uri="{FF2B5EF4-FFF2-40B4-BE49-F238E27FC236}">
              <a16:creationId xmlns:a16="http://schemas.microsoft.com/office/drawing/2014/main" id="{175018AD-9FCF-4154-B7C8-185456D2DE28}"/>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a:extLst>
            <a:ext uri="{FF2B5EF4-FFF2-40B4-BE49-F238E27FC236}">
              <a16:creationId xmlns:a16="http://schemas.microsoft.com/office/drawing/2014/main" id="{4C110411-34EE-4C53-B9DA-4B6FF8F96253}"/>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a:extLst>
            <a:ext uri="{FF2B5EF4-FFF2-40B4-BE49-F238E27FC236}">
              <a16:creationId xmlns:a16="http://schemas.microsoft.com/office/drawing/2014/main" id="{2DF9D50E-A59A-4549-AF50-022CCD507E7B}"/>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a:extLst>
            <a:ext uri="{FF2B5EF4-FFF2-40B4-BE49-F238E27FC236}">
              <a16:creationId xmlns:a16="http://schemas.microsoft.com/office/drawing/2014/main" id="{45C4B28E-3E02-4BF9-A4DA-10826D4DA04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a:extLst>
            <a:ext uri="{FF2B5EF4-FFF2-40B4-BE49-F238E27FC236}">
              <a16:creationId xmlns:a16="http://schemas.microsoft.com/office/drawing/2014/main" id="{1F9A0D79-2091-41C7-A1DE-0560B3875D19}"/>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a:extLst>
            <a:ext uri="{FF2B5EF4-FFF2-40B4-BE49-F238E27FC236}">
              <a16:creationId xmlns:a16="http://schemas.microsoft.com/office/drawing/2014/main" id="{023CDA87-CBC0-4ABF-8967-7285E8A1C78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a:extLst>
            <a:ext uri="{FF2B5EF4-FFF2-40B4-BE49-F238E27FC236}">
              <a16:creationId xmlns:a16="http://schemas.microsoft.com/office/drawing/2014/main" id="{A1C58B22-FE43-4346-BE92-1C7F80171640}"/>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AF3976E0-866C-4C7B-9B53-866DE650279F}"/>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a:extLst>
            <a:ext uri="{FF2B5EF4-FFF2-40B4-BE49-F238E27FC236}">
              <a16:creationId xmlns:a16="http://schemas.microsoft.com/office/drawing/2014/main" id="{92C99626-42D9-4905-B423-955DB109B6E7}"/>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a:extLst>
            <a:ext uri="{FF2B5EF4-FFF2-40B4-BE49-F238E27FC236}">
              <a16:creationId xmlns:a16="http://schemas.microsoft.com/office/drawing/2014/main" id="{C7DB21DD-3D53-4612-A5C7-BEFB9DE20D81}"/>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a:extLst>
            <a:ext uri="{FF2B5EF4-FFF2-40B4-BE49-F238E27FC236}">
              <a16:creationId xmlns:a16="http://schemas.microsoft.com/office/drawing/2014/main" id="{51ECB9C0-7F1C-406E-8BD5-AC122122143C}"/>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a:extLst>
            <a:ext uri="{FF2B5EF4-FFF2-40B4-BE49-F238E27FC236}">
              <a16:creationId xmlns:a16="http://schemas.microsoft.com/office/drawing/2014/main" id="{EA3CA266-5EB5-4206-BF5F-51ADD2940777}"/>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a:extLst>
            <a:ext uri="{FF2B5EF4-FFF2-40B4-BE49-F238E27FC236}">
              <a16:creationId xmlns:a16="http://schemas.microsoft.com/office/drawing/2014/main" id="{80E67021-6C43-411C-80DB-A9EEF1C67EB6}"/>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a:extLst>
            <a:ext uri="{FF2B5EF4-FFF2-40B4-BE49-F238E27FC236}">
              <a16:creationId xmlns:a16="http://schemas.microsoft.com/office/drawing/2014/main" id="{FEF9D5AF-DA75-408A-B126-41FFC97E8AB2}"/>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a:extLst>
            <a:ext uri="{FF2B5EF4-FFF2-40B4-BE49-F238E27FC236}">
              <a16:creationId xmlns:a16="http://schemas.microsoft.com/office/drawing/2014/main" id="{054F7247-9261-4898-ACD0-511C4B106454}"/>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a:extLst>
            <a:ext uri="{FF2B5EF4-FFF2-40B4-BE49-F238E27FC236}">
              <a16:creationId xmlns:a16="http://schemas.microsoft.com/office/drawing/2014/main" id="{CA030B82-6819-4E24-B3ED-3AD6081CD90B}"/>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a:extLst>
            <a:ext uri="{FF2B5EF4-FFF2-40B4-BE49-F238E27FC236}">
              <a16:creationId xmlns:a16="http://schemas.microsoft.com/office/drawing/2014/main" id="{47D44446-564C-4DEA-BAF6-08D7F9987851}"/>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a:extLst>
            <a:ext uri="{FF2B5EF4-FFF2-40B4-BE49-F238E27FC236}">
              <a16:creationId xmlns:a16="http://schemas.microsoft.com/office/drawing/2014/main" id="{BEF0C118-E01E-4486-8901-9902F990AE24}"/>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a:extLst>
            <a:ext uri="{FF2B5EF4-FFF2-40B4-BE49-F238E27FC236}">
              <a16:creationId xmlns:a16="http://schemas.microsoft.com/office/drawing/2014/main" id="{20926A84-082D-4A37-8195-B6205C5116DE}"/>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a:extLst>
            <a:ext uri="{FF2B5EF4-FFF2-40B4-BE49-F238E27FC236}">
              <a16:creationId xmlns:a16="http://schemas.microsoft.com/office/drawing/2014/main" id="{50080ACB-9C5C-46B8-9B67-2DE86EBD3AE2}"/>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a:extLst>
            <a:ext uri="{FF2B5EF4-FFF2-40B4-BE49-F238E27FC236}">
              <a16:creationId xmlns:a16="http://schemas.microsoft.com/office/drawing/2014/main" id="{9F21238C-E32C-4094-81F9-CD1E23FB10B7}"/>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865" name="直線コネクタ 864">
          <a:extLst>
            <a:ext uri="{FF2B5EF4-FFF2-40B4-BE49-F238E27FC236}">
              <a16:creationId xmlns:a16="http://schemas.microsoft.com/office/drawing/2014/main" id="{C0824277-7F52-40FD-8452-225DA63E9FF5}"/>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66" name="【公民館】&#10;一人当たり面積最小値テキスト">
          <a:extLst>
            <a:ext uri="{FF2B5EF4-FFF2-40B4-BE49-F238E27FC236}">
              <a16:creationId xmlns:a16="http://schemas.microsoft.com/office/drawing/2014/main" id="{65975413-CB7A-40F4-BEFC-F6C9F4D30339}"/>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67" name="直線コネクタ 866">
          <a:extLst>
            <a:ext uri="{FF2B5EF4-FFF2-40B4-BE49-F238E27FC236}">
              <a16:creationId xmlns:a16="http://schemas.microsoft.com/office/drawing/2014/main" id="{07DDE72F-9018-42D1-B2FC-F67AE9E4CCD1}"/>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68" name="【公民館】&#10;一人当たり面積最大値テキスト">
          <a:extLst>
            <a:ext uri="{FF2B5EF4-FFF2-40B4-BE49-F238E27FC236}">
              <a16:creationId xmlns:a16="http://schemas.microsoft.com/office/drawing/2014/main" id="{CE8CC098-EB88-48E2-AEAF-E81C8EEBB9A1}"/>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69" name="直線コネクタ 868">
          <a:extLst>
            <a:ext uri="{FF2B5EF4-FFF2-40B4-BE49-F238E27FC236}">
              <a16:creationId xmlns:a16="http://schemas.microsoft.com/office/drawing/2014/main" id="{12357B84-EA16-42A6-B998-AC0AA383E6BF}"/>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167113</xdr:rowOff>
    </xdr:from>
    <xdr:ext cx="469744" cy="259045"/>
    <xdr:sp macro="" textlink="">
      <xdr:nvSpPr>
        <xdr:cNvPr id="870" name="【公民館】&#10;一人当たり面積平均値テキスト">
          <a:extLst>
            <a:ext uri="{FF2B5EF4-FFF2-40B4-BE49-F238E27FC236}">
              <a16:creationId xmlns:a16="http://schemas.microsoft.com/office/drawing/2014/main" id="{BEF8CD57-89ED-4950-B94E-09D0688890DF}"/>
            </a:ext>
          </a:extLst>
        </xdr:cNvPr>
        <xdr:cNvSpPr txBox="1"/>
      </xdr:nvSpPr>
      <xdr:spPr>
        <a:xfrm>
          <a:off x="19992975" y="1700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871" name="フローチャート: 判断 870">
          <a:extLst>
            <a:ext uri="{FF2B5EF4-FFF2-40B4-BE49-F238E27FC236}">
              <a16:creationId xmlns:a16="http://schemas.microsoft.com/office/drawing/2014/main" id="{CC96DFB3-F0FB-45B5-A029-1F75D727E45E}"/>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72" name="フローチャート: 判断 871">
          <a:extLst>
            <a:ext uri="{FF2B5EF4-FFF2-40B4-BE49-F238E27FC236}">
              <a16:creationId xmlns:a16="http://schemas.microsoft.com/office/drawing/2014/main" id="{933C91A2-3D37-440B-A5B7-AA5D0F4432F2}"/>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873" name="フローチャート: 判断 872">
          <a:extLst>
            <a:ext uri="{FF2B5EF4-FFF2-40B4-BE49-F238E27FC236}">
              <a16:creationId xmlns:a16="http://schemas.microsoft.com/office/drawing/2014/main" id="{C7DC31EA-C5B6-48FF-8D01-9889101492CA}"/>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874" name="フローチャート: 判断 873">
          <a:extLst>
            <a:ext uri="{FF2B5EF4-FFF2-40B4-BE49-F238E27FC236}">
              <a16:creationId xmlns:a16="http://schemas.microsoft.com/office/drawing/2014/main" id="{4A5EB024-3688-4E4D-9266-9F812B99B21C}"/>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875" name="フローチャート: 判断 874">
          <a:extLst>
            <a:ext uri="{FF2B5EF4-FFF2-40B4-BE49-F238E27FC236}">
              <a16:creationId xmlns:a16="http://schemas.microsoft.com/office/drawing/2014/main" id="{A526A8BE-05FA-4A0B-8845-93438C59D818}"/>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7716D8A-2F7F-4240-B4BA-9CCD6654CB48}"/>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271B502B-6CAB-4652-981B-818C66594E80}"/>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D44A425-5599-40C6-98E7-C4F55AEF3759}"/>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58967563-7F7D-4BE8-B760-35FB43E40E79}"/>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EAD6FCE-3BF1-44A6-994B-EE18CF0911EC}"/>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82550</xdr:rowOff>
    </xdr:from>
    <xdr:to>
      <xdr:col>116</xdr:col>
      <xdr:colOff>114300</xdr:colOff>
      <xdr:row>100</xdr:row>
      <xdr:rowOff>12700</xdr:rowOff>
    </xdr:to>
    <xdr:sp macro="" textlink="">
      <xdr:nvSpPr>
        <xdr:cNvPr id="881" name="楕円 880">
          <a:extLst>
            <a:ext uri="{FF2B5EF4-FFF2-40B4-BE49-F238E27FC236}">
              <a16:creationId xmlns:a16="http://schemas.microsoft.com/office/drawing/2014/main" id="{F44CEC75-C515-4431-A1D4-4C4EC78269A8}"/>
            </a:ext>
          </a:extLst>
        </xdr:cNvPr>
        <xdr:cNvSpPr/>
      </xdr:nvSpPr>
      <xdr:spPr>
        <a:xfrm>
          <a:off x="19897725" y="161163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35577</xdr:rowOff>
    </xdr:from>
    <xdr:ext cx="469744" cy="259045"/>
    <xdr:sp macro="" textlink="">
      <xdr:nvSpPr>
        <xdr:cNvPr id="882" name="【公民館】&#10;一人当たり面積該当値テキスト">
          <a:extLst>
            <a:ext uri="{FF2B5EF4-FFF2-40B4-BE49-F238E27FC236}">
              <a16:creationId xmlns:a16="http://schemas.microsoft.com/office/drawing/2014/main" id="{A6056517-A072-4D78-AB3A-316E5A2F7473}"/>
            </a:ext>
          </a:extLst>
        </xdr:cNvPr>
        <xdr:cNvSpPr txBox="1"/>
      </xdr:nvSpPr>
      <xdr:spPr>
        <a:xfrm>
          <a:off x="19992975" y="1606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115207</xdr:rowOff>
    </xdr:from>
    <xdr:to>
      <xdr:col>112</xdr:col>
      <xdr:colOff>38100</xdr:colOff>
      <xdr:row>100</xdr:row>
      <xdr:rowOff>45357</xdr:rowOff>
    </xdr:to>
    <xdr:sp macro="" textlink="">
      <xdr:nvSpPr>
        <xdr:cNvPr id="883" name="楕円 882">
          <a:extLst>
            <a:ext uri="{FF2B5EF4-FFF2-40B4-BE49-F238E27FC236}">
              <a16:creationId xmlns:a16="http://schemas.microsoft.com/office/drawing/2014/main" id="{952E4113-2EAB-4F46-84FD-FF5AB01612BB}"/>
            </a:ext>
          </a:extLst>
        </xdr:cNvPr>
        <xdr:cNvSpPr/>
      </xdr:nvSpPr>
      <xdr:spPr>
        <a:xfrm>
          <a:off x="19154775" y="161457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133350</xdr:rowOff>
    </xdr:from>
    <xdr:to>
      <xdr:col>116</xdr:col>
      <xdr:colOff>63500</xdr:colOff>
      <xdr:row>99</xdr:row>
      <xdr:rowOff>166007</xdr:rowOff>
    </xdr:to>
    <xdr:cxnSp macro="">
      <xdr:nvCxnSpPr>
        <xdr:cNvPr id="884" name="直線コネクタ 883">
          <a:extLst>
            <a:ext uri="{FF2B5EF4-FFF2-40B4-BE49-F238E27FC236}">
              <a16:creationId xmlns:a16="http://schemas.microsoft.com/office/drawing/2014/main" id="{7A9CD137-E938-4996-99DD-9269F42C571C}"/>
            </a:ext>
          </a:extLst>
        </xdr:cNvPr>
        <xdr:cNvCxnSpPr/>
      </xdr:nvCxnSpPr>
      <xdr:spPr>
        <a:xfrm flipV="1">
          <a:off x="19202400" y="16163925"/>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147864</xdr:rowOff>
    </xdr:from>
    <xdr:to>
      <xdr:col>107</xdr:col>
      <xdr:colOff>101600</xdr:colOff>
      <xdr:row>100</xdr:row>
      <xdr:rowOff>78014</xdr:rowOff>
    </xdr:to>
    <xdr:sp macro="" textlink="">
      <xdr:nvSpPr>
        <xdr:cNvPr id="885" name="楕円 884">
          <a:extLst>
            <a:ext uri="{FF2B5EF4-FFF2-40B4-BE49-F238E27FC236}">
              <a16:creationId xmlns:a16="http://schemas.microsoft.com/office/drawing/2014/main" id="{8DCB76DF-A246-4435-9F3A-34C99ACC085A}"/>
            </a:ext>
          </a:extLst>
        </xdr:cNvPr>
        <xdr:cNvSpPr/>
      </xdr:nvSpPr>
      <xdr:spPr>
        <a:xfrm>
          <a:off x="18345150" y="161752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166007</xdr:rowOff>
    </xdr:from>
    <xdr:to>
      <xdr:col>111</xdr:col>
      <xdr:colOff>177800</xdr:colOff>
      <xdr:row>100</xdr:row>
      <xdr:rowOff>27214</xdr:rowOff>
    </xdr:to>
    <xdr:cxnSp macro="">
      <xdr:nvCxnSpPr>
        <xdr:cNvPr id="886" name="直線コネクタ 885">
          <a:extLst>
            <a:ext uri="{FF2B5EF4-FFF2-40B4-BE49-F238E27FC236}">
              <a16:creationId xmlns:a16="http://schemas.microsoft.com/office/drawing/2014/main" id="{D7B1D39F-DDE4-4C13-874C-1E568A6D0878}"/>
            </a:ext>
          </a:extLst>
        </xdr:cNvPr>
        <xdr:cNvCxnSpPr/>
      </xdr:nvCxnSpPr>
      <xdr:spPr>
        <a:xfrm flipV="1">
          <a:off x="18392775" y="16193407"/>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147864</xdr:rowOff>
    </xdr:from>
    <xdr:to>
      <xdr:col>102</xdr:col>
      <xdr:colOff>165100</xdr:colOff>
      <xdr:row>100</xdr:row>
      <xdr:rowOff>78014</xdr:rowOff>
    </xdr:to>
    <xdr:sp macro="" textlink="">
      <xdr:nvSpPr>
        <xdr:cNvPr id="887" name="楕円 886">
          <a:extLst>
            <a:ext uri="{FF2B5EF4-FFF2-40B4-BE49-F238E27FC236}">
              <a16:creationId xmlns:a16="http://schemas.microsoft.com/office/drawing/2014/main" id="{320A28A7-D3ED-4CF0-B582-E3F36F8FFC5E}"/>
            </a:ext>
          </a:extLst>
        </xdr:cNvPr>
        <xdr:cNvSpPr/>
      </xdr:nvSpPr>
      <xdr:spPr>
        <a:xfrm>
          <a:off x="17554575" y="161752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27214</xdr:rowOff>
    </xdr:from>
    <xdr:to>
      <xdr:col>107</xdr:col>
      <xdr:colOff>50800</xdr:colOff>
      <xdr:row>100</xdr:row>
      <xdr:rowOff>27214</xdr:rowOff>
    </xdr:to>
    <xdr:cxnSp macro="">
      <xdr:nvCxnSpPr>
        <xdr:cNvPr id="888" name="直線コネクタ 887">
          <a:extLst>
            <a:ext uri="{FF2B5EF4-FFF2-40B4-BE49-F238E27FC236}">
              <a16:creationId xmlns:a16="http://schemas.microsoft.com/office/drawing/2014/main" id="{14178281-5B2F-4916-B3CB-78EE2797ADE1}"/>
            </a:ext>
          </a:extLst>
        </xdr:cNvPr>
        <xdr:cNvCxnSpPr/>
      </xdr:nvCxnSpPr>
      <xdr:spPr>
        <a:xfrm>
          <a:off x="17602200" y="1622288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89" name="n_1aveValue【公民館】&#10;一人当たり面積">
          <a:extLst>
            <a:ext uri="{FF2B5EF4-FFF2-40B4-BE49-F238E27FC236}">
              <a16:creationId xmlns:a16="http://schemas.microsoft.com/office/drawing/2014/main" id="{223FD81D-74C9-4CAB-925D-A05D99A4A0D6}"/>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126291</xdr:rowOff>
    </xdr:from>
    <xdr:ext cx="469744" cy="259045"/>
    <xdr:sp macro="" textlink="">
      <xdr:nvSpPr>
        <xdr:cNvPr id="890" name="n_2aveValue【公民館】&#10;一人当たり面積">
          <a:extLst>
            <a:ext uri="{FF2B5EF4-FFF2-40B4-BE49-F238E27FC236}">
              <a16:creationId xmlns:a16="http://schemas.microsoft.com/office/drawing/2014/main" id="{ACD6F7A4-5B86-419A-90C6-5A61D7F43D44}"/>
            </a:ext>
          </a:extLst>
        </xdr:cNvPr>
        <xdr:cNvSpPr txBox="1"/>
      </xdr:nvSpPr>
      <xdr:spPr>
        <a:xfrm>
          <a:off x="181833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891" name="n_3aveValue【公民館】&#10;一人当たり面積">
          <a:extLst>
            <a:ext uri="{FF2B5EF4-FFF2-40B4-BE49-F238E27FC236}">
              <a16:creationId xmlns:a16="http://schemas.microsoft.com/office/drawing/2014/main" id="{F3DCCAE6-26BC-4E0B-A99A-0A438796B246}"/>
            </a:ext>
          </a:extLst>
        </xdr:cNvPr>
        <xdr:cNvSpPr txBox="1"/>
      </xdr:nvSpPr>
      <xdr:spPr>
        <a:xfrm>
          <a:off x="17383202"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892" name="n_4aveValue【公民館】&#10;一人当たり面積">
          <a:extLst>
            <a:ext uri="{FF2B5EF4-FFF2-40B4-BE49-F238E27FC236}">
              <a16:creationId xmlns:a16="http://schemas.microsoft.com/office/drawing/2014/main" id="{D899F3C7-FBCE-44BB-9998-533FBF64D2A1}"/>
            </a:ext>
          </a:extLst>
        </xdr:cNvPr>
        <xdr:cNvSpPr txBox="1"/>
      </xdr:nvSpPr>
      <xdr:spPr>
        <a:xfrm>
          <a:off x="16592627" y="167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61884</xdr:rowOff>
    </xdr:from>
    <xdr:ext cx="469744" cy="259045"/>
    <xdr:sp macro="" textlink="">
      <xdr:nvSpPr>
        <xdr:cNvPr id="893" name="n_1mainValue【公民館】&#10;一人当たり面積">
          <a:extLst>
            <a:ext uri="{FF2B5EF4-FFF2-40B4-BE49-F238E27FC236}">
              <a16:creationId xmlns:a16="http://schemas.microsoft.com/office/drawing/2014/main" id="{4BEFC8E7-E87F-47EE-8497-1679FCD257BA}"/>
            </a:ext>
          </a:extLst>
        </xdr:cNvPr>
        <xdr:cNvSpPr txBox="1"/>
      </xdr:nvSpPr>
      <xdr:spPr>
        <a:xfrm>
          <a:off x="18983402" y="1593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94541</xdr:rowOff>
    </xdr:from>
    <xdr:ext cx="469744" cy="259045"/>
    <xdr:sp macro="" textlink="">
      <xdr:nvSpPr>
        <xdr:cNvPr id="894" name="n_2mainValue【公民館】&#10;一人当たり面積">
          <a:extLst>
            <a:ext uri="{FF2B5EF4-FFF2-40B4-BE49-F238E27FC236}">
              <a16:creationId xmlns:a16="http://schemas.microsoft.com/office/drawing/2014/main" id="{33773A77-FED2-4651-8F01-9BAB81D26D4E}"/>
            </a:ext>
          </a:extLst>
        </xdr:cNvPr>
        <xdr:cNvSpPr txBox="1"/>
      </xdr:nvSpPr>
      <xdr:spPr>
        <a:xfrm>
          <a:off x="18183302" y="1596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94541</xdr:rowOff>
    </xdr:from>
    <xdr:ext cx="469744" cy="259045"/>
    <xdr:sp macro="" textlink="">
      <xdr:nvSpPr>
        <xdr:cNvPr id="895" name="n_3mainValue【公民館】&#10;一人当たり面積">
          <a:extLst>
            <a:ext uri="{FF2B5EF4-FFF2-40B4-BE49-F238E27FC236}">
              <a16:creationId xmlns:a16="http://schemas.microsoft.com/office/drawing/2014/main" id="{1B8B9824-E68F-478A-8E78-322E874DFDBA}"/>
            </a:ext>
          </a:extLst>
        </xdr:cNvPr>
        <xdr:cNvSpPr txBox="1"/>
      </xdr:nvSpPr>
      <xdr:spPr>
        <a:xfrm>
          <a:off x="17383202" y="1596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a:extLst>
            <a:ext uri="{FF2B5EF4-FFF2-40B4-BE49-F238E27FC236}">
              <a16:creationId xmlns:a16="http://schemas.microsoft.com/office/drawing/2014/main" id="{1742F93C-C956-4231-9494-DCF87EC5F6D0}"/>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a:extLst>
            <a:ext uri="{FF2B5EF4-FFF2-40B4-BE49-F238E27FC236}">
              <a16:creationId xmlns:a16="http://schemas.microsoft.com/office/drawing/2014/main" id="{3025BAA1-934D-4405-9C8C-253186E7D9C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a:extLst>
            <a:ext uri="{FF2B5EF4-FFF2-40B4-BE49-F238E27FC236}">
              <a16:creationId xmlns:a16="http://schemas.microsoft.com/office/drawing/2014/main" id="{EE302616-39BF-4AAA-9A8B-B8E6F52B794A}"/>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類似団体と比較して特に有形固定資産減価償却率が高くなっている施設は、公営住宅、学校施設、庁舎です。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本市の市営住宅は建設後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年以上を経過した住宅が全体の約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割以上（約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戸）を占めており、また、部屋も狭く、建物・設備ともに老朽化が進んでいる状況です。このため、老朽化の著しい市営住宅について、計画的な建替や統廃合を実施し、居住水準の向上、環境への配慮、少子高齢化社会への適切な対応などに努めています。具体的には、門司区大里台団地など７棟の耐震改修工事や、高齢者向け内部改善（１２２戸）などを実施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教育環境の整備による教育効果の向上を図るため「北九州市小・中学校の学校規模適正化の進め方について」の方針に基づき、学校規模適正化に取り組むほか、「北九州市学校施設長寿命化計画」に基づき、小学校８校及び中学校１校の大規模改修（長寿命化改修）、小学校２校、中学校１校の外壁改修などの老朽化対策や安全対策を実施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2F656C-3E84-4436-BB5C-1AAFB61ABE2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FAE7B9-995A-4497-89E2-A7272E96018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1791B3-F6EA-4C16-A98B-5FB515B4027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55D9F5-7CB8-4374-A395-7EE1CA0F964F}"/>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649A5D-C2A8-4AE6-9BEB-BFDE2BA3F481}"/>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83564A-1075-44BF-A5B6-686C30A9D847}"/>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9A7265-1014-40EB-919D-076D2EE48F9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0BF28F-802C-43B5-9EBC-D33A001EC5F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48F8CD-8CF9-4A82-80F6-73D64AFDC06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CAD7BC-F512-4182-9A03-A6850FDE7347}"/>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DC7E86-D620-46F8-97F8-6A81E351E58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0BA3D0-F329-424B-AB2B-4680AD08A5A3}"/>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BBCB47-B0F0-418B-A065-7AD8AA43766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DD4E3B-08A5-4783-8AAB-0040EC60C16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7741DF-976F-4865-A4DA-0BA265009A10}"/>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418089-49B9-4B69-8841-6E975A0B0A83}"/>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B3AD7B-2378-404B-B0D8-635A8818F24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41CD38-807A-4AD3-B081-38D9192C103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45FE70-D861-416C-A793-035B121A08FA}"/>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4B0688-6CB4-4258-9F1C-EDE77C4A0F7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5152C7-FB18-4963-B844-88F2539543D9}"/>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948FAB-DBB7-4C51-A9F7-CE62F7CF9D91}"/>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1134D2-1D8B-44D9-860B-F23CB2EB1BF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9C152B-0B42-4762-AF9E-C9EBC52F756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EC934A-F473-4B9E-9CD9-F31F940B4927}"/>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718857-1053-400D-B60E-0BDF6622431D}"/>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385959-0EA4-4C83-B166-E3AC2F1022C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1D278D-EA94-4FD3-A3BA-0BA54DB768C2}"/>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092A49-6375-4703-BDDE-23B21D37F59B}"/>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927DD99-2584-47EA-9FAC-FCA8F42D9A0A}"/>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A3F981-12C3-4039-A287-7A77CD35D73E}"/>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0E4348-5198-4B8B-8BC7-EE80246FEA2E}"/>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755B72-94E5-441B-9597-AD5C2889C635}"/>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8D3FBE-8729-4811-9674-2226E0EB0AB4}"/>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1F1B14-8E2F-4037-BA55-E2B252571FE3}"/>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D175B8-75D2-40FD-850E-F90738580D12}"/>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13DDCB-001C-4BFB-8B24-4566110A627B}"/>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A8FFF6-691D-40C3-881A-D1FEB6706E3A}"/>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D5185AF-D3CE-49AE-96AF-FD402681960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3CE604-7EFD-4DE5-9D16-D6FA05614D4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5F88AE-8A31-43E3-9352-95B64601AE2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5EF36B66-A181-4244-99A0-3805353DAE03}"/>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003C1BB-DBA6-4928-828D-3A837608374D}"/>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4860A320-240A-480B-8BA9-26447B33BDE9}"/>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DA05CFC-C1E2-47AF-A2DE-FC7DCE3486FC}"/>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11F75CF-837D-485D-95A2-0D00D5F57040}"/>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28CA0C9-B915-44CB-BCD5-5995D49D38DD}"/>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92D54F0-4D6C-4203-8F05-A0966178B345}"/>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2739BFF-12C1-4240-AA6D-AFAC58EF890E}"/>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B83D172-615D-4F4A-B024-3972DDCFF869}"/>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932DD86-7D57-4621-9C1E-2A4D41344264}"/>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C84E4F9-C8D7-40BD-BC60-81F9EA96388C}"/>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EEA915F-B321-4962-B2A4-6D85C18AF96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60A2BD19-AA23-444B-9151-D8BE54FD4494}"/>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7B769CC-FD2B-48D9-A52F-291A89356E19}"/>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8CBAD180-78AF-451A-BF4D-17DBA8F4FFC0}"/>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7D622D32-02C9-41DF-A5BB-8E05EF182C9F}"/>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98DB4017-E2E3-40E6-9662-7EC6BF946064}"/>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11754DFB-6BBE-49EF-8F82-2C339E6A1CE2}"/>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064696AF-8A15-407E-BDA2-C640DC494C03}"/>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137177</xdr:rowOff>
    </xdr:from>
    <xdr:ext cx="405111" cy="259045"/>
    <xdr:sp macro="" textlink="">
      <xdr:nvSpPr>
        <xdr:cNvPr id="62" name="【図書館】&#10;有形固定資産減価償却率平均値テキスト">
          <a:extLst>
            <a:ext uri="{FF2B5EF4-FFF2-40B4-BE49-F238E27FC236}">
              <a16:creationId xmlns:a16="http://schemas.microsoft.com/office/drawing/2014/main" id="{06371B3E-A76C-4608-BAB4-63F83ABFD9F3}"/>
            </a:ext>
          </a:extLst>
        </xdr:cNvPr>
        <xdr:cNvSpPr txBox="1"/>
      </xdr:nvSpPr>
      <xdr:spPr>
        <a:xfrm>
          <a:off x="4219575" y="5969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FF8DFFBE-5F5F-4344-A45A-86CD53EEA5CE}"/>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6A1FAD0D-2539-4D74-9DB8-8C4736D68723}"/>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BBA5E75F-06CC-4810-9636-EC3BECB2E1D8}"/>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229CAFC3-CA96-4AEC-8E42-305ACBAD0510}"/>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E38D3C16-2969-4FB4-B7BC-B12682D0AE40}"/>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6E835DC-69CE-4C9B-828F-57C1803AE8F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ED9AF5-E300-4258-A66C-72F456E87CD3}"/>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B2A4FE-A9B3-48A1-B25D-ED4B203D447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BB9C64-D071-455E-AFE1-D110B82693B4}"/>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951575A-40C5-4F8C-A61C-BE02D5A68691}"/>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132080</xdr:rowOff>
    </xdr:from>
    <xdr:to>
      <xdr:col>24</xdr:col>
      <xdr:colOff>114300</xdr:colOff>
      <xdr:row>36</xdr:row>
      <xdr:rowOff>62230</xdr:rowOff>
    </xdr:to>
    <xdr:sp macro="" textlink="">
      <xdr:nvSpPr>
        <xdr:cNvPr id="73" name="楕円 72">
          <a:extLst>
            <a:ext uri="{FF2B5EF4-FFF2-40B4-BE49-F238E27FC236}">
              <a16:creationId xmlns:a16="http://schemas.microsoft.com/office/drawing/2014/main" id="{B05E5CB4-EFB6-4C59-B93C-299A3F0FB739}"/>
            </a:ext>
          </a:extLst>
        </xdr:cNvPr>
        <xdr:cNvSpPr/>
      </xdr:nvSpPr>
      <xdr:spPr>
        <a:xfrm>
          <a:off x="4124325" y="57994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154957</xdr:rowOff>
    </xdr:from>
    <xdr:ext cx="405111" cy="259045"/>
    <xdr:sp macro="" textlink="">
      <xdr:nvSpPr>
        <xdr:cNvPr id="74" name="【図書館】&#10;有形固定資産減価償却率該当値テキスト">
          <a:extLst>
            <a:ext uri="{FF2B5EF4-FFF2-40B4-BE49-F238E27FC236}">
              <a16:creationId xmlns:a16="http://schemas.microsoft.com/office/drawing/2014/main" id="{65273170-EF6D-41CD-8549-5DAF855BB08E}"/>
            </a:ext>
          </a:extLst>
        </xdr:cNvPr>
        <xdr:cNvSpPr txBox="1"/>
      </xdr:nvSpPr>
      <xdr:spPr>
        <a:xfrm>
          <a:off x="4219575"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5" name="楕円 74">
          <a:extLst>
            <a:ext uri="{FF2B5EF4-FFF2-40B4-BE49-F238E27FC236}">
              <a16:creationId xmlns:a16="http://schemas.microsoft.com/office/drawing/2014/main" id="{745EE3E7-9F34-4DA7-B72C-A3F597E85F38}"/>
            </a:ext>
          </a:extLst>
        </xdr:cNvPr>
        <xdr:cNvSpPr/>
      </xdr:nvSpPr>
      <xdr:spPr>
        <a:xfrm>
          <a:off x="3381375" y="59461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xdr:rowOff>
    </xdr:from>
    <xdr:to>
      <xdr:col>24</xdr:col>
      <xdr:colOff>63500</xdr:colOff>
      <xdr:row>36</xdr:row>
      <xdr:rowOff>167640</xdr:rowOff>
    </xdr:to>
    <xdr:cxnSp macro="">
      <xdr:nvCxnSpPr>
        <xdr:cNvPr id="76" name="直線コネクタ 75">
          <a:extLst>
            <a:ext uri="{FF2B5EF4-FFF2-40B4-BE49-F238E27FC236}">
              <a16:creationId xmlns:a16="http://schemas.microsoft.com/office/drawing/2014/main" id="{298A7297-ACA4-4019-920A-48644FD463EC}"/>
            </a:ext>
          </a:extLst>
        </xdr:cNvPr>
        <xdr:cNvCxnSpPr/>
      </xdr:nvCxnSpPr>
      <xdr:spPr>
        <a:xfrm flipV="1">
          <a:off x="3429000" y="5837555"/>
          <a:ext cx="752475"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7" name="楕円 76">
          <a:extLst>
            <a:ext uri="{FF2B5EF4-FFF2-40B4-BE49-F238E27FC236}">
              <a16:creationId xmlns:a16="http://schemas.microsoft.com/office/drawing/2014/main" id="{43AB84A3-1666-4983-BFB3-53EEBE366985}"/>
            </a:ext>
          </a:extLst>
        </xdr:cNvPr>
        <xdr:cNvSpPr/>
      </xdr:nvSpPr>
      <xdr:spPr>
        <a:xfrm>
          <a:off x="2571750" y="60210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83820</xdr:rowOff>
    </xdr:to>
    <xdr:cxnSp macro="">
      <xdr:nvCxnSpPr>
        <xdr:cNvPr id="78" name="直線コネクタ 77">
          <a:extLst>
            <a:ext uri="{FF2B5EF4-FFF2-40B4-BE49-F238E27FC236}">
              <a16:creationId xmlns:a16="http://schemas.microsoft.com/office/drawing/2014/main" id="{B3FA1144-F1FA-4F20-85C0-6FED42C21F5E}"/>
            </a:ext>
          </a:extLst>
        </xdr:cNvPr>
        <xdr:cNvCxnSpPr/>
      </xdr:nvCxnSpPr>
      <xdr:spPr>
        <a:xfrm flipV="1">
          <a:off x="2619375" y="5993765"/>
          <a:ext cx="809625"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113030</xdr:rowOff>
    </xdr:from>
    <xdr:to>
      <xdr:col>10</xdr:col>
      <xdr:colOff>165100</xdr:colOff>
      <xdr:row>40</xdr:row>
      <xdr:rowOff>43180</xdr:rowOff>
    </xdr:to>
    <xdr:sp macro="" textlink="">
      <xdr:nvSpPr>
        <xdr:cNvPr id="79" name="楕円 78">
          <a:extLst>
            <a:ext uri="{FF2B5EF4-FFF2-40B4-BE49-F238E27FC236}">
              <a16:creationId xmlns:a16="http://schemas.microsoft.com/office/drawing/2014/main" id="{10984749-F68F-48B8-ACD0-1B108C5EC44C}"/>
            </a:ext>
          </a:extLst>
        </xdr:cNvPr>
        <xdr:cNvSpPr/>
      </xdr:nvSpPr>
      <xdr:spPr>
        <a:xfrm>
          <a:off x="1781175" y="64281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83820</xdr:rowOff>
    </xdr:from>
    <xdr:to>
      <xdr:col>15</xdr:col>
      <xdr:colOff>50800</xdr:colOff>
      <xdr:row>39</xdr:row>
      <xdr:rowOff>163830</xdr:rowOff>
    </xdr:to>
    <xdr:cxnSp macro="">
      <xdr:nvCxnSpPr>
        <xdr:cNvPr id="80" name="直線コネクタ 79">
          <a:extLst>
            <a:ext uri="{FF2B5EF4-FFF2-40B4-BE49-F238E27FC236}">
              <a16:creationId xmlns:a16="http://schemas.microsoft.com/office/drawing/2014/main" id="{FEED8BB3-E139-46C4-8369-18C3B0B53A0D}"/>
            </a:ext>
          </a:extLst>
        </xdr:cNvPr>
        <xdr:cNvCxnSpPr/>
      </xdr:nvCxnSpPr>
      <xdr:spPr>
        <a:xfrm flipV="1">
          <a:off x="1828800" y="6078220"/>
          <a:ext cx="790575" cy="3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1" name="n_1aveValue【図書館】&#10;有形固定資産減価償却率">
          <a:extLst>
            <a:ext uri="{FF2B5EF4-FFF2-40B4-BE49-F238E27FC236}">
              <a16:creationId xmlns:a16="http://schemas.microsoft.com/office/drawing/2014/main" id="{B9D1B1CF-EF51-448F-852F-EF6717D39CBF}"/>
            </a:ext>
          </a:extLst>
        </xdr:cNvPr>
        <xdr:cNvSpPr txBox="1"/>
      </xdr:nvSpPr>
      <xdr:spPr>
        <a:xfrm>
          <a:off x="32391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2" name="n_2aveValue【図書館】&#10;有形固定資産減価償却率">
          <a:extLst>
            <a:ext uri="{FF2B5EF4-FFF2-40B4-BE49-F238E27FC236}">
              <a16:creationId xmlns:a16="http://schemas.microsoft.com/office/drawing/2014/main" id="{087FF5E4-0DBF-4960-A9F8-413A33334C4B}"/>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3" name="n_3aveValue【図書館】&#10;有形固定資産減価償却率">
          <a:extLst>
            <a:ext uri="{FF2B5EF4-FFF2-40B4-BE49-F238E27FC236}">
              <a16:creationId xmlns:a16="http://schemas.microsoft.com/office/drawing/2014/main" id="{9181EA41-4D26-49AD-9821-1F07249959BE}"/>
            </a:ext>
          </a:extLst>
        </xdr:cNvPr>
        <xdr:cNvSpPr txBox="1"/>
      </xdr:nvSpPr>
      <xdr:spPr>
        <a:xfrm>
          <a:off x="16484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4" name="n_4aveValue【図書館】&#10;有形固定資産減価償却率">
          <a:extLst>
            <a:ext uri="{FF2B5EF4-FFF2-40B4-BE49-F238E27FC236}">
              <a16:creationId xmlns:a16="http://schemas.microsoft.com/office/drawing/2014/main" id="{3EA699D3-BEE0-4040-9B49-7352066A70F0}"/>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38117</xdr:rowOff>
    </xdr:from>
    <xdr:ext cx="405111" cy="259045"/>
    <xdr:sp macro="" textlink="">
      <xdr:nvSpPr>
        <xdr:cNvPr id="85" name="n_1mainValue【図書館】&#10;有形固定資産減価償却率">
          <a:extLst>
            <a:ext uri="{FF2B5EF4-FFF2-40B4-BE49-F238E27FC236}">
              <a16:creationId xmlns:a16="http://schemas.microsoft.com/office/drawing/2014/main" id="{0C0DE4F9-8FD3-4810-A09F-F1DCF6F98260}"/>
            </a:ext>
          </a:extLst>
        </xdr:cNvPr>
        <xdr:cNvSpPr txBox="1"/>
      </xdr:nvSpPr>
      <xdr:spPr>
        <a:xfrm>
          <a:off x="3239144" y="602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6" name="n_2mainValue【図書館】&#10;有形固定資産減価償却率">
          <a:extLst>
            <a:ext uri="{FF2B5EF4-FFF2-40B4-BE49-F238E27FC236}">
              <a16:creationId xmlns:a16="http://schemas.microsoft.com/office/drawing/2014/main" id="{51CA015F-A3EE-407A-B5E9-5B60106F43B4}"/>
            </a:ext>
          </a:extLst>
        </xdr:cNvPr>
        <xdr:cNvSpPr txBox="1"/>
      </xdr:nvSpPr>
      <xdr:spPr>
        <a:xfrm>
          <a:off x="2439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34307</xdr:rowOff>
    </xdr:from>
    <xdr:ext cx="405111" cy="259045"/>
    <xdr:sp macro="" textlink="">
      <xdr:nvSpPr>
        <xdr:cNvPr id="87" name="n_3mainValue【図書館】&#10;有形固定資産減価償却率">
          <a:extLst>
            <a:ext uri="{FF2B5EF4-FFF2-40B4-BE49-F238E27FC236}">
              <a16:creationId xmlns:a16="http://schemas.microsoft.com/office/drawing/2014/main" id="{0E5FE132-C438-49BA-A9B6-586A881DA981}"/>
            </a:ext>
          </a:extLst>
        </xdr:cNvPr>
        <xdr:cNvSpPr txBox="1"/>
      </xdr:nvSpPr>
      <xdr:spPr>
        <a:xfrm>
          <a:off x="1648469" y="650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78607388-2202-4E65-A5D4-AC0AFD23FCB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CF0D7315-8224-4765-AF7A-809951DE48D9}"/>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C8FCE947-ED32-489C-A36F-E649CD75ADDF}"/>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DB040780-5B18-4D03-9BBE-24595A766E65}"/>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C9A98FE7-0F33-478E-8BD3-B6C7EC0DE4CA}"/>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660A2FB-20B1-486A-B1E9-BCE68349FA7E}"/>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148A162-2DF2-4E99-BF7D-020E9E36F32F}"/>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4C56965-868D-44D3-9539-AAB4853AAD42}"/>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65B9D741-7E9F-4ED3-ADA7-D2AAE2F4C46D}"/>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18E51144-5BD3-4318-99BA-EA80F55C84D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a:extLst>
            <a:ext uri="{FF2B5EF4-FFF2-40B4-BE49-F238E27FC236}">
              <a16:creationId xmlns:a16="http://schemas.microsoft.com/office/drawing/2014/main" id="{413E4CB0-6057-40FE-A389-735BCFA0E704}"/>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AB4F57C-1549-400D-97AD-DD26653A43FD}"/>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691A4D4-4B86-444F-9E87-2B12D5345701}"/>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67F0840-F056-473B-88FA-BEB2D3A8BF3F}"/>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BD805542-3A16-4A0E-B28E-64320454348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C2C1D4D-A6B1-483B-9E0E-D3454E59C59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78E859F0-C757-48EA-8FD6-DC5F96A7CC31}"/>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3619E01-CDE3-4CAD-9983-D659DE22595B}"/>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C3FB687A-2EDE-432A-92FC-B4E72AD82D9A}"/>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2E06001-295F-4472-A355-EEEEC9693954}"/>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371832BE-9AB0-4575-9041-9171A1B48E2A}"/>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9FB1463-7B8D-478F-A4F7-248F754707A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797AEF56-CEDA-47DA-AB97-5D7C0E15E0D7}"/>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E0B20E4B-F24C-45AA-9561-D7B32370C2EF}"/>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2" name="直線コネクタ 111">
          <a:extLst>
            <a:ext uri="{FF2B5EF4-FFF2-40B4-BE49-F238E27FC236}">
              <a16:creationId xmlns:a16="http://schemas.microsoft.com/office/drawing/2014/main" id="{6597B3C0-0E25-4A11-B9E3-26B95DABD28E}"/>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3" name="【図書館】&#10;一人当たり面積最小値テキスト">
          <a:extLst>
            <a:ext uri="{FF2B5EF4-FFF2-40B4-BE49-F238E27FC236}">
              <a16:creationId xmlns:a16="http://schemas.microsoft.com/office/drawing/2014/main" id="{7261BAE2-BB3C-4171-B8F9-4C42F9EEACE9}"/>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4" name="直線コネクタ 113">
          <a:extLst>
            <a:ext uri="{FF2B5EF4-FFF2-40B4-BE49-F238E27FC236}">
              <a16:creationId xmlns:a16="http://schemas.microsoft.com/office/drawing/2014/main" id="{AB95EC87-F019-48BA-8A5D-645B11A24FBD}"/>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5" name="【図書館】&#10;一人当たり面積最大値テキスト">
          <a:extLst>
            <a:ext uri="{FF2B5EF4-FFF2-40B4-BE49-F238E27FC236}">
              <a16:creationId xmlns:a16="http://schemas.microsoft.com/office/drawing/2014/main" id="{7B563E3E-097A-4AD2-B3B0-AB3F6562CF98}"/>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6" name="直線コネクタ 115">
          <a:extLst>
            <a:ext uri="{FF2B5EF4-FFF2-40B4-BE49-F238E27FC236}">
              <a16:creationId xmlns:a16="http://schemas.microsoft.com/office/drawing/2014/main" id="{42222C4E-36CB-473B-948C-AD3E45A8196A}"/>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7" name="【図書館】&#10;一人当たり面積平均値テキスト">
          <a:extLst>
            <a:ext uri="{FF2B5EF4-FFF2-40B4-BE49-F238E27FC236}">
              <a16:creationId xmlns:a16="http://schemas.microsoft.com/office/drawing/2014/main" id="{BBFB1D6D-167C-4EBC-992E-7389FEF42F2D}"/>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8" name="フローチャート: 判断 117">
          <a:extLst>
            <a:ext uri="{FF2B5EF4-FFF2-40B4-BE49-F238E27FC236}">
              <a16:creationId xmlns:a16="http://schemas.microsoft.com/office/drawing/2014/main" id="{929AF801-4A36-422A-91A7-465311D8036F}"/>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19" name="フローチャート: 判断 118">
          <a:extLst>
            <a:ext uri="{FF2B5EF4-FFF2-40B4-BE49-F238E27FC236}">
              <a16:creationId xmlns:a16="http://schemas.microsoft.com/office/drawing/2014/main" id="{B82AD30F-4258-42E6-99F7-D38844DE3E23}"/>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0" name="フローチャート: 判断 119">
          <a:extLst>
            <a:ext uri="{FF2B5EF4-FFF2-40B4-BE49-F238E27FC236}">
              <a16:creationId xmlns:a16="http://schemas.microsoft.com/office/drawing/2014/main" id="{59EE7844-53D9-4B3C-8658-EFC107B67EF5}"/>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1" name="フローチャート: 判断 120">
          <a:extLst>
            <a:ext uri="{FF2B5EF4-FFF2-40B4-BE49-F238E27FC236}">
              <a16:creationId xmlns:a16="http://schemas.microsoft.com/office/drawing/2014/main" id="{C2163D0E-3372-4A1A-B60D-EF34F19F520B}"/>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2" name="フローチャート: 判断 121">
          <a:extLst>
            <a:ext uri="{FF2B5EF4-FFF2-40B4-BE49-F238E27FC236}">
              <a16:creationId xmlns:a16="http://schemas.microsoft.com/office/drawing/2014/main" id="{34F37EBE-A480-4D5E-AA32-45040E1ED6D4}"/>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D0D45B2-2285-4B53-8D2D-942433B4825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9FDBE48-9C86-4364-8375-8743EC5E217B}"/>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2C93F5A-696E-49B5-9FCE-02DEA538E265}"/>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D11EB96-B523-411B-BF06-064DAF12B3C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B74C09-B26C-4F8E-9C91-96A2484B2BA4}"/>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8" name="楕円 127">
          <a:extLst>
            <a:ext uri="{FF2B5EF4-FFF2-40B4-BE49-F238E27FC236}">
              <a16:creationId xmlns:a16="http://schemas.microsoft.com/office/drawing/2014/main" id="{A08320B1-A461-4BBB-A5C3-2DA42C34046F}"/>
            </a:ext>
          </a:extLst>
        </xdr:cNvPr>
        <xdr:cNvSpPr/>
      </xdr:nvSpPr>
      <xdr:spPr>
        <a:xfrm>
          <a:off x="9401175" y="62579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29" name="【図書館】&#10;一人当たり面積該当値テキスト">
          <a:extLst>
            <a:ext uri="{FF2B5EF4-FFF2-40B4-BE49-F238E27FC236}">
              <a16:creationId xmlns:a16="http://schemas.microsoft.com/office/drawing/2014/main" id="{E6A70E52-D559-4F7F-811A-824DC3F3F745}"/>
            </a:ext>
          </a:extLst>
        </xdr:cNvPr>
        <xdr:cNvSpPr txBox="1"/>
      </xdr:nvSpPr>
      <xdr:spPr>
        <a:xfrm>
          <a:off x="946785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0" name="楕円 129">
          <a:extLst>
            <a:ext uri="{FF2B5EF4-FFF2-40B4-BE49-F238E27FC236}">
              <a16:creationId xmlns:a16="http://schemas.microsoft.com/office/drawing/2014/main" id="{B272407F-58DB-4C6B-BBE2-5301A1D1C881}"/>
            </a:ext>
          </a:extLst>
        </xdr:cNvPr>
        <xdr:cNvSpPr/>
      </xdr:nvSpPr>
      <xdr:spPr>
        <a:xfrm>
          <a:off x="8639175" y="6181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152400</xdr:rowOff>
    </xdr:to>
    <xdr:cxnSp macro="">
      <xdr:nvCxnSpPr>
        <xdr:cNvPr id="131" name="直線コネクタ 130">
          <a:extLst>
            <a:ext uri="{FF2B5EF4-FFF2-40B4-BE49-F238E27FC236}">
              <a16:creationId xmlns:a16="http://schemas.microsoft.com/office/drawing/2014/main" id="{AFF28864-B93B-4B63-A3B1-5F1DE3168322}"/>
            </a:ext>
          </a:extLst>
        </xdr:cNvPr>
        <xdr:cNvCxnSpPr/>
      </xdr:nvCxnSpPr>
      <xdr:spPr>
        <a:xfrm>
          <a:off x="8686800" y="622935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2" name="楕円 131">
          <a:extLst>
            <a:ext uri="{FF2B5EF4-FFF2-40B4-BE49-F238E27FC236}">
              <a16:creationId xmlns:a16="http://schemas.microsoft.com/office/drawing/2014/main" id="{E6A9EAF4-86F6-4B7C-A6ED-F35C7F18CEF5}"/>
            </a:ext>
          </a:extLst>
        </xdr:cNvPr>
        <xdr:cNvSpPr/>
      </xdr:nvSpPr>
      <xdr:spPr>
        <a:xfrm>
          <a:off x="7839075" y="6181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3" name="直線コネクタ 132">
          <a:extLst>
            <a:ext uri="{FF2B5EF4-FFF2-40B4-BE49-F238E27FC236}">
              <a16:creationId xmlns:a16="http://schemas.microsoft.com/office/drawing/2014/main" id="{C94596D9-75D7-4088-B93B-63877FA7EB6E}"/>
            </a:ext>
          </a:extLst>
        </xdr:cNvPr>
        <xdr:cNvCxnSpPr/>
      </xdr:nvCxnSpPr>
      <xdr:spPr>
        <a:xfrm>
          <a:off x="7886700" y="6229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a:extLst>
            <a:ext uri="{FF2B5EF4-FFF2-40B4-BE49-F238E27FC236}">
              <a16:creationId xmlns:a16="http://schemas.microsoft.com/office/drawing/2014/main" id="{9A1524B0-ABD7-43AD-9252-33C6CDC5E9E4}"/>
            </a:ext>
          </a:extLst>
        </xdr:cNvPr>
        <xdr:cNvSpPr/>
      </xdr:nvSpPr>
      <xdr:spPr>
        <a:xfrm>
          <a:off x="7029450" y="618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5" name="直線コネクタ 134">
          <a:extLst>
            <a:ext uri="{FF2B5EF4-FFF2-40B4-BE49-F238E27FC236}">
              <a16:creationId xmlns:a16="http://schemas.microsoft.com/office/drawing/2014/main" id="{F0F6DF01-0755-40F3-B2A4-4FFBF730A632}"/>
            </a:ext>
          </a:extLst>
        </xdr:cNvPr>
        <xdr:cNvCxnSpPr/>
      </xdr:nvCxnSpPr>
      <xdr:spPr>
        <a:xfrm>
          <a:off x="7077075" y="62293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36" name="n_1aveValue【図書館】&#10;一人当たり面積">
          <a:extLst>
            <a:ext uri="{FF2B5EF4-FFF2-40B4-BE49-F238E27FC236}">
              <a16:creationId xmlns:a16="http://schemas.microsoft.com/office/drawing/2014/main" id="{F89ACDE5-2749-439C-9FBE-7D11C2E799BE}"/>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7" name="n_2aveValue【図書館】&#10;一人当たり面積">
          <a:extLst>
            <a:ext uri="{FF2B5EF4-FFF2-40B4-BE49-F238E27FC236}">
              <a16:creationId xmlns:a16="http://schemas.microsoft.com/office/drawing/2014/main" id="{F5FA954F-D9AB-4DD9-A070-9A2E1F178481}"/>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38" name="n_3aveValue【図書館】&#10;一人当たり面積">
          <a:extLst>
            <a:ext uri="{FF2B5EF4-FFF2-40B4-BE49-F238E27FC236}">
              <a16:creationId xmlns:a16="http://schemas.microsoft.com/office/drawing/2014/main" id="{34B85E46-B666-4F99-8618-0126924E54B3}"/>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39" name="n_4aveValue【図書館】&#10;一人当たり面積">
          <a:extLst>
            <a:ext uri="{FF2B5EF4-FFF2-40B4-BE49-F238E27FC236}">
              <a16:creationId xmlns:a16="http://schemas.microsoft.com/office/drawing/2014/main" id="{12500DC4-D7D5-4E2D-886F-1BD517BF1D6F}"/>
            </a:ext>
          </a:extLst>
        </xdr:cNvPr>
        <xdr:cNvSpPr txBox="1"/>
      </xdr:nvSpPr>
      <xdr:spPr>
        <a:xfrm>
          <a:off x="60675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0" name="n_1mainValue【図書館】&#10;一人当たり面積">
          <a:extLst>
            <a:ext uri="{FF2B5EF4-FFF2-40B4-BE49-F238E27FC236}">
              <a16:creationId xmlns:a16="http://schemas.microsoft.com/office/drawing/2014/main" id="{6E6DA4E5-868A-4B7E-B80A-2D9BA435A935}"/>
            </a:ext>
          </a:extLst>
        </xdr:cNvPr>
        <xdr:cNvSpPr txBox="1"/>
      </xdr:nvSpPr>
      <xdr:spPr>
        <a:xfrm>
          <a:off x="8458277"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1" name="n_2mainValue【図書館】&#10;一人当たり面積">
          <a:extLst>
            <a:ext uri="{FF2B5EF4-FFF2-40B4-BE49-F238E27FC236}">
              <a16:creationId xmlns:a16="http://schemas.microsoft.com/office/drawing/2014/main" id="{2CBF4425-CDD9-4BA3-8FC3-6500549D3BE4}"/>
            </a:ext>
          </a:extLst>
        </xdr:cNvPr>
        <xdr:cNvSpPr txBox="1"/>
      </xdr:nvSpPr>
      <xdr:spPr>
        <a:xfrm>
          <a:off x="7677227"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2" name="n_3mainValue【図書館】&#10;一人当たり面積">
          <a:extLst>
            <a:ext uri="{FF2B5EF4-FFF2-40B4-BE49-F238E27FC236}">
              <a16:creationId xmlns:a16="http://schemas.microsoft.com/office/drawing/2014/main" id="{A1619DDA-657C-4ADB-A4B1-F25CA2CC9908}"/>
            </a:ext>
          </a:extLst>
        </xdr:cNvPr>
        <xdr:cNvSpPr txBox="1"/>
      </xdr:nvSpPr>
      <xdr:spPr>
        <a:xfrm>
          <a:off x="6867602"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CB9DFE7C-EF24-48FE-9C13-AC09C92BD47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6DE11E6D-A7F5-413D-A44B-B16ADDA6D6DF}"/>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A70AAB45-9FA6-4B2E-A246-D41286F8A867}"/>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5DCF7FD-D63F-469B-BD4B-0D0DF693220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B4EFDAAF-7D68-42EA-B1C0-4BAEDFA03B99}"/>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AEB25809-25B9-4419-878E-0EC705471924}"/>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C5B5147C-69F8-491D-A06D-B6D6F0E4D784}"/>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56D160C8-F0A2-455D-AE31-F88FA995495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F3D8A783-4AD4-4D73-B7A8-AA72DB0C3963}"/>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7D59CE2C-1971-452F-A1D8-1B959518D03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3" name="テキスト ボックス 152">
          <a:extLst>
            <a:ext uri="{FF2B5EF4-FFF2-40B4-BE49-F238E27FC236}">
              <a16:creationId xmlns:a16="http://schemas.microsoft.com/office/drawing/2014/main" id="{97F06541-7D67-40F5-A9CA-9C48AFBD9AEC}"/>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D66D5AF3-447E-4E62-B2B5-EBE6D24C9A88}"/>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a:extLst>
            <a:ext uri="{FF2B5EF4-FFF2-40B4-BE49-F238E27FC236}">
              <a16:creationId xmlns:a16="http://schemas.microsoft.com/office/drawing/2014/main" id="{6DC8D252-D02B-49B7-832F-0D531AEEED02}"/>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62B5E249-4E38-46A8-BFBC-DCA11CBA93E0}"/>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E11C7900-8EF9-4689-83B7-336CD8101A89}"/>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CB18C2D2-6467-4BFD-90D6-A4DCA5FF3A2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76D9179A-DBF1-4A6B-AF4E-BDE690B0258E}"/>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234B57B5-D96D-4DC7-9BD9-6575C5F5A05B}"/>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A13A9B97-B499-43D4-8956-66B8F7812D0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7C578746-97F6-4D68-8B1E-28D62C30E71C}"/>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D1C46478-A148-46E2-AB1B-AF58E17BBB6C}"/>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621E9642-538A-47E8-BFCC-57C0C3C0B8D1}"/>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id="{C9B7F48D-36D1-4E1C-8438-2AD0371DC9E2}"/>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7A564432-A33E-4DDF-A1B9-F0FE1E75F999}"/>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67" name="直線コネクタ 166">
          <a:extLst>
            <a:ext uri="{FF2B5EF4-FFF2-40B4-BE49-F238E27FC236}">
              <a16:creationId xmlns:a16="http://schemas.microsoft.com/office/drawing/2014/main" id="{E9BF69E5-E4F0-4392-99C7-1B7CE7D743D9}"/>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B1CAE403-5257-4156-85ED-A7862B3A5C78}"/>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69" name="直線コネクタ 168">
          <a:extLst>
            <a:ext uri="{FF2B5EF4-FFF2-40B4-BE49-F238E27FC236}">
              <a16:creationId xmlns:a16="http://schemas.microsoft.com/office/drawing/2014/main" id="{0ED7F45A-57DE-4CD6-9C71-C3A9D41D234F}"/>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2C864F96-2DB0-475E-A240-BEEA262D73B0}"/>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1" name="直線コネクタ 170">
          <a:extLst>
            <a:ext uri="{FF2B5EF4-FFF2-40B4-BE49-F238E27FC236}">
              <a16:creationId xmlns:a16="http://schemas.microsoft.com/office/drawing/2014/main" id="{FD988A9A-CB99-4673-B873-DA3C795EEE9F}"/>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154957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1DAE3059-1F41-49B6-B1C2-AE3C5DB930A1}"/>
            </a:ext>
          </a:extLst>
        </xdr:cNvPr>
        <xdr:cNvSpPr txBox="1"/>
      </xdr:nvSpPr>
      <xdr:spPr>
        <a:xfrm>
          <a:off x="4219575" y="9384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3" name="フローチャート: 判断 172">
          <a:extLst>
            <a:ext uri="{FF2B5EF4-FFF2-40B4-BE49-F238E27FC236}">
              <a16:creationId xmlns:a16="http://schemas.microsoft.com/office/drawing/2014/main" id="{AEC2BAC9-7F79-4B7E-90E2-8F085E68CA1D}"/>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74" name="フローチャート: 判断 173">
          <a:extLst>
            <a:ext uri="{FF2B5EF4-FFF2-40B4-BE49-F238E27FC236}">
              <a16:creationId xmlns:a16="http://schemas.microsoft.com/office/drawing/2014/main" id="{2AD39E33-4F52-4C74-8EBC-22FA7D47BC0E}"/>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75" name="フローチャート: 判断 174">
          <a:extLst>
            <a:ext uri="{FF2B5EF4-FFF2-40B4-BE49-F238E27FC236}">
              <a16:creationId xmlns:a16="http://schemas.microsoft.com/office/drawing/2014/main" id="{DA476885-DD49-4780-AA02-18C3D7ED2FB2}"/>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76" name="フローチャート: 判断 175">
          <a:extLst>
            <a:ext uri="{FF2B5EF4-FFF2-40B4-BE49-F238E27FC236}">
              <a16:creationId xmlns:a16="http://schemas.microsoft.com/office/drawing/2014/main" id="{4746B8B6-7474-4350-91FB-E5C1C0A33D08}"/>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77" name="フローチャート: 判断 176">
          <a:extLst>
            <a:ext uri="{FF2B5EF4-FFF2-40B4-BE49-F238E27FC236}">
              <a16:creationId xmlns:a16="http://schemas.microsoft.com/office/drawing/2014/main" id="{724F19EB-D4D7-43C4-8CBD-D12DD8A20F95}"/>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001C70E-0A2C-47D9-B36B-466968270955}"/>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97A0904-EB19-4E0A-9177-91F4AFF9BBE3}"/>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5BB72D4-9D0B-4DDA-91BC-13D20FB72601}"/>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F52922A-B571-4261-8356-EA5577FE6C37}"/>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0A901C7-3091-45E2-82E2-D6FBA4CE708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83" name="楕円 182">
          <a:extLst>
            <a:ext uri="{FF2B5EF4-FFF2-40B4-BE49-F238E27FC236}">
              <a16:creationId xmlns:a16="http://schemas.microsoft.com/office/drawing/2014/main" id="{DAD275DC-A2CF-4B94-81EF-23AB8102CE7E}"/>
            </a:ext>
          </a:extLst>
        </xdr:cNvPr>
        <xdr:cNvSpPr/>
      </xdr:nvSpPr>
      <xdr:spPr>
        <a:xfrm>
          <a:off x="4124325" y="9553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137177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228E217D-3879-4100-A95C-FB1862CB7ECF}"/>
            </a:ext>
          </a:extLst>
        </xdr:cNvPr>
        <xdr:cNvSpPr txBox="1"/>
      </xdr:nvSpPr>
      <xdr:spPr>
        <a:xfrm>
          <a:off x="4219575" y="953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5" name="楕円 184">
          <a:extLst>
            <a:ext uri="{FF2B5EF4-FFF2-40B4-BE49-F238E27FC236}">
              <a16:creationId xmlns:a16="http://schemas.microsoft.com/office/drawing/2014/main" id="{CBA54D84-4FEE-4E73-A7D7-EF375A4FCEC4}"/>
            </a:ext>
          </a:extLst>
        </xdr:cNvPr>
        <xdr:cNvSpPr/>
      </xdr:nvSpPr>
      <xdr:spPr>
        <a:xfrm>
          <a:off x="3381375" y="9886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61</xdr:row>
      <xdr:rowOff>57150</xdr:rowOff>
    </xdr:to>
    <xdr:cxnSp macro="">
      <xdr:nvCxnSpPr>
        <xdr:cNvPr id="186" name="直線コネクタ 185">
          <a:extLst>
            <a:ext uri="{FF2B5EF4-FFF2-40B4-BE49-F238E27FC236}">
              <a16:creationId xmlns:a16="http://schemas.microsoft.com/office/drawing/2014/main" id="{B3D31661-BEC3-4729-967E-FFD5E8E1A877}"/>
            </a:ext>
          </a:extLst>
        </xdr:cNvPr>
        <xdr:cNvCxnSpPr/>
      </xdr:nvCxnSpPr>
      <xdr:spPr>
        <a:xfrm flipV="1">
          <a:off x="3429000" y="9591675"/>
          <a:ext cx="75247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90170</xdr:rowOff>
    </xdr:from>
    <xdr:to>
      <xdr:col>15</xdr:col>
      <xdr:colOff>101600</xdr:colOff>
      <xdr:row>61</xdr:row>
      <xdr:rowOff>20320</xdr:rowOff>
    </xdr:to>
    <xdr:sp macro="" textlink="">
      <xdr:nvSpPr>
        <xdr:cNvPr id="187" name="楕円 186">
          <a:extLst>
            <a:ext uri="{FF2B5EF4-FFF2-40B4-BE49-F238E27FC236}">
              <a16:creationId xmlns:a16="http://schemas.microsoft.com/office/drawing/2014/main" id="{AA7ADFE0-20C2-40AB-9CD6-FF4F67C5C3CF}"/>
            </a:ext>
          </a:extLst>
        </xdr:cNvPr>
        <xdr:cNvSpPr/>
      </xdr:nvSpPr>
      <xdr:spPr>
        <a:xfrm>
          <a:off x="2571750" y="98024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140970</xdr:rowOff>
    </xdr:from>
    <xdr:to>
      <xdr:col>19</xdr:col>
      <xdr:colOff>177800</xdr:colOff>
      <xdr:row>61</xdr:row>
      <xdr:rowOff>57150</xdr:rowOff>
    </xdr:to>
    <xdr:cxnSp macro="">
      <xdr:nvCxnSpPr>
        <xdr:cNvPr id="188" name="直線コネクタ 187">
          <a:extLst>
            <a:ext uri="{FF2B5EF4-FFF2-40B4-BE49-F238E27FC236}">
              <a16:creationId xmlns:a16="http://schemas.microsoft.com/office/drawing/2014/main" id="{553CFFA6-7007-4BAB-AC28-463D8F83F08D}"/>
            </a:ext>
          </a:extLst>
        </xdr:cNvPr>
        <xdr:cNvCxnSpPr/>
      </xdr:nvCxnSpPr>
      <xdr:spPr>
        <a:xfrm>
          <a:off x="2619375" y="9859645"/>
          <a:ext cx="80962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89" name="楕円 188">
          <a:extLst>
            <a:ext uri="{FF2B5EF4-FFF2-40B4-BE49-F238E27FC236}">
              <a16:creationId xmlns:a16="http://schemas.microsoft.com/office/drawing/2014/main" id="{E7E91FC6-91BC-447E-9647-3C1C6DE13F80}"/>
            </a:ext>
          </a:extLst>
        </xdr:cNvPr>
        <xdr:cNvSpPr/>
      </xdr:nvSpPr>
      <xdr:spPr>
        <a:xfrm>
          <a:off x="1781175" y="97180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140970</xdr:rowOff>
    </xdr:to>
    <xdr:cxnSp macro="">
      <xdr:nvCxnSpPr>
        <xdr:cNvPr id="190" name="直線コネクタ 189">
          <a:extLst>
            <a:ext uri="{FF2B5EF4-FFF2-40B4-BE49-F238E27FC236}">
              <a16:creationId xmlns:a16="http://schemas.microsoft.com/office/drawing/2014/main" id="{77CBB940-7E48-4710-986C-C16D5887FEC2}"/>
            </a:ext>
          </a:extLst>
        </xdr:cNvPr>
        <xdr:cNvCxnSpPr/>
      </xdr:nvCxnSpPr>
      <xdr:spPr>
        <a:xfrm>
          <a:off x="1828800" y="9765665"/>
          <a:ext cx="79057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91" name="n_1aveValue【体育館・プール】&#10;有形固定資産減価償却率">
          <a:extLst>
            <a:ext uri="{FF2B5EF4-FFF2-40B4-BE49-F238E27FC236}">
              <a16:creationId xmlns:a16="http://schemas.microsoft.com/office/drawing/2014/main" id="{45ABFF64-D42C-4511-9857-621AC35ECEEC}"/>
            </a:ext>
          </a:extLst>
        </xdr:cNvPr>
        <xdr:cNvSpPr txBox="1"/>
      </xdr:nvSpPr>
      <xdr:spPr>
        <a:xfrm>
          <a:off x="32391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192" name="n_2aveValue【体育館・プール】&#10;有形固定資産減価償却率">
          <a:extLst>
            <a:ext uri="{FF2B5EF4-FFF2-40B4-BE49-F238E27FC236}">
              <a16:creationId xmlns:a16="http://schemas.microsoft.com/office/drawing/2014/main" id="{6D64BDF6-8FA2-4BA3-AB8B-641BE435AFAE}"/>
            </a:ext>
          </a:extLst>
        </xdr:cNvPr>
        <xdr:cNvSpPr txBox="1"/>
      </xdr:nvSpPr>
      <xdr:spPr>
        <a:xfrm>
          <a:off x="24390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193" name="n_3aveValue【体育館・プール】&#10;有形固定資産減価償却率">
          <a:extLst>
            <a:ext uri="{FF2B5EF4-FFF2-40B4-BE49-F238E27FC236}">
              <a16:creationId xmlns:a16="http://schemas.microsoft.com/office/drawing/2014/main" id="{E7C342F1-C4C7-4CCF-833B-C5BE3F2D5524}"/>
            </a:ext>
          </a:extLst>
        </xdr:cNvPr>
        <xdr:cNvSpPr txBox="1"/>
      </xdr:nvSpPr>
      <xdr:spPr>
        <a:xfrm>
          <a:off x="1648469"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194" name="n_4aveValue【体育館・プール】&#10;有形固定資産減価償却率">
          <a:extLst>
            <a:ext uri="{FF2B5EF4-FFF2-40B4-BE49-F238E27FC236}">
              <a16:creationId xmlns:a16="http://schemas.microsoft.com/office/drawing/2014/main" id="{6DAEFD6D-0DCD-4A76-A9C3-5A4EED79BAB6}"/>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95" name="n_1mainValue【体育館・プール】&#10;有形固定資産減価償却率">
          <a:extLst>
            <a:ext uri="{FF2B5EF4-FFF2-40B4-BE49-F238E27FC236}">
              <a16:creationId xmlns:a16="http://schemas.microsoft.com/office/drawing/2014/main" id="{8C596BDE-4D0F-433A-B9B5-4C873BF79B6F}"/>
            </a:ext>
          </a:extLst>
        </xdr:cNvPr>
        <xdr:cNvSpPr txBox="1"/>
      </xdr:nvSpPr>
      <xdr:spPr>
        <a:xfrm>
          <a:off x="3239144" y="997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11447</xdr:rowOff>
    </xdr:from>
    <xdr:ext cx="405111" cy="259045"/>
    <xdr:sp macro="" textlink="">
      <xdr:nvSpPr>
        <xdr:cNvPr id="196" name="n_2mainValue【体育館・プール】&#10;有形固定資産減価償却率">
          <a:extLst>
            <a:ext uri="{FF2B5EF4-FFF2-40B4-BE49-F238E27FC236}">
              <a16:creationId xmlns:a16="http://schemas.microsoft.com/office/drawing/2014/main" id="{E7F1E0D0-307B-48C5-9275-E89C85A4EE60}"/>
            </a:ext>
          </a:extLst>
        </xdr:cNvPr>
        <xdr:cNvSpPr txBox="1"/>
      </xdr:nvSpPr>
      <xdr:spPr>
        <a:xfrm>
          <a:off x="2439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97" name="n_3mainValue【体育館・プール】&#10;有形固定資産減価償却率">
          <a:extLst>
            <a:ext uri="{FF2B5EF4-FFF2-40B4-BE49-F238E27FC236}">
              <a16:creationId xmlns:a16="http://schemas.microsoft.com/office/drawing/2014/main" id="{12F8854D-1CE3-4E12-8E9D-D0FC7983068A}"/>
            </a:ext>
          </a:extLst>
        </xdr:cNvPr>
        <xdr:cNvSpPr txBox="1"/>
      </xdr:nvSpPr>
      <xdr:spPr>
        <a:xfrm>
          <a:off x="1648469"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49023F7A-A6EE-46D9-BBED-2E548CABE34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F92C3FA6-CF18-410D-AC61-A73A62506E2C}"/>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650A55FB-77ED-4281-9B5A-49D11666A902}"/>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AEB139B6-95DF-4710-BA96-FF185A1B069D}"/>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78C9619F-C1D0-4608-886F-20351CF4302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408D2D84-2D3B-428B-8E92-4A3197ECF9C6}"/>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4AD9749E-D60A-4B7E-B4EB-2DFEECA548E7}"/>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FC260010-1393-40EC-98AA-8E5070FDBB83}"/>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B0CD042E-5C9E-4288-8F7E-9260F8582612}"/>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A943D1DB-90DD-4D68-902A-8A49A93014D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a:extLst>
            <a:ext uri="{FF2B5EF4-FFF2-40B4-BE49-F238E27FC236}">
              <a16:creationId xmlns:a16="http://schemas.microsoft.com/office/drawing/2014/main" id="{FA0B1FD4-E8A0-42CF-8A6A-79A5713FE36F}"/>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C621CCC2-5CD0-4A66-9C47-3CC7131212BF}"/>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3AFC0FAD-AE40-4B18-A1C2-3F7BFA920B71}"/>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7D7868BA-5A52-4F42-814A-CD1692ABDE46}"/>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6A9614E-62A8-4F73-8380-CF0C5F497584}"/>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A2BD9581-97BF-4CD4-9470-632227C2F822}"/>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304A974B-193B-48AA-AD31-176CDB6ED06F}"/>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59C422-B2E9-4C73-8E13-2F7E0C830C23}"/>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5A9F8BE9-803E-4E11-8562-5D2E791E9910}"/>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1EA803C4-83EA-4630-BF46-0C3FFC9B20D5}"/>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4F5C2753-2589-40E2-89A2-E657A4FB109E}"/>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3EEA1ED0-B83B-4507-A2E5-7600E23979F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719B082E-867C-42ED-B351-0695D9D2D8B0}"/>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8695F991-A612-4848-B697-5E51A1221546}"/>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22" name="直線コネクタ 221">
          <a:extLst>
            <a:ext uri="{FF2B5EF4-FFF2-40B4-BE49-F238E27FC236}">
              <a16:creationId xmlns:a16="http://schemas.microsoft.com/office/drawing/2014/main" id="{92F4E19D-2300-4235-8B15-43217F32AFB2}"/>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23" name="【体育館・プール】&#10;一人当たり面積最小値テキスト">
          <a:extLst>
            <a:ext uri="{FF2B5EF4-FFF2-40B4-BE49-F238E27FC236}">
              <a16:creationId xmlns:a16="http://schemas.microsoft.com/office/drawing/2014/main" id="{6CB062BC-6308-4FF1-A95F-0B8B48827110}"/>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24" name="直線コネクタ 223">
          <a:extLst>
            <a:ext uri="{FF2B5EF4-FFF2-40B4-BE49-F238E27FC236}">
              <a16:creationId xmlns:a16="http://schemas.microsoft.com/office/drawing/2014/main" id="{310F2FC2-F545-4826-9CB8-8C51DF77A328}"/>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25" name="【体育館・プール】&#10;一人当たり面積最大値テキスト">
          <a:extLst>
            <a:ext uri="{FF2B5EF4-FFF2-40B4-BE49-F238E27FC236}">
              <a16:creationId xmlns:a16="http://schemas.microsoft.com/office/drawing/2014/main" id="{3B04A91D-3FF5-4ABB-A19F-19C500FDE034}"/>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26" name="直線コネクタ 225">
          <a:extLst>
            <a:ext uri="{FF2B5EF4-FFF2-40B4-BE49-F238E27FC236}">
              <a16:creationId xmlns:a16="http://schemas.microsoft.com/office/drawing/2014/main" id="{9EBB44FC-73E5-4372-B359-F7E7BA8C3125}"/>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10177</xdr:rowOff>
    </xdr:from>
    <xdr:ext cx="469744" cy="259045"/>
    <xdr:sp macro="" textlink="">
      <xdr:nvSpPr>
        <xdr:cNvPr id="227" name="【体育館・プール】&#10;一人当たり面積平均値テキスト">
          <a:extLst>
            <a:ext uri="{FF2B5EF4-FFF2-40B4-BE49-F238E27FC236}">
              <a16:creationId xmlns:a16="http://schemas.microsoft.com/office/drawing/2014/main" id="{340112CC-C31B-4CEF-9CDC-29B2BB0955F2}"/>
            </a:ext>
          </a:extLst>
        </xdr:cNvPr>
        <xdr:cNvSpPr txBox="1"/>
      </xdr:nvSpPr>
      <xdr:spPr>
        <a:xfrm>
          <a:off x="9467850" y="988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28" name="フローチャート: 判断 227">
          <a:extLst>
            <a:ext uri="{FF2B5EF4-FFF2-40B4-BE49-F238E27FC236}">
              <a16:creationId xmlns:a16="http://schemas.microsoft.com/office/drawing/2014/main" id="{C765C5B9-34F0-464F-A4E8-56B063390DB2}"/>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29" name="フローチャート: 判断 228">
          <a:extLst>
            <a:ext uri="{FF2B5EF4-FFF2-40B4-BE49-F238E27FC236}">
              <a16:creationId xmlns:a16="http://schemas.microsoft.com/office/drawing/2014/main" id="{A63D42C9-FA9B-477A-9FCA-5C8B43F8C668}"/>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0" name="フローチャート: 判断 229">
          <a:extLst>
            <a:ext uri="{FF2B5EF4-FFF2-40B4-BE49-F238E27FC236}">
              <a16:creationId xmlns:a16="http://schemas.microsoft.com/office/drawing/2014/main" id="{DFA585F9-2160-40A0-AA68-CA2744E72C14}"/>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1" name="フローチャート: 判断 230">
          <a:extLst>
            <a:ext uri="{FF2B5EF4-FFF2-40B4-BE49-F238E27FC236}">
              <a16:creationId xmlns:a16="http://schemas.microsoft.com/office/drawing/2014/main" id="{CF7C2C4F-9C09-49D4-B0FC-32620CAE4C24}"/>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32" name="フローチャート: 判断 231">
          <a:extLst>
            <a:ext uri="{FF2B5EF4-FFF2-40B4-BE49-F238E27FC236}">
              <a16:creationId xmlns:a16="http://schemas.microsoft.com/office/drawing/2014/main" id="{E552A6F5-E518-408E-9388-1AFBF0F3F888}"/>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ECB2DE8-E712-44C9-BFFC-CCD61421165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60C5195-7390-465B-9B0B-93E653937F6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F5375DE-2A30-4900-B9CF-14D442A8844C}"/>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1D76BD6-1CFB-4816-A2D2-A421029D3525}"/>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4A740D2-39DF-4C42-88FA-D1D5E5F9A03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114300</xdr:rowOff>
    </xdr:from>
    <xdr:to>
      <xdr:col>55</xdr:col>
      <xdr:colOff>50800</xdr:colOff>
      <xdr:row>59</xdr:row>
      <xdr:rowOff>44450</xdr:rowOff>
    </xdr:to>
    <xdr:sp macro="" textlink="">
      <xdr:nvSpPr>
        <xdr:cNvPr id="238" name="楕円 237">
          <a:extLst>
            <a:ext uri="{FF2B5EF4-FFF2-40B4-BE49-F238E27FC236}">
              <a16:creationId xmlns:a16="http://schemas.microsoft.com/office/drawing/2014/main" id="{9ED6CBA1-946C-470C-971A-05D2DFB112D9}"/>
            </a:ext>
          </a:extLst>
        </xdr:cNvPr>
        <xdr:cNvSpPr/>
      </xdr:nvSpPr>
      <xdr:spPr>
        <a:xfrm>
          <a:off x="9401175" y="95059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137177</xdr:rowOff>
    </xdr:from>
    <xdr:ext cx="469744" cy="259045"/>
    <xdr:sp macro="" textlink="">
      <xdr:nvSpPr>
        <xdr:cNvPr id="239" name="【体育館・プール】&#10;一人当たり面積該当値テキスト">
          <a:extLst>
            <a:ext uri="{FF2B5EF4-FFF2-40B4-BE49-F238E27FC236}">
              <a16:creationId xmlns:a16="http://schemas.microsoft.com/office/drawing/2014/main" id="{A2217394-3B1C-441E-85F9-A9F05CE08EE9}"/>
            </a:ext>
          </a:extLst>
        </xdr:cNvPr>
        <xdr:cNvSpPr txBox="1"/>
      </xdr:nvSpPr>
      <xdr:spPr>
        <a:xfrm>
          <a:off x="9467850" y="937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114300</xdr:rowOff>
    </xdr:from>
    <xdr:to>
      <xdr:col>50</xdr:col>
      <xdr:colOff>165100</xdr:colOff>
      <xdr:row>59</xdr:row>
      <xdr:rowOff>44450</xdr:rowOff>
    </xdr:to>
    <xdr:sp macro="" textlink="">
      <xdr:nvSpPr>
        <xdr:cNvPr id="240" name="楕円 239">
          <a:extLst>
            <a:ext uri="{FF2B5EF4-FFF2-40B4-BE49-F238E27FC236}">
              <a16:creationId xmlns:a16="http://schemas.microsoft.com/office/drawing/2014/main" id="{778D4191-DDEA-4FD8-A626-E4A85AB59D5D}"/>
            </a:ext>
          </a:extLst>
        </xdr:cNvPr>
        <xdr:cNvSpPr/>
      </xdr:nvSpPr>
      <xdr:spPr>
        <a:xfrm>
          <a:off x="8639175" y="9505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165100</xdr:rowOff>
    </xdr:from>
    <xdr:to>
      <xdr:col>55</xdr:col>
      <xdr:colOff>0</xdr:colOff>
      <xdr:row>58</xdr:row>
      <xdr:rowOff>165100</xdr:rowOff>
    </xdr:to>
    <xdr:cxnSp macro="">
      <xdr:nvCxnSpPr>
        <xdr:cNvPr id="241" name="直線コネクタ 240">
          <a:extLst>
            <a:ext uri="{FF2B5EF4-FFF2-40B4-BE49-F238E27FC236}">
              <a16:creationId xmlns:a16="http://schemas.microsoft.com/office/drawing/2014/main" id="{E77FC257-61E1-4892-8FA3-EECD106A5A7A}"/>
            </a:ext>
          </a:extLst>
        </xdr:cNvPr>
        <xdr:cNvCxnSpPr/>
      </xdr:nvCxnSpPr>
      <xdr:spPr>
        <a:xfrm>
          <a:off x="8686800" y="95535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127000</xdr:rowOff>
    </xdr:from>
    <xdr:to>
      <xdr:col>46</xdr:col>
      <xdr:colOff>38100</xdr:colOff>
      <xdr:row>59</xdr:row>
      <xdr:rowOff>57150</xdr:rowOff>
    </xdr:to>
    <xdr:sp macro="" textlink="">
      <xdr:nvSpPr>
        <xdr:cNvPr id="242" name="楕円 241">
          <a:extLst>
            <a:ext uri="{FF2B5EF4-FFF2-40B4-BE49-F238E27FC236}">
              <a16:creationId xmlns:a16="http://schemas.microsoft.com/office/drawing/2014/main" id="{38CE5260-83D8-4E5A-85EA-B7E052360275}"/>
            </a:ext>
          </a:extLst>
        </xdr:cNvPr>
        <xdr:cNvSpPr/>
      </xdr:nvSpPr>
      <xdr:spPr>
        <a:xfrm>
          <a:off x="7839075" y="9515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165100</xdr:rowOff>
    </xdr:from>
    <xdr:to>
      <xdr:col>50</xdr:col>
      <xdr:colOff>114300</xdr:colOff>
      <xdr:row>59</xdr:row>
      <xdr:rowOff>6350</xdr:rowOff>
    </xdr:to>
    <xdr:cxnSp macro="">
      <xdr:nvCxnSpPr>
        <xdr:cNvPr id="243" name="直線コネクタ 242">
          <a:extLst>
            <a:ext uri="{FF2B5EF4-FFF2-40B4-BE49-F238E27FC236}">
              <a16:creationId xmlns:a16="http://schemas.microsoft.com/office/drawing/2014/main" id="{E3F550C2-4865-4AEF-92F6-C51E36D8730F}"/>
            </a:ext>
          </a:extLst>
        </xdr:cNvPr>
        <xdr:cNvCxnSpPr/>
      </xdr:nvCxnSpPr>
      <xdr:spPr>
        <a:xfrm flipV="1">
          <a:off x="7886700" y="9553575"/>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127000</xdr:rowOff>
    </xdr:from>
    <xdr:to>
      <xdr:col>41</xdr:col>
      <xdr:colOff>101600</xdr:colOff>
      <xdr:row>59</xdr:row>
      <xdr:rowOff>57150</xdr:rowOff>
    </xdr:to>
    <xdr:sp macro="" textlink="">
      <xdr:nvSpPr>
        <xdr:cNvPr id="244" name="楕円 243">
          <a:extLst>
            <a:ext uri="{FF2B5EF4-FFF2-40B4-BE49-F238E27FC236}">
              <a16:creationId xmlns:a16="http://schemas.microsoft.com/office/drawing/2014/main" id="{5766377C-40C5-45A2-A8A4-C0A4CCCC3DE6}"/>
            </a:ext>
          </a:extLst>
        </xdr:cNvPr>
        <xdr:cNvSpPr/>
      </xdr:nvSpPr>
      <xdr:spPr>
        <a:xfrm>
          <a:off x="7029450" y="9515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6350</xdr:rowOff>
    </xdr:from>
    <xdr:to>
      <xdr:col>45</xdr:col>
      <xdr:colOff>177800</xdr:colOff>
      <xdr:row>59</xdr:row>
      <xdr:rowOff>6350</xdr:rowOff>
    </xdr:to>
    <xdr:cxnSp macro="">
      <xdr:nvCxnSpPr>
        <xdr:cNvPr id="245" name="直線コネクタ 244">
          <a:extLst>
            <a:ext uri="{FF2B5EF4-FFF2-40B4-BE49-F238E27FC236}">
              <a16:creationId xmlns:a16="http://schemas.microsoft.com/office/drawing/2014/main" id="{72C6D59F-9D24-4C6C-90A5-977DECD6D78F}"/>
            </a:ext>
          </a:extLst>
        </xdr:cNvPr>
        <xdr:cNvCxnSpPr/>
      </xdr:nvCxnSpPr>
      <xdr:spPr>
        <a:xfrm>
          <a:off x="7077075" y="9563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46" name="n_1aveValue【体育館・プール】&#10;一人当たり面積">
          <a:extLst>
            <a:ext uri="{FF2B5EF4-FFF2-40B4-BE49-F238E27FC236}">
              <a16:creationId xmlns:a16="http://schemas.microsoft.com/office/drawing/2014/main" id="{C13512E0-55BF-4EC0-A3FA-B09E6032CD05}"/>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111777</xdr:rowOff>
    </xdr:from>
    <xdr:ext cx="469744" cy="259045"/>
    <xdr:sp macro="" textlink="">
      <xdr:nvSpPr>
        <xdr:cNvPr id="247" name="n_2aveValue【体育館・プール】&#10;一人当たり面積">
          <a:extLst>
            <a:ext uri="{FF2B5EF4-FFF2-40B4-BE49-F238E27FC236}">
              <a16:creationId xmlns:a16="http://schemas.microsoft.com/office/drawing/2014/main" id="{0D5E70DD-A3E6-4A5C-92FC-FBC5C5253F7E}"/>
            </a:ext>
          </a:extLst>
        </xdr:cNvPr>
        <xdr:cNvSpPr txBox="1"/>
      </xdr:nvSpPr>
      <xdr:spPr>
        <a:xfrm>
          <a:off x="767722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48" name="n_3aveValue【体育館・プール】&#10;一人当たり面積">
          <a:extLst>
            <a:ext uri="{FF2B5EF4-FFF2-40B4-BE49-F238E27FC236}">
              <a16:creationId xmlns:a16="http://schemas.microsoft.com/office/drawing/2014/main" id="{5E0C27EF-8FD1-4578-B0C7-A6CDD5B7DD49}"/>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49" name="n_4aveValue【体育館・プール】&#10;一人当たり面積">
          <a:extLst>
            <a:ext uri="{FF2B5EF4-FFF2-40B4-BE49-F238E27FC236}">
              <a16:creationId xmlns:a16="http://schemas.microsoft.com/office/drawing/2014/main" id="{A3008BD6-D8ED-4E6D-A592-6495D2CF5AD2}"/>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60977</xdr:rowOff>
    </xdr:from>
    <xdr:ext cx="469744" cy="259045"/>
    <xdr:sp macro="" textlink="">
      <xdr:nvSpPr>
        <xdr:cNvPr id="250" name="n_1mainValue【体育館・プール】&#10;一人当たり面積">
          <a:extLst>
            <a:ext uri="{FF2B5EF4-FFF2-40B4-BE49-F238E27FC236}">
              <a16:creationId xmlns:a16="http://schemas.microsoft.com/office/drawing/2014/main" id="{13D420D5-E1CA-4BE0-B902-EF9744933AAF}"/>
            </a:ext>
          </a:extLst>
        </xdr:cNvPr>
        <xdr:cNvSpPr txBox="1"/>
      </xdr:nvSpPr>
      <xdr:spPr>
        <a:xfrm>
          <a:off x="8458277"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73677</xdr:rowOff>
    </xdr:from>
    <xdr:ext cx="469744" cy="259045"/>
    <xdr:sp macro="" textlink="">
      <xdr:nvSpPr>
        <xdr:cNvPr id="251" name="n_2mainValue【体育館・プール】&#10;一人当たり面積">
          <a:extLst>
            <a:ext uri="{FF2B5EF4-FFF2-40B4-BE49-F238E27FC236}">
              <a16:creationId xmlns:a16="http://schemas.microsoft.com/office/drawing/2014/main" id="{2F8A873E-D605-45E7-80C0-0DF2B9B5FCE9}"/>
            </a:ext>
          </a:extLst>
        </xdr:cNvPr>
        <xdr:cNvSpPr txBox="1"/>
      </xdr:nvSpPr>
      <xdr:spPr>
        <a:xfrm>
          <a:off x="7677227" y="930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73677</xdr:rowOff>
    </xdr:from>
    <xdr:ext cx="469744" cy="259045"/>
    <xdr:sp macro="" textlink="">
      <xdr:nvSpPr>
        <xdr:cNvPr id="252" name="n_3mainValue【体育館・プール】&#10;一人当たり面積">
          <a:extLst>
            <a:ext uri="{FF2B5EF4-FFF2-40B4-BE49-F238E27FC236}">
              <a16:creationId xmlns:a16="http://schemas.microsoft.com/office/drawing/2014/main" id="{936BF7A5-F9F6-4057-81D1-00E12A959D47}"/>
            </a:ext>
          </a:extLst>
        </xdr:cNvPr>
        <xdr:cNvSpPr txBox="1"/>
      </xdr:nvSpPr>
      <xdr:spPr>
        <a:xfrm>
          <a:off x="6867602" y="930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79A8C9A9-87BF-44CA-B066-806C7165B92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8DEBCB4B-A252-49E8-8E40-F439AD043A6B}"/>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7D75C908-5898-4969-A69F-18A786470C88}"/>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EBB84A79-80CA-4802-BFF3-15C62783D564}"/>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A76A16ED-CEED-421B-96FA-85888DC3BD3E}"/>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4EEDD12D-2A7D-4A05-8314-C4FFD276657F}"/>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1F88AD6C-222E-4D6B-8BCF-A585B01F924E}"/>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C23EFBAB-703F-4441-A1FF-AE0C38E6C51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70253F39-7ABF-4B66-BADE-290242405E2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FB3B78A2-385A-44AF-8477-BD9541ACAE3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3" name="テキスト ボックス 262">
          <a:extLst>
            <a:ext uri="{FF2B5EF4-FFF2-40B4-BE49-F238E27FC236}">
              <a16:creationId xmlns:a16="http://schemas.microsoft.com/office/drawing/2014/main" id="{EB3D18D8-E281-4ACF-8C3C-81F8490349C4}"/>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276013CC-FF3D-4A95-9C6D-E93DDD4D2263}"/>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5" name="テキスト ボックス 264">
          <a:extLst>
            <a:ext uri="{FF2B5EF4-FFF2-40B4-BE49-F238E27FC236}">
              <a16:creationId xmlns:a16="http://schemas.microsoft.com/office/drawing/2014/main" id="{D7DDB896-2279-44B4-855B-B855CBE4B270}"/>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1236CCC9-1361-4B98-B425-4CBC520AA8F0}"/>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BFA4EB59-E221-4E4A-B420-C1DCE6ECB770}"/>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B7A47FC2-C688-4FD8-A46B-F0C20DB6DF39}"/>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B9EEAAF7-510E-4C04-8277-DFB69A74AD98}"/>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3CB4EED7-B754-4F28-B954-0BE584DB60EE}"/>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DF893564-EB44-4509-9C39-C1D7E347B092}"/>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F69326C2-230B-4838-9E70-78FA13F4DBD3}"/>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1DBEAA6B-07CB-47C5-9E24-D2AF9BD87365}"/>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CA81F4B8-601C-4FA5-8884-7B099DAE6CE7}"/>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a:extLst>
            <a:ext uri="{FF2B5EF4-FFF2-40B4-BE49-F238E27FC236}">
              <a16:creationId xmlns:a16="http://schemas.microsoft.com/office/drawing/2014/main" id="{DE5E6C08-008C-4BD2-B510-272D5F6FE9DA}"/>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6FC76AB6-25D0-44AF-BF48-DC01AB8C52A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606A0E7F-81EC-4E73-8A0C-84F07EFB72C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a:extLst>
            <a:ext uri="{FF2B5EF4-FFF2-40B4-BE49-F238E27FC236}">
              <a16:creationId xmlns:a16="http://schemas.microsoft.com/office/drawing/2014/main" id="{B1DB902A-5B7C-4A68-AE86-5C0B2A60952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79" name="直線コネクタ 278">
          <a:extLst>
            <a:ext uri="{FF2B5EF4-FFF2-40B4-BE49-F238E27FC236}">
              <a16:creationId xmlns:a16="http://schemas.microsoft.com/office/drawing/2014/main" id="{31533235-1579-4798-8F06-774AE1B10C03}"/>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80" name="【福祉施設】&#10;有形固定資産減価償却率最小値テキスト">
          <a:extLst>
            <a:ext uri="{FF2B5EF4-FFF2-40B4-BE49-F238E27FC236}">
              <a16:creationId xmlns:a16="http://schemas.microsoft.com/office/drawing/2014/main" id="{B400A814-BC1F-46DD-B8A2-85ECD81A670B}"/>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81" name="直線コネクタ 280">
          <a:extLst>
            <a:ext uri="{FF2B5EF4-FFF2-40B4-BE49-F238E27FC236}">
              <a16:creationId xmlns:a16="http://schemas.microsoft.com/office/drawing/2014/main" id="{E349793B-697E-4BA0-875A-C7F570A02ABD}"/>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82" name="【福祉施設】&#10;有形固定資産減価償却率最大値テキスト">
          <a:extLst>
            <a:ext uri="{FF2B5EF4-FFF2-40B4-BE49-F238E27FC236}">
              <a16:creationId xmlns:a16="http://schemas.microsoft.com/office/drawing/2014/main" id="{50643B9A-A86F-4659-B28E-1F8BC2984CE9}"/>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83" name="直線コネクタ 282">
          <a:extLst>
            <a:ext uri="{FF2B5EF4-FFF2-40B4-BE49-F238E27FC236}">
              <a16:creationId xmlns:a16="http://schemas.microsoft.com/office/drawing/2014/main" id="{43D01D7E-0675-45E4-B5E8-50E18421D9CB}"/>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35940</xdr:rowOff>
    </xdr:from>
    <xdr:ext cx="405111" cy="259045"/>
    <xdr:sp macro="" textlink="">
      <xdr:nvSpPr>
        <xdr:cNvPr id="284" name="【福祉施設】&#10;有形固定資産減価償却率平均値テキスト">
          <a:extLst>
            <a:ext uri="{FF2B5EF4-FFF2-40B4-BE49-F238E27FC236}">
              <a16:creationId xmlns:a16="http://schemas.microsoft.com/office/drawing/2014/main" id="{4760F11E-3296-4520-A7EE-001AE0AAD853}"/>
            </a:ext>
          </a:extLst>
        </xdr:cNvPr>
        <xdr:cNvSpPr txBox="1"/>
      </xdr:nvSpPr>
      <xdr:spPr>
        <a:xfrm>
          <a:off x="4219575" y="13151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85" name="フローチャート: 判断 284">
          <a:extLst>
            <a:ext uri="{FF2B5EF4-FFF2-40B4-BE49-F238E27FC236}">
              <a16:creationId xmlns:a16="http://schemas.microsoft.com/office/drawing/2014/main" id="{7F213E9D-36D9-4906-9BCC-64C635012C91}"/>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86" name="フローチャート: 判断 285">
          <a:extLst>
            <a:ext uri="{FF2B5EF4-FFF2-40B4-BE49-F238E27FC236}">
              <a16:creationId xmlns:a16="http://schemas.microsoft.com/office/drawing/2014/main" id="{14EACD27-C7FE-448D-BB23-F9158D1DE293}"/>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87" name="フローチャート: 判断 286">
          <a:extLst>
            <a:ext uri="{FF2B5EF4-FFF2-40B4-BE49-F238E27FC236}">
              <a16:creationId xmlns:a16="http://schemas.microsoft.com/office/drawing/2014/main" id="{36774886-C878-4D0E-ADA1-91C56C13EF65}"/>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288" name="フローチャート: 判断 287">
          <a:extLst>
            <a:ext uri="{FF2B5EF4-FFF2-40B4-BE49-F238E27FC236}">
              <a16:creationId xmlns:a16="http://schemas.microsoft.com/office/drawing/2014/main" id="{EE46318B-EC78-4FFE-996C-B3B69C1ADD7E}"/>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289" name="フローチャート: 判断 288">
          <a:extLst>
            <a:ext uri="{FF2B5EF4-FFF2-40B4-BE49-F238E27FC236}">
              <a16:creationId xmlns:a16="http://schemas.microsoft.com/office/drawing/2014/main" id="{47A99C6E-7C88-4C1D-B04B-9612B0E95853}"/>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27D71A7-C840-45D1-8F27-EB18C7A26B94}"/>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893CBC87-6135-4E43-92DD-FE27EB0F858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4DEF2D4-6EDF-4848-B2C0-2B435284B820}"/>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AB1A6BD-D20B-412A-B2D3-4F386F53005C}"/>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5C8779C-F0AF-4FB9-9B07-C41BD94303C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95069</xdr:rowOff>
    </xdr:from>
    <xdr:to>
      <xdr:col>24</xdr:col>
      <xdr:colOff>114300</xdr:colOff>
      <xdr:row>79</xdr:row>
      <xdr:rowOff>25219</xdr:rowOff>
    </xdr:to>
    <xdr:sp macro="" textlink="">
      <xdr:nvSpPr>
        <xdr:cNvPr id="295" name="楕円 294">
          <a:extLst>
            <a:ext uri="{FF2B5EF4-FFF2-40B4-BE49-F238E27FC236}">
              <a16:creationId xmlns:a16="http://schemas.microsoft.com/office/drawing/2014/main" id="{08A0FA9B-1D68-4456-8F18-A89E4247A9A1}"/>
            </a:ext>
          </a:extLst>
        </xdr:cNvPr>
        <xdr:cNvSpPr/>
      </xdr:nvSpPr>
      <xdr:spPr>
        <a:xfrm>
          <a:off x="4124325" y="127252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9996</xdr:rowOff>
    </xdr:from>
    <xdr:ext cx="405111" cy="259045"/>
    <xdr:sp macro="" textlink="">
      <xdr:nvSpPr>
        <xdr:cNvPr id="296" name="【福祉施設】&#10;有形固定資産減価償却率該当値テキスト">
          <a:extLst>
            <a:ext uri="{FF2B5EF4-FFF2-40B4-BE49-F238E27FC236}">
              <a16:creationId xmlns:a16="http://schemas.microsoft.com/office/drawing/2014/main" id="{EFA5623D-A188-43E5-ACAF-A1933D7DFD3A}"/>
            </a:ext>
          </a:extLst>
        </xdr:cNvPr>
        <xdr:cNvSpPr txBox="1"/>
      </xdr:nvSpPr>
      <xdr:spPr>
        <a:xfrm>
          <a:off x="4219575" y="12636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13426</xdr:rowOff>
    </xdr:from>
    <xdr:to>
      <xdr:col>20</xdr:col>
      <xdr:colOff>38100</xdr:colOff>
      <xdr:row>78</xdr:row>
      <xdr:rowOff>115026</xdr:rowOff>
    </xdr:to>
    <xdr:sp macro="" textlink="">
      <xdr:nvSpPr>
        <xdr:cNvPr id="297" name="楕円 296">
          <a:extLst>
            <a:ext uri="{FF2B5EF4-FFF2-40B4-BE49-F238E27FC236}">
              <a16:creationId xmlns:a16="http://schemas.microsoft.com/office/drawing/2014/main" id="{AEC3148D-D105-46AD-BBA2-497BDACAFD77}"/>
            </a:ext>
          </a:extLst>
        </xdr:cNvPr>
        <xdr:cNvSpPr/>
      </xdr:nvSpPr>
      <xdr:spPr>
        <a:xfrm>
          <a:off x="3381375" y="1264040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64226</xdr:rowOff>
    </xdr:from>
    <xdr:to>
      <xdr:col>24</xdr:col>
      <xdr:colOff>63500</xdr:colOff>
      <xdr:row>78</xdr:row>
      <xdr:rowOff>145869</xdr:rowOff>
    </xdr:to>
    <xdr:cxnSp macro="">
      <xdr:nvCxnSpPr>
        <xdr:cNvPr id="298" name="直線コネクタ 297">
          <a:extLst>
            <a:ext uri="{FF2B5EF4-FFF2-40B4-BE49-F238E27FC236}">
              <a16:creationId xmlns:a16="http://schemas.microsoft.com/office/drawing/2014/main" id="{C643F3A9-1781-4B76-A76E-27748AE9259D}"/>
            </a:ext>
          </a:extLst>
        </xdr:cNvPr>
        <xdr:cNvCxnSpPr/>
      </xdr:nvCxnSpPr>
      <xdr:spPr>
        <a:xfrm>
          <a:off x="3429000" y="12697551"/>
          <a:ext cx="752475"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52614</xdr:rowOff>
    </xdr:from>
    <xdr:to>
      <xdr:col>15</xdr:col>
      <xdr:colOff>101600</xdr:colOff>
      <xdr:row>80</xdr:row>
      <xdr:rowOff>154214</xdr:rowOff>
    </xdr:to>
    <xdr:sp macro="" textlink="">
      <xdr:nvSpPr>
        <xdr:cNvPr id="299" name="楕円 298">
          <a:extLst>
            <a:ext uri="{FF2B5EF4-FFF2-40B4-BE49-F238E27FC236}">
              <a16:creationId xmlns:a16="http://schemas.microsoft.com/office/drawing/2014/main" id="{F1F1503F-11ED-4653-914C-7064EDE3F8F4}"/>
            </a:ext>
          </a:extLst>
        </xdr:cNvPr>
        <xdr:cNvSpPr/>
      </xdr:nvSpPr>
      <xdr:spPr>
        <a:xfrm>
          <a:off x="2571750" y="130034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64226</xdr:rowOff>
    </xdr:from>
    <xdr:to>
      <xdr:col>19</xdr:col>
      <xdr:colOff>177800</xdr:colOff>
      <xdr:row>80</xdr:row>
      <xdr:rowOff>103414</xdr:rowOff>
    </xdr:to>
    <xdr:cxnSp macro="">
      <xdr:nvCxnSpPr>
        <xdr:cNvPr id="300" name="直線コネクタ 299">
          <a:extLst>
            <a:ext uri="{FF2B5EF4-FFF2-40B4-BE49-F238E27FC236}">
              <a16:creationId xmlns:a16="http://schemas.microsoft.com/office/drawing/2014/main" id="{CD161C92-DBFE-4846-8BFD-9C8530A9B12A}"/>
            </a:ext>
          </a:extLst>
        </xdr:cNvPr>
        <xdr:cNvCxnSpPr/>
      </xdr:nvCxnSpPr>
      <xdr:spPr>
        <a:xfrm flipV="1">
          <a:off x="2619375" y="12697551"/>
          <a:ext cx="809625" cy="3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01" name="楕円 300">
          <a:extLst>
            <a:ext uri="{FF2B5EF4-FFF2-40B4-BE49-F238E27FC236}">
              <a16:creationId xmlns:a16="http://schemas.microsoft.com/office/drawing/2014/main" id="{9A84B9A8-DC6F-49FB-A0E8-4C06DC49D512}"/>
            </a:ext>
          </a:extLst>
        </xdr:cNvPr>
        <xdr:cNvSpPr/>
      </xdr:nvSpPr>
      <xdr:spPr>
        <a:xfrm>
          <a:off x="1781175" y="12954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103414</xdr:rowOff>
    </xdr:to>
    <xdr:cxnSp macro="">
      <xdr:nvCxnSpPr>
        <xdr:cNvPr id="302" name="直線コネクタ 301">
          <a:extLst>
            <a:ext uri="{FF2B5EF4-FFF2-40B4-BE49-F238E27FC236}">
              <a16:creationId xmlns:a16="http://schemas.microsoft.com/office/drawing/2014/main" id="{96C00BC6-B84F-498A-B7B3-8F218B19069C}"/>
            </a:ext>
          </a:extLst>
        </xdr:cNvPr>
        <xdr:cNvCxnSpPr/>
      </xdr:nvCxnSpPr>
      <xdr:spPr>
        <a:xfrm>
          <a:off x="1828800" y="12992100"/>
          <a:ext cx="790575"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117583</xdr:rowOff>
    </xdr:from>
    <xdr:ext cx="405111" cy="259045"/>
    <xdr:sp macro="" textlink="">
      <xdr:nvSpPr>
        <xdr:cNvPr id="303" name="n_1aveValue【福祉施設】&#10;有形固定資産減価償却率">
          <a:extLst>
            <a:ext uri="{FF2B5EF4-FFF2-40B4-BE49-F238E27FC236}">
              <a16:creationId xmlns:a16="http://schemas.microsoft.com/office/drawing/2014/main" id="{832AC09A-1EDE-4D3B-B710-2A24E67CFBC9}"/>
            </a:ext>
          </a:extLst>
        </xdr:cNvPr>
        <xdr:cNvSpPr txBox="1"/>
      </xdr:nvSpPr>
      <xdr:spPr>
        <a:xfrm>
          <a:off x="3239144" y="1323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04" name="n_2aveValue【福祉施設】&#10;有形固定資産減価償却率">
          <a:extLst>
            <a:ext uri="{FF2B5EF4-FFF2-40B4-BE49-F238E27FC236}">
              <a16:creationId xmlns:a16="http://schemas.microsoft.com/office/drawing/2014/main" id="{E5BBBAAA-ED18-41E0-95CC-F107BE527EA2}"/>
            </a:ext>
          </a:extLst>
        </xdr:cNvPr>
        <xdr:cNvSpPr txBox="1"/>
      </xdr:nvSpPr>
      <xdr:spPr>
        <a:xfrm>
          <a:off x="2439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65332</xdr:rowOff>
    </xdr:from>
    <xdr:ext cx="405111" cy="259045"/>
    <xdr:sp macro="" textlink="">
      <xdr:nvSpPr>
        <xdr:cNvPr id="305" name="n_3aveValue【福祉施設】&#10;有形固定資産減価償却率">
          <a:extLst>
            <a:ext uri="{FF2B5EF4-FFF2-40B4-BE49-F238E27FC236}">
              <a16:creationId xmlns:a16="http://schemas.microsoft.com/office/drawing/2014/main" id="{F0756E88-AE59-4D7D-A894-4123AC934A29}"/>
            </a:ext>
          </a:extLst>
        </xdr:cNvPr>
        <xdr:cNvSpPr txBox="1"/>
      </xdr:nvSpPr>
      <xdr:spPr>
        <a:xfrm>
          <a:off x="1648469"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06" name="n_4aveValue【福祉施設】&#10;有形固定資産減価償却率">
          <a:extLst>
            <a:ext uri="{FF2B5EF4-FFF2-40B4-BE49-F238E27FC236}">
              <a16:creationId xmlns:a16="http://schemas.microsoft.com/office/drawing/2014/main" id="{0146D0DE-9251-4509-B51B-E85D9A940C8F}"/>
            </a:ext>
          </a:extLst>
        </xdr:cNvPr>
        <xdr:cNvSpPr txBox="1"/>
      </xdr:nvSpPr>
      <xdr:spPr>
        <a:xfrm>
          <a:off x="848369" y="1292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131553</xdr:rowOff>
    </xdr:from>
    <xdr:ext cx="405111" cy="259045"/>
    <xdr:sp macro="" textlink="">
      <xdr:nvSpPr>
        <xdr:cNvPr id="307" name="n_1mainValue【福祉施設】&#10;有形固定資産減価償却率">
          <a:extLst>
            <a:ext uri="{FF2B5EF4-FFF2-40B4-BE49-F238E27FC236}">
              <a16:creationId xmlns:a16="http://schemas.microsoft.com/office/drawing/2014/main" id="{442E96F0-24A2-4EB7-B954-DA73CBEBBEC8}"/>
            </a:ext>
          </a:extLst>
        </xdr:cNvPr>
        <xdr:cNvSpPr txBox="1"/>
      </xdr:nvSpPr>
      <xdr:spPr>
        <a:xfrm>
          <a:off x="3239144" y="1243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170741</xdr:rowOff>
    </xdr:from>
    <xdr:ext cx="405111" cy="259045"/>
    <xdr:sp macro="" textlink="">
      <xdr:nvSpPr>
        <xdr:cNvPr id="308" name="n_2mainValue【福祉施設】&#10;有形固定資産減価償却率">
          <a:extLst>
            <a:ext uri="{FF2B5EF4-FFF2-40B4-BE49-F238E27FC236}">
              <a16:creationId xmlns:a16="http://schemas.microsoft.com/office/drawing/2014/main" id="{037EB123-09F4-41F1-AC0B-9D3B01C10795}"/>
            </a:ext>
          </a:extLst>
        </xdr:cNvPr>
        <xdr:cNvSpPr txBox="1"/>
      </xdr:nvSpPr>
      <xdr:spPr>
        <a:xfrm>
          <a:off x="2439044" y="1279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09" name="n_3mainValue【福祉施設】&#10;有形固定資産減価償却率">
          <a:extLst>
            <a:ext uri="{FF2B5EF4-FFF2-40B4-BE49-F238E27FC236}">
              <a16:creationId xmlns:a16="http://schemas.microsoft.com/office/drawing/2014/main" id="{1CA6F2B1-A2A5-4B56-8FB0-F7CF28150B5D}"/>
            </a:ext>
          </a:extLst>
        </xdr:cNvPr>
        <xdr:cNvSpPr txBox="1"/>
      </xdr:nvSpPr>
      <xdr:spPr>
        <a:xfrm>
          <a:off x="1648469" y="1273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D983B0CA-E62B-4504-BCEB-169F7D6B4103}"/>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E9E590BA-934A-43D2-A15C-D64084B27188}"/>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CE7EFC86-1D18-425D-BE00-BD639F8FD373}"/>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AC05545D-E0EF-42CB-AD17-3BB795B94587}"/>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810E554B-B43C-444A-9B89-32193509978A}"/>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FE165FB3-C14F-4DA8-83E9-4393A8268810}"/>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FD9B2242-F94B-46EF-ACE8-C564CFE3FC6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D1DBD037-715B-498B-97DB-86B2975224D3}"/>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19107C58-2FFE-4532-B595-AB1BC2DE618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6646D69F-6ECE-45A0-8751-A3B87EBE134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0" name="直線コネクタ 319">
          <a:extLst>
            <a:ext uri="{FF2B5EF4-FFF2-40B4-BE49-F238E27FC236}">
              <a16:creationId xmlns:a16="http://schemas.microsoft.com/office/drawing/2014/main" id="{88AA1875-A023-4203-8377-9E26BE0AFAF7}"/>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1" name="テキスト ボックス 320">
          <a:extLst>
            <a:ext uri="{FF2B5EF4-FFF2-40B4-BE49-F238E27FC236}">
              <a16:creationId xmlns:a16="http://schemas.microsoft.com/office/drawing/2014/main" id="{0C979654-2436-4C5F-8F0F-33F2B749C7E2}"/>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2" name="直線コネクタ 321">
          <a:extLst>
            <a:ext uri="{FF2B5EF4-FFF2-40B4-BE49-F238E27FC236}">
              <a16:creationId xmlns:a16="http://schemas.microsoft.com/office/drawing/2014/main" id="{228F5DC8-5429-42A1-9D70-7F14CA45948A}"/>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3" name="テキスト ボックス 322">
          <a:extLst>
            <a:ext uri="{FF2B5EF4-FFF2-40B4-BE49-F238E27FC236}">
              <a16:creationId xmlns:a16="http://schemas.microsoft.com/office/drawing/2014/main" id="{F4175913-64A8-485C-86D9-CEF9EEDA600C}"/>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4" name="直線コネクタ 323">
          <a:extLst>
            <a:ext uri="{FF2B5EF4-FFF2-40B4-BE49-F238E27FC236}">
              <a16:creationId xmlns:a16="http://schemas.microsoft.com/office/drawing/2014/main" id="{E2179D23-634E-44DC-A55D-6FA7A9C7B8DD}"/>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5" name="テキスト ボックス 324">
          <a:extLst>
            <a:ext uri="{FF2B5EF4-FFF2-40B4-BE49-F238E27FC236}">
              <a16:creationId xmlns:a16="http://schemas.microsoft.com/office/drawing/2014/main" id="{40DDED32-C296-400F-AE93-8AF456B02C3E}"/>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6" name="直線コネクタ 325">
          <a:extLst>
            <a:ext uri="{FF2B5EF4-FFF2-40B4-BE49-F238E27FC236}">
              <a16:creationId xmlns:a16="http://schemas.microsoft.com/office/drawing/2014/main" id="{2929A607-DECA-4684-B847-26F7FA3E0359}"/>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7" name="テキスト ボックス 326">
          <a:extLst>
            <a:ext uri="{FF2B5EF4-FFF2-40B4-BE49-F238E27FC236}">
              <a16:creationId xmlns:a16="http://schemas.microsoft.com/office/drawing/2014/main" id="{47E54E7C-6A97-44D4-999D-6F9AFE1F2BB0}"/>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8" name="直線コネクタ 327">
          <a:extLst>
            <a:ext uri="{FF2B5EF4-FFF2-40B4-BE49-F238E27FC236}">
              <a16:creationId xmlns:a16="http://schemas.microsoft.com/office/drawing/2014/main" id="{D4D59DAD-FDDB-4AAA-BD61-C65B4E29011F}"/>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9" name="テキスト ボックス 328">
          <a:extLst>
            <a:ext uri="{FF2B5EF4-FFF2-40B4-BE49-F238E27FC236}">
              <a16:creationId xmlns:a16="http://schemas.microsoft.com/office/drawing/2014/main" id="{35BF264F-1D8F-47BA-817C-27BD779070FF}"/>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0" name="直線コネクタ 329">
          <a:extLst>
            <a:ext uri="{FF2B5EF4-FFF2-40B4-BE49-F238E27FC236}">
              <a16:creationId xmlns:a16="http://schemas.microsoft.com/office/drawing/2014/main" id="{A3A811D7-438D-4173-A594-BAD7B2AEC179}"/>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1" name="テキスト ボックス 330">
          <a:extLst>
            <a:ext uri="{FF2B5EF4-FFF2-40B4-BE49-F238E27FC236}">
              <a16:creationId xmlns:a16="http://schemas.microsoft.com/office/drawing/2014/main" id="{BDB5DF96-9D13-46E2-89BA-5B9585DE9177}"/>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DC80354C-EE82-4709-8613-30A3D3B5F895}"/>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08A7D40E-8F5F-46DD-AA7A-8D41B25088CC}"/>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6F170D5E-04C3-4560-AE05-2372676B23F6}"/>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35" name="直線コネクタ 334">
          <a:extLst>
            <a:ext uri="{FF2B5EF4-FFF2-40B4-BE49-F238E27FC236}">
              <a16:creationId xmlns:a16="http://schemas.microsoft.com/office/drawing/2014/main" id="{ED88BE65-A775-4DEF-9EB4-EEDE0B89EF83}"/>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36" name="【福祉施設】&#10;一人当たり面積最小値テキスト">
          <a:extLst>
            <a:ext uri="{FF2B5EF4-FFF2-40B4-BE49-F238E27FC236}">
              <a16:creationId xmlns:a16="http://schemas.microsoft.com/office/drawing/2014/main" id="{E4CC9B2B-CB9F-4FF3-AE9E-82F7321F1A4C}"/>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37" name="直線コネクタ 336">
          <a:extLst>
            <a:ext uri="{FF2B5EF4-FFF2-40B4-BE49-F238E27FC236}">
              <a16:creationId xmlns:a16="http://schemas.microsoft.com/office/drawing/2014/main" id="{56F64C2E-4BEF-402E-8D36-2EB0036893D6}"/>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38" name="【福祉施設】&#10;一人当たり面積最大値テキスト">
          <a:extLst>
            <a:ext uri="{FF2B5EF4-FFF2-40B4-BE49-F238E27FC236}">
              <a16:creationId xmlns:a16="http://schemas.microsoft.com/office/drawing/2014/main" id="{607853A9-4BD6-4FB2-A70E-D790EB537E4A}"/>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39" name="直線コネクタ 338">
          <a:extLst>
            <a:ext uri="{FF2B5EF4-FFF2-40B4-BE49-F238E27FC236}">
              <a16:creationId xmlns:a16="http://schemas.microsoft.com/office/drawing/2014/main" id="{A0AE59ED-5DFC-46A4-B009-BE27FE279B6F}"/>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40" name="【福祉施設】&#10;一人当たり面積平均値テキスト">
          <a:extLst>
            <a:ext uri="{FF2B5EF4-FFF2-40B4-BE49-F238E27FC236}">
              <a16:creationId xmlns:a16="http://schemas.microsoft.com/office/drawing/2014/main" id="{DC22FBA9-A2D1-4BA9-9557-627B5FD4D6C9}"/>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41" name="フローチャート: 判断 340">
          <a:extLst>
            <a:ext uri="{FF2B5EF4-FFF2-40B4-BE49-F238E27FC236}">
              <a16:creationId xmlns:a16="http://schemas.microsoft.com/office/drawing/2014/main" id="{F4A4310F-309D-450A-958F-0F8B2A047AA3}"/>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42" name="フローチャート: 判断 341">
          <a:extLst>
            <a:ext uri="{FF2B5EF4-FFF2-40B4-BE49-F238E27FC236}">
              <a16:creationId xmlns:a16="http://schemas.microsoft.com/office/drawing/2014/main" id="{3BCEC3FD-BD86-425B-8F48-DAE04C5AFF72}"/>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43" name="フローチャート: 判断 342">
          <a:extLst>
            <a:ext uri="{FF2B5EF4-FFF2-40B4-BE49-F238E27FC236}">
              <a16:creationId xmlns:a16="http://schemas.microsoft.com/office/drawing/2014/main" id="{D82A7C90-4D14-4DAC-9BA2-27B8150980B9}"/>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44" name="フローチャート: 判断 343">
          <a:extLst>
            <a:ext uri="{FF2B5EF4-FFF2-40B4-BE49-F238E27FC236}">
              <a16:creationId xmlns:a16="http://schemas.microsoft.com/office/drawing/2014/main" id="{81A6C471-67D3-4064-9D28-C8D28FF0079A}"/>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45" name="フローチャート: 判断 344">
          <a:extLst>
            <a:ext uri="{FF2B5EF4-FFF2-40B4-BE49-F238E27FC236}">
              <a16:creationId xmlns:a16="http://schemas.microsoft.com/office/drawing/2014/main" id="{AA22D5DD-084B-4A37-8950-0CE8EF500995}"/>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1BCB9D7-B603-4FAF-AB65-2183DA8C5C79}"/>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E8A05C6-179C-46C3-A98D-9468E604E04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69D13391-0659-4B2F-AB8A-BB3F260C3672}"/>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D2B92F5-C934-4D45-B0FF-9B45FC4739E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3AB16D8-0EC8-4241-829E-29C2AB221EC8}"/>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93436</xdr:rowOff>
    </xdr:from>
    <xdr:to>
      <xdr:col>55</xdr:col>
      <xdr:colOff>50800</xdr:colOff>
      <xdr:row>78</xdr:row>
      <xdr:rowOff>23586</xdr:rowOff>
    </xdr:to>
    <xdr:sp macro="" textlink="">
      <xdr:nvSpPr>
        <xdr:cNvPr id="351" name="楕円 350">
          <a:extLst>
            <a:ext uri="{FF2B5EF4-FFF2-40B4-BE49-F238E27FC236}">
              <a16:creationId xmlns:a16="http://schemas.microsoft.com/office/drawing/2014/main" id="{8A728957-86ED-48F2-8452-48B821AFB89B}"/>
            </a:ext>
          </a:extLst>
        </xdr:cNvPr>
        <xdr:cNvSpPr/>
      </xdr:nvSpPr>
      <xdr:spPr>
        <a:xfrm>
          <a:off x="9401175" y="1256166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46463</xdr:rowOff>
    </xdr:from>
    <xdr:ext cx="469744" cy="259045"/>
    <xdr:sp macro="" textlink="">
      <xdr:nvSpPr>
        <xdr:cNvPr id="352" name="【福祉施設】&#10;一人当たり面積該当値テキスト">
          <a:extLst>
            <a:ext uri="{FF2B5EF4-FFF2-40B4-BE49-F238E27FC236}">
              <a16:creationId xmlns:a16="http://schemas.microsoft.com/office/drawing/2014/main" id="{34414E42-8764-45DF-BA5F-4B7F65456E78}"/>
            </a:ext>
          </a:extLst>
        </xdr:cNvPr>
        <xdr:cNvSpPr txBox="1"/>
      </xdr:nvSpPr>
      <xdr:spPr>
        <a:xfrm>
          <a:off x="9467850" y="125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353" name="楕円 352">
          <a:extLst>
            <a:ext uri="{FF2B5EF4-FFF2-40B4-BE49-F238E27FC236}">
              <a16:creationId xmlns:a16="http://schemas.microsoft.com/office/drawing/2014/main" id="{71ECDB83-686F-40CA-9638-EEB30F91C194}"/>
            </a:ext>
          </a:extLst>
        </xdr:cNvPr>
        <xdr:cNvSpPr/>
      </xdr:nvSpPr>
      <xdr:spPr>
        <a:xfrm>
          <a:off x="8639175" y="12630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144236</xdr:rowOff>
    </xdr:from>
    <xdr:to>
      <xdr:col>55</xdr:col>
      <xdr:colOff>0</xdr:colOff>
      <xdr:row>78</xdr:row>
      <xdr:rowOff>38100</xdr:rowOff>
    </xdr:to>
    <xdr:cxnSp macro="">
      <xdr:nvCxnSpPr>
        <xdr:cNvPr id="354" name="直線コネクタ 353">
          <a:extLst>
            <a:ext uri="{FF2B5EF4-FFF2-40B4-BE49-F238E27FC236}">
              <a16:creationId xmlns:a16="http://schemas.microsoft.com/office/drawing/2014/main" id="{0B45498A-A602-4120-B466-415633CF9226}"/>
            </a:ext>
          </a:extLst>
        </xdr:cNvPr>
        <xdr:cNvCxnSpPr/>
      </xdr:nvCxnSpPr>
      <xdr:spPr>
        <a:xfrm flipV="1">
          <a:off x="8686800" y="12609286"/>
          <a:ext cx="7429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55" name="楕円 354">
          <a:extLst>
            <a:ext uri="{FF2B5EF4-FFF2-40B4-BE49-F238E27FC236}">
              <a16:creationId xmlns:a16="http://schemas.microsoft.com/office/drawing/2014/main" id="{E76BB303-8C25-47A0-9E23-4E3CC26DFE78}"/>
            </a:ext>
          </a:extLst>
        </xdr:cNvPr>
        <xdr:cNvSpPr/>
      </xdr:nvSpPr>
      <xdr:spPr>
        <a:xfrm>
          <a:off x="7839075" y="12839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38100</xdr:rowOff>
    </xdr:from>
    <xdr:to>
      <xdr:col>50</xdr:col>
      <xdr:colOff>114300</xdr:colOff>
      <xdr:row>79</xdr:row>
      <xdr:rowOff>95250</xdr:rowOff>
    </xdr:to>
    <xdr:cxnSp macro="">
      <xdr:nvCxnSpPr>
        <xdr:cNvPr id="356" name="直線コネクタ 355">
          <a:extLst>
            <a:ext uri="{FF2B5EF4-FFF2-40B4-BE49-F238E27FC236}">
              <a16:creationId xmlns:a16="http://schemas.microsoft.com/office/drawing/2014/main" id="{3FD9DD0A-ADD5-4B88-858C-380DF326C10F}"/>
            </a:ext>
          </a:extLst>
        </xdr:cNvPr>
        <xdr:cNvCxnSpPr/>
      </xdr:nvCxnSpPr>
      <xdr:spPr>
        <a:xfrm flipV="1">
          <a:off x="7886700" y="12668250"/>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60779</xdr:rowOff>
    </xdr:from>
    <xdr:to>
      <xdr:col>41</xdr:col>
      <xdr:colOff>101600</xdr:colOff>
      <xdr:row>79</xdr:row>
      <xdr:rowOff>162379</xdr:rowOff>
    </xdr:to>
    <xdr:sp macro="" textlink="">
      <xdr:nvSpPr>
        <xdr:cNvPr id="357" name="楕円 356">
          <a:extLst>
            <a:ext uri="{FF2B5EF4-FFF2-40B4-BE49-F238E27FC236}">
              <a16:creationId xmlns:a16="http://schemas.microsoft.com/office/drawing/2014/main" id="{256290D8-AF92-4402-B7A7-72B0B5D2D935}"/>
            </a:ext>
          </a:extLst>
        </xdr:cNvPr>
        <xdr:cNvSpPr/>
      </xdr:nvSpPr>
      <xdr:spPr>
        <a:xfrm>
          <a:off x="7029450" y="128560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79</xdr:row>
      <xdr:rowOff>111579</xdr:rowOff>
    </xdr:to>
    <xdr:cxnSp macro="">
      <xdr:nvCxnSpPr>
        <xdr:cNvPr id="358" name="直線コネクタ 357">
          <a:extLst>
            <a:ext uri="{FF2B5EF4-FFF2-40B4-BE49-F238E27FC236}">
              <a16:creationId xmlns:a16="http://schemas.microsoft.com/office/drawing/2014/main" id="{FED3D79D-8BC4-4300-A469-046B95E06090}"/>
            </a:ext>
          </a:extLst>
        </xdr:cNvPr>
        <xdr:cNvCxnSpPr/>
      </xdr:nvCxnSpPr>
      <xdr:spPr>
        <a:xfrm flipV="1">
          <a:off x="7077075" y="12887325"/>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59" name="n_1aveValue【福祉施設】&#10;一人当たり面積">
          <a:extLst>
            <a:ext uri="{FF2B5EF4-FFF2-40B4-BE49-F238E27FC236}">
              <a16:creationId xmlns:a16="http://schemas.microsoft.com/office/drawing/2014/main" id="{37468779-0BE5-497A-9158-168F31AC74E7}"/>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60" name="n_2aveValue【福祉施設】&#10;一人当たり面積">
          <a:extLst>
            <a:ext uri="{FF2B5EF4-FFF2-40B4-BE49-F238E27FC236}">
              <a16:creationId xmlns:a16="http://schemas.microsoft.com/office/drawing/2014/main" id="{87A95BDE-131E-48AC-9DBF-AC49086FC097}"/>
            </a:ext>
          </a:extLst>
        </xdr:cNvPr>
        <xdr:cNvSpPr txBox="1"/>
      </xdr:nvSpPr>
      <xdr:spPr>
        <a:xfrm>
          <a:off x="767722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61" name="n_3aveValue【福祉施設】&#10;一人当たり面積">
          <a:extLst>
            <a:ext uri="{FF2B5EF4-FFF2-40B4-BE49-F238E27FC236}">
              <a16:creationId xmlns:a16="http://schemas.microsoft.com/office/drawing/2014/main" id="{284AA42C-6595-4E38-9AE4-4C89C58E29C9}"/>
            </a:ext>
          </a:extLst>
        </xdr:cNvPr>
        <xdr:cNvSpPr txBox="1"/>
      </xdr:nvSpPr>
      <xdr:spPr>
        <a:xfrm>
          <a:off x="68676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62" name="n_4aveValue【福祉施設】&#10;一人当たり面積">
          <a:extLst>
            <a:ext uri="{FF2B5EF4-FFF2-40B4-BE49-F238E27FC236}">
              <a16:creationId xmlns:a16="http://schemas.microsoft.com/office/drawing/2014/main" id="{419B852F-A5D0-4418-8EA4-C4B4F69F75DD}"/>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105427</xdr:rowOff>
    </xdr:from>
    <xdr:ext cx="469744" cy="259045"/>
    <xdr:sp macro="" textlink="">
      <xdr:nvSpPr>
        <xdr:cNvPr id="363" name="n_1mainValue【福祉施設】&#10;一人当たり面積">
          <a:extLst>
            <a:ext uri="{FF2B5EF4-FFF2-40B4-BE49-F238E27FC236}">
              <a16:creationId xmlns:a16="http://schemas.microsoft.com/office/drawing/2014/main" id="{1CC61A65-57F8-4381-97CF-983C4F606DFB}"/>
            </a:ext>
          </a:extLst>
        </xdr:cNvPr>
        <xdr:cNvSpPr txBox="1"/>
      </xdr:nvSpPr>
      <xdr:spPr>
        <a:xfrm>
          <a:off x="8458277" y="124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64" name="n_2mainValue【福祉施設】&#10;一人当たり面積">
          <a:extLst>
            <a:ext uri="{FF2B5EF4-FFF2-40B4-BE49-F238E27FC236}">
              <a16:creationId xmlns:a16="http://schemas.microsoft.com/office/drawing/2014/main" id="{536F53DD-4F96-4929-8A56-8F62F6A12971}"/>
            </a:ext>
          </a:extLst>
        </xdr:cNvPr>
        <xdr:cNvSpPr txBox="1"/>
      </xdr:nvSpPr>
      <xdr:spPr>
        <a:xfrm>
          <a:off x="7677227"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7456</xdr:rowOff>
    </xdr:from>
    <xdr:ext cx="469744" cy="259045"/>
    <xdr:sp macro="" textlink="">
      <xdr:nvSpPr>
        <xdr:cNvPr id="365" name="n_3mainValue【福祉施設】&#10;一人当たり面積">
          <a:extLst>
            <a:ext uri="{FF2B5EF4-FFF2-40B4-BE49-F238E27FC236}">
              <a16:creationId xmlns:a16="http://schemas.microsoft.com/office/drawing/2014/main" id="{9F4F98A4-BE07-4E44-82E3-045BE9BE4CDD}"/>
            </a:ext>
          </a:extLst>
        </xdr:cNvPr>
        <xdr:cNvSpPr txBox="1"/>
      </xdr:nvSpPr>
      <xdr:spPr>
        <a:xfrm>
          <a:off x="6867602" y="1264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7602A3C1-6B2D-42D5-AB6A-934D8EE67E4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BF406845-70D2-4FA2-ABDA-4132DF7B714D}"/>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04B23804-D6F7-44B6-A77A-3FE06722B7E8}"/>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BB530E79-71FD-454A-A7FC-AFA30A39A2E5}"/>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FD0F66D9-4EC4-446F-8DB2-E9C638EF7D80}"/>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3CD7A78C-8575-428E-9854-DCAF67304F19}"/>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B8CE2100-3939-4ABC-9398-DE4788742751}"/>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BC51ED9D-8F14-43B1-B980-A996C427A30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F1CF8D4F-EA33-4C8B-9C8E-209C0EF2A788}"/>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8424D228-0302-4799-A2FA-8F789D8CA0A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7DEAD385-EFF7-4627-82ED-4BC495593F11}"/>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7" name="直線コネクタ 376">
          <a:extLst>
            <a:ext uri="{FF2B5EF4-FFF2-40B4-BE49-F238E27FC236}">
              <a16:creationId xmlns:a16="http://schemas.microsoft.com/office/drawing/2014/main" id="{1A2EDB67-C92C-46EA-9460-D8F0F118B8B5}"/>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8" name="テキスト ボックス 377">
          <a:extLst>
            <a:ext uri="{FF2B5EF4-FFF2-40B4-BE49-F238E27FC236}">
              <a16:creationId xmlns:a16="http://schemas.microsoft.com/office/drawing/2014/main" id="{6CE248AE-0D95-458B-B496-19D9B29E8B36}"/>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9" name="直線コネクタ 378">
          <a:extLst>
            <a:ext uri="{FF2B5EF4-FFF2-40B4-BE49-F238E27FC236}">
              <a16:creationId xmlns:a16="http://schemas.microsoft.com/office/drawing/2014/main" id="{6250BE1F-8E1C-4453-8031-6C0E8D6C6573}"/>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0" name="テキスト ボックス 379">
          <a:extLst>
            <a:ext uri="{FF2B5EF4-FFF2-40B4-BE49-F238E27FC236}">
              <a16:creationId xmlns:a16="http://schemas.microsoft.com/office/drawing/2014/main" id="{6B120B8F-EE44-4135-9383-8AE6F56D6436}"/>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1" name="直線コネクタ 380">
          <a:extLst>
            <a:ext uri="{FF2B5EF4-FFF2-40B4-BE49-F238E27FC236}">
              <a16:creationId xmlns:a16="http://schemas.microsoft.com/office/drawing/2014/main" id="{092A596D-FD62-4D41-BAA4-9E0DC088B11A}"/>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2" name="テキスト ボックス 381">
          <a:extLst>
            <a:ext uri="{FF2B5EF4-FFF2-40B4-BE49-F238E27FC236}">
              <a16:creationId xmlns:a16="http://schemas.microsoft.com/office/drawing/2014/main" id="{75A37E70-794D-4F2B-B2AE-FC0C9AF74CDD}"/>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3" name="直線コネクタ 382">
          <a:extLst>
            <a:ext uri="{FF2B5EF4-FFF2-40B4-BE49-F238E27FC236}">
              <a16:creationId xmlns:a16="http://schemas.microsoft.com/office/drawing/2014/main" id="{4CC8110F-B540-4C53-982F-C4EB4C874729}"/>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4" name="テキスト ボックス 383">
          <a:extLst>
            <a:ext uri="{FF2B5EF4-FFF2-40B4-BE49-F238E27FC236}">
              <a16:creationId xmlns:a16="http://schemas.microsoft.com/office/drawing/2014/main" id="{D685F43F-66A7-43CB-A1FB-9E3721C058B4}"/>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FCA6E699-A938-4C8D-BF3A-C5BE8180E16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a:extLst>
            <a:ext uri="{FF2B5EF4-FFF2-40B4-BE49-F238E27FC236}">
              <a16:creationId xmlns:a16="http://schemas.microsoft.com/office/drawing/2014/main" id="{0F605381-22FA-4D4E-9817-72DA0B00B2A0}"/>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a:extLst>
            <a:ext uri="{FF2B5EF4-FFF2-40B4-BE49-F238E27FC236}">
              <a16:creationId xmlns:a16="http://schemas.microsoft.com/office/drawing/2014/main" id="{E2D8802F-84BA-4686-A4DE-6059C148202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388" name="直線コネクタ 387">
          <a:extLst>
            <a:ext uri="{FF2B5EF4-FFF2-40B4-BE49-F238E27FC236}">
              <a16:creationId xmlns:a16="http://schemas.microsoft.com/office/drawing/2014/main" id="{03878735-9C3F-4BFC-98F2-87E47F55510A}"/>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89" name="【市民会館】&#10;有形固定資産減価償却率最小値テキスト">
          <a:extLst>
            <a:ext uri="{FF2B5EF4-FFF2-40B4-BE49-F238E27FC236}">
              <a16:creationId xmlns:a16="http://schemas.microsoft.com/office/drawing/2014/main" id="{B5E47EE6-E96E-4FB8-88A9-657067D28A7C}"/>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0" name="直線コネクタ 389">
          <a:extLst>
            <a:ext uri="{FF2B5EF4-FFF2-40B4-BE49-F238E27FC236}">
              <a16:creationId xmlns:a16="http://schemas.microsoft.com/office/drawing/2014/main" id="{ABA70E1A-F4C2-41BA-B156-205BFEC67A3B}"/>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391" name="【市民会館】&#10;有形固定資産減価償却率最大値テキスト">
          <a:extLst>
            <a:ext uri="{FF2B5EF4-FFF2-40B4-BE49-F238E27FC236}">
              <a16:creationId xmlns:a16="http://schemas.microsoft.com/office/drawing/2014/main" id="{3B2ECABD-B315-4A5C-B737-E66BC1855E27}"/>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392" name="直線コネクタ 391">
          <a:extLst>
            <a:ext uri="{FF2B5EF4-FFF2-40B4-BE49-F238E27FC236}">
              <a16:creationId xmlns:a16="http://schemas.microsoft.com/office/drawing/2014/main" id="{7E951466-CCBB-41F7-B50E-F038F16CFA0B}"/>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393" name="【市民会館】&#10;有形固定資産減価償却率平均値テキスト">
          <a:extLst>
            <a:ext uri="{FF2B5EF4-FFF2-40B4-BE49-F238E27FC236}">
              <a16:creationId xmlns:a16="http://schemas.microsoft.com/office/drawing/2014/main" id="{777937AF-4FF8-4C08-96AC-DB345794B267}"/>
            </a:ext>
          </a:extLst>
        </xdr:cNvPr>
        <xdr:cNvSpPr txBox="1"/>
      </xdr:nvSpPr>
      <xdr:spPr>
        <a:xfrm>
          <a:off x="4219575" y="16333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394" name="フローチャート: 判断 393">
          <a:extLst>
            <a:ext uri="{FF2B5EF4-FFF2-40B4-BE49-F238E27FC236}">
              <a16:creationId xmlns:a16="http://schemas.microsoft.com/office/drawing/2014/main" id="{9795662C-CDD0-4941-808A-F1F5CD08C6EE}"/>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395" name="フローチャート: 判断 394">
          <a:extLst>
            <a:ext uri="{FF2B5EF4-FFF2-40B4-BE49-F238E27FC236}">
              <a16:creationId xmlns:a16="http://schemas.microsoft.com/office/drawing/2014/main" id="{FF535630-3E22-4084-9991-8AA3DA43723B}"/>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396" name="フローチャート: 判断 395">
          <a:extLst>
            <a:ext uri="{FF2B5EF4-FFF2-40B4-BE49-F238E27FC236}">
              <a16:creationId xmlns:a16="http://schemas.microsoft.com/office/drawing/2014/main" id="{370CBD78-1901-44A4-A3CF-7C7D9BA137D4}"/>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397" name="フローチャート: 判断 396">
          <a:extLst>
            <a:ext uri="{FF2B5EF4-FFF2-40B4-BE49-F238E27FC236}">
              <a16:creationId xmlns:a16="http://schemas.microsoft.com/office/drawing/2014/main" id="{8FDC1A7E-231C-4B79-9B1E-D605E2A31539}"/>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398" name="フローチャート: 判断 397">
          <a:extLst>
            <a:ext uri="{FF2B5EF4-FFF2-40B4-BE49-F238E27FC236}">
              <a16:creationId xmlns:a16="http://schemas.microsoft.com/office/drawing/2014/main" id="{E9FF34D7-21B8-439D-B879-9345D9097373}"/>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1048599F-2B77-4187-8672-2BEFF51F16AA}"/>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3A3EA36A-8408-4C57-875B-8C0F2F74134F}"/>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6500BB05-3822-4E7E-A95B-A2515F7AFA05}"/>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BBE78E58-BF54-4743-88A5-A39149F9F0CD}"/>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C4B45997-CBAF-44A7-B469-1740095AAEA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xdr:rowOff>
    </xdr:from>
    <xdr:to>
      <xdr:col>24</xdr:col>
      <xdr:colOff>114300</xdr:colOff>
      <xdr:row>102</xdr:row>
      <xdr:rowOff>115570</xdr:rowOff>
    </xdr:to>
    <xdr:sp macro="" textlink="">
      <xdr:nvSpPr>
        <xdr:cNvPr id="404" name="楕円 403">
          <a:extLst>
            <a:ext uri="{FF2B5EF4-FFF2-40B4-BE49-F238E27FC236}">
              <a16:creationId xmlns:a16="http://schemas.microsoft.com/office/drawing/2014/main" id="{D853C26B-D8F3-4B5A-8BB3-72E3C7C77E22}"/>
            </a:ext>
          </a:extLst>
        </xdr:cNvPr>
        <xdr:cNvSpPr/>
      </xdr:nvSpPr>
      <xdr:spPr>
        <a:xfrm>
          <a:off x="4124325" y="16527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163847</xdr:rowOff>
    </xdr:from>
    <xdr:ext cx="405111" cy="259045"/>
    <xdr:sp macro="" textlink="">
      <xdr:nvSpPr>
        <xdr:cNvPr id="405" name="【市民会館】&#10;有形固定資産減価償却率該当値テキスト">
          <a:extLst>
            <a:ext uri="{FF2B5EF4-FFF2-40B4-BE49-F238E27FC236}">
              <a16:creationId xmlns:a16="http://schemas.microsoft.com/office/drawing/2014/main" id="{55E3DC0F-6FD7-4FD0-993E-6FDE74503941}"/>
            </a:ext>
          </a:extLst>
        </xdr:cNvPr>
        <xdr:cNvSpPr txBox="1"/>
      </xdr:nvSpPr>
      <xdr:spPr>
        <a:xfrm>
          <a:off x="4219575" y="1651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137413</xdr:rowOff>
    </xdr:from>
    <xdr:to>
      <xdr:col>20</xdr:col>
      <xdr:colOff>38100</xdr:colOff>
      <xdr:row>102</xdr:row>
      <xdr:rowOff>67563</xdr:rowOff>
    </xdr:to>
    <xdr:sp macro="" textlink="">
      <xdr:nvSpPr>
        <xdr:cNvPr id="406" name="楕円 405">
          <a:extLst>
            <a:ext uri="{FF2B5EF4-FFF2-40B4-BE49-F238E27FC236}">
              <a16:creationId xmlns:a16="http://schemas.microsoft.com/office/drawing/2014/main" id="{CBAB84A5-E10E-48FD-8D47-290066125CEB}"/>
            </a:ext>
          </a:extLst>
        </xdr:cNvPr>
        <xdr:cNvSpPr/>
      </xdr:nvSpPr>
      <xdr:spPr>
        <a:xfrm>
          <a:off x="3381375" y="1649501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xdr:rowOff>
    </xdr:from>
    <xdr:to>
      <xdr:col>24</xdr:col>
      <xdr:colOff>63500</xdr:colOff>
      <xdr:row>102</xdr:row>
      <xdr:rowOff>64770</xdr:rowOff>
    </xdr:to>
    <xdr:cxnSp macro="">
      <xdr:nvCxnSpPr>
        <xdr:cNvPr id="407" name="直線コネクタ 406">
          <a:extLst>
            <a:ext uri="{FF2B5EF4-FFF2-40B4-BE49-F238E27FC236}">
              <a16:creationId xmlns:a16="http://schemas.microsoft.com/office/drawing/2014/main" id="{30E3EA84-CB3D-46E2-84FB-C7AD831DE880}"/>
            </a:ext>
          </a:extLst>
        </xdr:cNvPr>
        <xdr:cNvCxnSpPr/>
      </xdr:nvCxnSpPr>
      <xdr:spPr>
        <a:xfrm>
          <a:off x="3429000" y="16533113"/>
          <a:ext cx="752475"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93980</xdr:rowOff>
    </xdr:from>
    <xdr:to>
      <xdr:col>15</xdr:col>
      <xdr:colOff>101600</xdr:colOff>
      <xdr:row>102</xdr:row>
      <xdr:rowOff>24130</xdr:rowOff>
    </xdr:to>
    <xdr:sp macro="" textlink="">
      <xdr:nvSpPr>
        <xdr:cNvPr id="408" name="楕円 407">
          <a:extLst>
            <a:ext uri="{FF2B5EF4-FFF2-40B4-BE49-F238E27FC236}">
              <a16:creationId xmlns:a16="http://schemas.microsoft.com/office/drawing/2014/main" id="{2A547F29-9559-4708-B0E5-E131DB729270}"/>
            </a:ext>
          </a:extLst>
        </xdr:cNvPr>
        <xdr:cNvSpPr/>
      </xdr:nvSpPr>
      <xdr:spPr>
        <a:xfrm>
          <a:off x="2571750" y="16448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144780</xdr:rowOff>
    </xdr:from>
    <xdr:to>
      <xdr:col>19</xdr:col>
      <xdr:colOff>177800</xdr:colOff>
      <xdr:row>102</xdr:row>
      <xdr:rowOff>16763</xdr:rowOff>
    </xdr:to>
    <xdr:cxnSp macro="">
      <xdr:nvCxnSpPr>
        <xdr:cNvPr id="409" name="直線コネクタ 408">
          <a:extLst>
            <a:ext uri="{FF2B5EF4-FFF2-40B4-BE49-F238E27FC236}">
              <a16:creationId xmlns:a16="http://schemas.microsoft.com/office/drawing/2014/main" id="{F50FCE6B-4D03-43BB-A51E-F26E50FE3B8E}"/>
            </a:ext>
          </a:extLst>
        </xdr:cNvPr>
        <xdr:cNvCxnSpPr/>
      </xdr:nvCxnSpPr>
      <xdr:spPr>
        <a:xfrm>
          <a:off x="2619375" y="16496030"/>
          <a:ext cx="809625"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135128</xdr:rowOff>
    </xdr:from>
    <xdr:to>
      <xdr:col>10</xdr:col>
      <xdr:colOff>165100</xdr:colOff>
      <xdr:row>100</xdr:row>
      <xdr:rowOff>65278</xdr:rowOff>
    </xdr:to>
    <xdr:sp macro="" textlink="">
      <xdr:nvSpPr>
        <xdr:cNvPr id="410" name="楕円 409">
          <a:extLst>
            <a:ext uri="{FF2B5EF4-FFF2-40B4-BE49-F238E27FC236}">
              <a16:creationId xmlns:a16="http://schemas.microsoft.com/office/drawing/2014/main" id="{E56A4C51-AC0F-4D82-BCBA-27EC2D031206}"/>
            </a:ext>
          </a:extLst>
        </xdr:cNvPr>
        <xdr:cNvSpPr/>
      </xdr:nvSpPr>
      <xdr:spPr>
        <a:xfrm>
          <a:off x="1781175" y="161657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14478</xdr:rowOff>
    </xdr:from>
    <xdr:to>
      <xdr:col>15</xdr:col>
      <xdr:colOff>50800</xdr:colOff>
      <xdr:row>101</xdr:row>
      <xdr:rowOff>144780</xdr:rowOff>
    </xdr:to>
    <xdr:cxnSp macro="">
      <xdr:nvCxnSpPr>
        <xdr:cNvPr id="411" name="直線コネクタ 410">
          <a:extLst>
            <a:ext uri="{FF2B5EF4-FFF2-40B4-BE49-F238E27FC236}">
              <a16:creationId xmlns:a16="http://schemas.microsoft.com/office/drawing/2014/main" id="{4F9D6822-99EC-4CB1-B8BC-C3D484D3AE42}"/>
            </a:ext>
          </a:extLst>
        </xdr:cNvPr>
        <xdr:cNvCxnSpPr/>
      </xdr:nvCxnSpPr>
      <xdr:spPr>
        <a:xfrm>
          <a:off x="1828800" y="16203803"/>
          <a:ext cx="790575" cy="29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12" name="n_1aveValue【市民会館】&#10;有形固定資産減価償却率">
          <a:extLst>
            <a:ext uri="{FF2B5EF4-FFF2-40B4-BE49-F238E27FC236}">
              <a16:creationId xmlns:a16="http://schemas.microsoft.com/office/drawing/2014/main" id="{92599969-0EAA-4718-B46C-A5BFBED060AF}"/>
            </a:ext>
          </a:extLst>
        </xdr:cNvPr>
        <xdr:cNvSpPr txBox="1"/>
      </xdr:nvSpPr>
      <xdr:spPr>
        <a:xfrm>
          <a:off x="3239144" y="162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19829</xdr:rowOff>
    </xdr:from>
    <xdr:ext cx="405111" cy="259045"/>
    <xdr:sp macro="" textlink="">
      <xdr:nvSpPr>
        <xdr:cNvPr id="413" name="n_2aveValue【市民会館】&#10;有形固定資産減価償却率">
          <a:extLst>
            <a:ext uri="{FF2B5EF4-FFF2-40B4-BE49-F238E27FC236}">
              <a16:creationId xmlns:a16="http://schemas.microsoft.com/office/drawing/2014/main" id="{44009E0F-E9AE-4671-A014-D9CD0068EBE5}"/>
            </a:ext>
          </a:extLst>
        </xdr:cNvPr>
        <xdr:cNvSpPr txBox="1"/>
      </xdr:nvSpPr>
      <xdr:spPr>
        <a:xfrm>
          <a:off x="2439044" y="1653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163847</xdr:rowOff>
    </xdr:from>
    <xdr:ext cx="405111" cy="259045"/>
    <xdr:sp macro="" textlink="">
      <xdr:nvSpPr>
        <xdr:cNvPr id="414" name="n_3aveValue【市民会館】&#10;有形固定資産減価償却率">
          <a:extLst>
            <a:ext uri="{FF2B5EF4-FFF2-40B4-BE49-F238E27FC236}">
              <a16:creationId xmlns:a16="http://schemas.microsoft.com/office/drawing/2014/main" id="{ADEC191C-A57A-476F-B5BB-69E28D732837}"/>
            </a:ext>
          </a:extLst>
        </xdr:cNvPr>
        <xdr:cNvSpPr txBox="1"/>
      </xdr:nvSpPr>
      <xdr:spPr>
        <a:xfrm>
          <a:off x="1648469" y="1651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15" name="n_4aveValue【市民会館】&#10;有形固定資産減価償却率">
          <a:extLst>
            <a:ext uri="{FF2B5EF4-FFF2-40B4-BE49-F238E27FC236}">
              <a16:creationId xmlns:a16="http://schemas.microsoft.com/office/drawing/2014/main" id="{8B0C65E2-C6D3-40A0-9139-4A0351E068C6}"/>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58690</xdr:rowOff>
    </xdr:from>
    <xdr:ext cx="405111" cy="259045"/>
    <xdr:sp macro="" textlink="">
      <xdr:nvSpPr>
        <xdr:cNvPr id="416" name="n_1mainValue【市民会館】&#10;有形固定資産減価償却率">
          <a:extLst>
            <a:ext uri="{FF2B5EF4-FFF2-40B4-BE49-F238E27FC236}">
              <a16:creationId xmlns:a16="http://schemas.microsoft.com/office/drawing/2014/main" id="{3143499C-7B54-4FCF-A128-E1ED537263C6}"/>
            </a:ext>
          </a:extLst>
        </xdr:cNvPr>
        <xdr:cNvSpPr txBox="1"/>
      </xdr:nvSpPr>
      <xdr:spPr>
        <a:xfrm>
          <a:off x="3239144" y="1657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40657</xdr:rowOff>
    </xdr:from>
    <xdr:ext cx="405111" cy="259045"/>
    <xdr:sp macro="" textlink="">
      <xdr:nvSpPr>
        <xdr:cNvPr id="417" name="n_2mainValue【市民会館】&#10;有形固定資産減価償却率">
          <a:extLst>
            <a:ext uri="{FF2B5EF4-FFF2-40B4-BE49-F238E27FC236}">
              <a16:creationId xmlns:a16="http://schemas.microsoft.com/office/drawing/2014/main" id="{49495F7C-62CF-4C2E-ADED-012A727EF43B}"/>
            </a:ext>
          </a:extLst>
        </xdr:cNvPr>
        <xdr:cNvSpPr txBox="1"/>
      </xdr:nvSpPr>
      <xdr:spPr>
        <a:xfrm>
          <a:off x="2439044" y="1623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81805</xdr:rowOff>
    </xdr:from>
    <xdr:ext cx="405111" cy="259045"/>
    <xdr:sp macro="" textlink="">
      <xdr:nvSpPr>
        <xdr:cNvPr id="418" name="n_3mainValue【市民会館】&#10;有形固定資産減価償却率">
          <a:extLst>
            <a:ext uri="{FF2B5EF4-FFF2-40B4-BE49-F238E27FC236}">
              <a16:creationId xmlns:a16="http://schemas.microsoft.com/office/drawing/2014/main" id="{DE1BD6EA-153F-4D98-9694-F5C46B389429}"/>
            </a:ext>
          </a:extLst>
        </xdr:cNvPr>
        <xdr:cNvSpPr txBox="1"/>
      </xdr:nvSpPr>
      <xdr:spPr>
        <a:xfrm>
          <a:off x="1648469" y="1595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69D98233-EF2A-4EAB-AF63-75AEE96A3DC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F95DA781-29BE-4830-B382-76F8DD30D655}"/>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F466B1D6-F393-4B5A-BEF4-BBAA7E460D72}"/>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369BEF41-96D4-4366-9546-557C11DE7742}"/>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58F2E987-4941-4548-9C0E-E1809B0EFE43}"/>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0C445CF0-735B-4957-9839-079335319035}"/>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BEA5DEA8-E3B1-4B6C-8BDC-57688EDDDB3A}"/>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E6D860E5-11A3-4912-9893-7F0DDEE671E2}"/>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E99B1D8B-D229-4A46-8378-711943E1D91B}"/>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6BD5FDD8-5CE0-4B4D-B0BC-CBD0AE8163F7}"/>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9" name="直線コネクタ 428">
          <a:extLst>
            <a:ext uri="{FF2B5EF4-FFF2-40B4-BE49-F238E27FC236}">
              <a16:creationId xmlns:a16="http://schemas.microsoft.com/office/drawing/2014/main" id="{4033FD47-0D49-47C1-9BF6-E639C78E90B7}"/>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0" name="テキスト ボックス 429">
          <a:extLst>
            <a:ext uri="{FF2B5EF4-FFF2-40B4-BE49-F238E27FC236}">
              <a16:creationId xmlns:a16="http://schemas.microsoft.com/office/drawing/2014/main" id="{7C93413E-DF6B-479B-85EE-F4DA5A2080CB}"/>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1F0A6F1E-6FBC-424A-9DE6-3246D8567B8F}"/>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9A2C5CC9-089A-4B6D-8DF2-B218B0AB6B14}"/>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3" name="直線コネクタ 432">
          <a:extLst>
            <a:ext uri="{FF2B5EF4-FFF2-40B4-BE49-F238E27FC236}">
              <a16:creationId xmlns:a16="http://schemas.microsoft.com/office/drawing/2014/main" id="{37542712-E142-48FF-9E10-6B5430678014}"/>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4" name="テキスト ボックス 433">
          <a:extLst>
            <a:ext uri="{FF2B5EF4-FFF2-40B4-BE49-F238E27FC236}">
              <a16:creationId xmlns:a16="http://schemas.microsoft.com/office/drawing/2014/main" id="{534996C2-EEF4-4139-A394-42EA34EE8895}"/>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C2808B7F-4F3D-43FC-867E-5F6DBA0FABD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F6324A69-6D1E-4126-967E-0090430B31AF}"/>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4DA20626-D2C6-4FCC-8C4D-152783A1784E}"/>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38" name="直線コネクタ 437">
          <a:extLst>
            <a:ext uri="{FF2B5EF4-FFF2-40B4-BE49-F238E27FC236}">
              <a16:creationId xmlns:a16="http://schemas.microsoft.com/office/drawing/2014/main" id="{C63173F0-1EB0-4D76-BBB3-80B9E8860A6A}"/>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39" name="【市民会館】&#10;一人当たり面積最小値テキスト">
          <a:extLst>
            <a:ext uri="{FF2B5EF4-FFF2-40B4-BE49-F238E27FC236}">
              <a16:creationId xmlns:a16="http://schemas.microsoft.com/office/drawing/2014/main" id="{839FC79A-77CA-4AFD-85A3-0743FB49CED5}"/>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40" name="直線コネクタ 439">
          <a:extLst>
            <a:ext uri="{FF2B5EF4-FFF2-40B4-BE49-F238E27FC236}">
              <a16:creationId xmlns:a16="http://schemas.microsoft.com/office/drawing/2014/main" id="{5FABAAA2-C411-4F75-AE99-BE3563A77E38}"/>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41" name="【市民会館】&#10;一人当たり面積最大値テキスト">
          <a:extLst>
            <a:ext uri="{FF2B5EF4-FFF2-40B4-BE49-F238E27FC236}">
              <a16:creationId xmlns:a16="http://schemas.microsoft.com/office/drawing/2014/main" id="{BE63B462-3C7A-43BA-9C2B-2CB6D630264C}"/>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2" name="直線コネクタ 441">
          <a:extLst>
            <a:ext uri="{FF2B5EF4-FFF2-40B4-BE49-F238E27FC236}">
              <a16:creationId xmlns:a16="http://schemas.microsoft.com/office/drawing/2014/main" id="{54BFF90A-56A8-4334-9460-D307B61C8C0F}"/>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43" name="【市民会館】&#10;一人当たり面積平均値テキスト">
          <a:extLst>
            <a:ext uri="{FF2B5EF4-FFF2-40B4-BE49-F238E27FC236}">
              <a16:creationId xmlns:a16="http://schemas.microsoft.com/office/drawing/2014/main" id="{D5BE2D64-E0B0-40D2-8379-151D6281BE59}"/>
            </a:ext>
          </a:extLst>
        </xdr:cNvPr>
        <xdr:cNvSpPr txBox="1"/>
      </xdr:nvSpPr>
      <xdr:spPr>
        <a:xfrm>
          <a:off x="9467850" y="1686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44" name="フローチャート: 判断 443">
          <a:extLst>
            <a:ext uri="{FF2B5EF4-FFF2-40B4-BE49-F238E27FC236}">
              <a16:creationId xmlns:a16="http://schemas.microsoft.com/office/drawing/2014/main" id="{EFCC2248-3DEF-4C50-83CD-118E47FBEBA6}"/>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5" name="フローチャート: 判断 444">
          <a:extLst>
            <a:ext uri="{FF2B5EF4-FFF2-40B4-BE49-F238E27FC236}">
              <a16:creationId xmlns:a16="http://schemas.microsoft.com/office/drawing/2014/main" id="{AEA73327-1202-4591-A303-B6EEBB54A0F6}"/>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46" name="フローチャート: 判断 445">
          <a:extLst>
            <a:ext uri="{FF2B5EF4-FFF2-40B4-BE49-F238E27FC236}">
              <a16:creationId xmlns:a16="http://schemas.microsoft.com/office/drawing/2014/main" id="{A86ECB26-3B4A-4E95-9F7D-26F3E9D6766D}"/>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47" name="フローチャート: 判断 446">
          <a:extLst>
            <a:ext uri="{FF2B5EF4-FFF2-40B4-BE49-F238E27FC236}">
              <a16:creationId xmlns:a16="http://schemas.microsoft.com/office/drawing/2014/main" id="{A1AB140D-6E50-4687-8435-0804EDDD3EBB}"/>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48" name="フローチャート: 判断 447">
          <a:extLst>
            <a:ext uri="{FF2B5EF4-FFF2-40B4-BE49-F238E27FC236}">
              <a16:creationId xmlns:a16="http://schemas.microsoft.com/office/drawing/2014/main" id="{258034D3-DC72-4B31-B487-86A7F5D69A76}"/>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8ACB44A2-EF46-49DD-BE0C-E6253E2A06E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F774E3BD-75D9-4153-B6CD-852F17A06B6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241EA840-A98E-4DB3-BBE9-C7E11A1439C2}"/>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1A450445-95EE-4244-93B8-1B08AB2CF9D6}"/>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3F41617E-A817-44E5-8416-C23FB8776190}"/>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76836</xdr:rowOff>
    </xdr:from>
    <xdr:to>
      <xdr:col>55</xdr:col>
      <xdr:colOff>50800</xdr:colOff>
      <xdr:row>106</xdr:row>
      <xdr:rowOff>6986</xdr:rowOff>
    </xdr:to>
    <xdr:sp macro="" textlink="">
      <xdr:nvSpPr>
        <xdr:cNvPr id="454" name="楕円 453">
          <a:extLst>
            <a:ext uri="{FF2B5EF4-FFF2-40B4-BE49-F238E27FC236}">
              <a16:creationId xmlns:a16="http://schemas.microsoft.com/office/drawing/2014/main" id="{EE9CEF99-F247-4240-941A-3558B05A8481}"/>
            </a:ext>
          </a:extLst>
        </xdr:cNvPr>
        <xdr:cNvSpPr/>
      </xdr:nvSpPr>
      <xdr:spPr>
        <a:xfrm>
          <a:off x="9401175" y="1707896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55263</xdr:rowOff>
    </xdr:from>
    <xdr:ext cx="469744" cy="259045"/>
    <xdr:sp macro="" textlink="">
      <xdr:nvSpPr>
        <xdr:cNvPr id="455" name="【市民会館】&#10;一人当たり面積該当値テキスト">
          <a:extLst>
            <a:ext uri="{FF2B5EF4-FFF2-40B4-BE49-F238E27FC236}">
              <a16:creationId xmlns:a16="http://schemas.microsoft.com/office/drawing/2014/main" id="{A890DC1F-9E5C-473D-873B-5F1187DDAC73}"/>
            </a:ext>
          </a:extLst>
        </xdr:cNvPr>
        <xdr:cNvSpPr txBox="1"/>
      </xdr:nvSpPr>
      <xdr:spPr>
        <a:xfrm>
          <a:off x="946785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56" name="楕円 455">
          <a:extLst>
            <a:ext uri="{FF2B5EF4-FFF2-40B4-BE49-F238E27FC236}">
              <a16:creationId xmlns:a16="http://schemas.microsoft.com/office/drawing/2014/main" id="{2514A151-C06F-4188-8AD6-172704CB6729}"/>
            </a:ext>
          </a:extLst>
        </xdr:cNvPr>
        <xdr:cNvSpPr/>
      </xdr:nvSpPr>
      <xdr:spPr>
        <a:xfrm>
          <a:off x="8639175" y="1708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127636</xdr:rowOff>
    </xdr:from>
    <xdr:to>
      <xdr:col>55</xdr:col>
      <xdr:colOff>0</xdr:colOff>
      <xdr:row>105</xdr:row>
      <xdr:rowOff>133350</xdr:rowOff>
    </xdr:to>
    <xdr:cxnSp macro="">
      <xdr:nvCxnSpPr>
        <xdr:cNvPr id="457" name="直線コネクタ 456">
          <a:extLst>
            <a:ext uri="{FF2B5EF4-FFF2-40B4-BE49-F238E27FC236}">
              <a16:creationId xmlns:a16="http://schemas.microsoft.com/office/drawing/2014/main" id="{82BFD649-283F-4757-8EF5-4D01ACE48BC4}"/>
            </a:ext>
          </a:extLst>
        </xdr:cNvPr>
        <xdr:cNvCxnSpPr/>
      </xdr:nvCxnSpPr>
      <xdr:spPr>
        <a:xfrm flipV="1">
          <a:off x="8686800" y="17126586"/>
          <a:ext cx="74295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58" name="楕円 457">
          <a:extLst>
            <a:ext uri="{FF2B5EF4-FFF2-40B4-BE49-F238E27FC236}">
              <a16:creationId xmlns:a16="http://schemas.microsoft.com/office/drawing/2014/main" id="{78C23794-FB6A-436B-9E0C-40F47834DD4A}"/>
            </a:ext>
          </a:extLst>
        </xdr:cNvPr>
        <xdr:cNvSpPr/>
      </xdr:nvSpPr>
      <xdr:spPr>
        <a:xfrm>
          <a:off x="7839075" y="1708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59" name="直線コネクタ 458">
          <a:extLst>
            <a:ext uri="{FF2B5EF4-FFF2-40B4-BE49-F238E27FC236}">
              <a16:creationId xmlns:a16="http://schemas.microsoft.com/office/drawing/2014/main" id="{C50105B6-7026-4564-B5B7-3800BA7C96EE}"/>
            </a:ext>
          </a:extLst>
        </xdr:cNvPr>
        <xdr:cNvCxnSpPr/>
      </xdr:nvCxnSpPr>
      <xdr:spPr>
        <a:xfrm>
          <a:off x="7886700" y="171354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60" name="楕円 459">
          <a:extLst>
            <a:ext uri="{FF2B5EF4-FFF2-40B4-BE49-F238E27FC236}">
              <a16:creationId xmlns:a16="http://schemas.microsoft.com/office/drawing/2014/main" id="{123F5DFE-8CE2-4473-9CA2-10DD7B32802A}"/>
            </a:ext>
          </a:extLst>
        </xdr:cNvPr>
        <xdr:cNvSpPr/>
      </xdr:nvSpPr>
      <xdr:spPr>
        <a:xfrm>
          <a:off x="7029450" y="1708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133350</xdr:rowOff>
    </xdr:to>
    <xdr:cxnSp macro="">
      <xdr:nvCxnSpPr>
        <xdr:cNvPr id="461" name="直線コネクタ 460">
          <a:extLst>
            <a:ext uri="{FF2B5EF4-FFF2-40B4-BE49-F238E27FC236}">
              <a16:creationId xmlns:a16="http://schemas.microsoft.com/office/drawing/2014/main" id="{363C2A38-7ED7-4EA9-AF9F-7E36671E07E0}"/>
            </a:ext>
          </a:extLst>
        </xdr:cNvPr>
        <xdr:cNvCxnSpPr/>
      </xdr:nvCxnSpPr>
      <xdr:spPr>
        <a:xfrm>
          <a:off x="7077075" y="17135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2" name="n_1aveValue【市民会館】&#10;一人当たり面積">
          <a:extLst>
            <a:ext uri="{FF2B5EF4-FFF2-40B4-BE49-F238E27FC236}">
              <a16:creationId xmlns:a16="http://schemas.microsoft.com/office/drawing/2014/main" id="{3F389099-3D80-43DD-B5A6-8BE990EF7DCD}"/>
            </a:ext>
          </a:extLst>
        </xdr:cNvPr>
        <xdr:cNvSpPr txBox="1"/>
      </xdr:nvSpPr>
      <xdr:spPr>
        <a:xfrm>
          <a:off x="8458277"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63" name="n_2aveValue【市民会館】&#10;一人当たり面積">
          <a:extLst>
            <a:ext uri="{FF2B5EF4-FFF2-40B4-BE49-F238E27FC236}">
              <a16:creationId xmlns:a16="http://schemas.microsoft.com/office/drawing/2014/main" id="{70EAF095-29B1-4C75-B63E-A46BFE238888}"/>
            </a:ext>
          </a:extLst>
        </xdr:cNvPr>
        <xdr:cNvSpPr txBox="1"/>
      </xdr:nvSpPr>
      <xdr:spPr>
        <a:xfrm>
          <a:off x="7677227" y="168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64" name="n_3aveValue【市民会館】&#10;一人当たり面積">
          <a:extLst>
            <a:ext uri="{FF2B5EF4-FFF2-40B4-BE49-F238E27FC236}">
              <a16:creationId xmlns:a16="http://schemas.microsoft.com/office/drawing/2014/main" id="{58FA3D12-615D-41AB-B564-EA0CE41402F6}"/>
            </a:ext>
          </a:extLst>
        </xdr:cNvPr>
        <xdr:cNvSpPr txBox="1"/>
      </xdr:nvSpPr>
      <xdr:spPr>
        <a:xfrm>
          <a:off x="6867602"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65" name="n_4aveValue【市民会館】&#10;一人当たり面積">
          <a:extLst>
            <a:ext uri="{FF2B5EF4-FFF2-40B4-BE49-F238E27FC236}">
              <a16:creationId xmlns:a16="http://schemas.microsoft.com/office/drawing/2014/main" id="{2350AD2D-8B7F-48F2-86C4-E36FB246C1CC}"/>
            </a:ext>
          </a:extLst>
        </xdr:cNvPr>
        <xdr:cNvSpPr txBox="1"/>
      </xdr:nvSpPr>
      <xdr:spPr>
        <a:xfrm>
          <a:off x="6067502"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66" name="n_1mainValue【市民会館】&#10;一人当たり面積">
          <a:extLst>
            <a:ext uri="{FF2B5EF4-FFF2-40B4-BE49-F238E27FC236}">
              <a16:creationId xmlns:a16="http://schemas.microsoft.com/office/drawing/2014/main" id="{5DE3D1A0-0AF3-4278-A997-EDF45D411374}"/>
            </a:ext>
          </a:extLst>
        </xdr:cNvPr>
        <xdr:cNvSpPr txBox="1"/>
      </xdr:nvSpPr>
      <xdr:spPr>
        <a:xfrm>
          <a:off x="8458277"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67" name="n_2mainValue【市民会館】&#10;一人当たり面積">
          <a:extLst>
            <a:ext uri="{FF2B5EF4-FFF2-40B4-BE49-F238E27FC236}">
              <a16:creationId xmlns:a16="http://schemas.microsoft.com/office/drawing/2014/main" id="{B3FF07C6-EA7A-4842-907B-B0497BA67468}"/>
            </a:ext>
          </a:extLst>
        </xdr:cNvPr>
        <xdr:cNvSpPr txBox="1"/>
      </xdr:nvSpPr>
      <xdr:spPr>
        <a:xfrm>
          <a:off x="7677227"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68" name="n_3mainValue【市民会館】&#10;一人当たり面積">
          <a:extLst>
            <a:ext uri="{FF2B5EF4-FFF2-40B4-BE49-F238E27FC236}">
              <a16:creationId xmlns:a16="http://schemas.microsoft.com/office/drawing/2014/main" id="{43931A7F-797E-4F00-BE34-E2A3E2E7B68F}"/>
            </a:ext>
          </a:extLst>
        </xdr:cNvPr>
        <xdr:cNvSpPr txBox="1"/>
      </xdr:nvSpPr>
      <xdr:spPr>
        <a:xfrm>
          <a:off x="6867602"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F83B47C2-DD3F-4B95-A964-03303EA23DA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DBCBF6B2-B65B-4B07-AC6E-5D54134B4C61}"/>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CC6D4E48-0D13-48CE-B839-3680A54B0C41}"/>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FE09530C-5E12-4209-A4F8-0412B699E623}"/>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B08BD6BC-C974-4D4A-9E3C-458A6ABFD425}"/>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7725B186-E2DD-47F4-AA25-6F59E7BD7D46}"/>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13590ACF-DBB8-4D32-A915-404E28C3EE65}"/>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3B509906-27FC-40A8-ABC3-5941EE2AF3F1}"/>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01C0F252-65CC-42DE-962B-106082D4148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62F05187-738D-4ABB-8736-D39E50551CCE}"/>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9" name="テキスト ボックス 478">
          <a:extLst>
            <a:ext uri="{FF2B5EF4-FFF2-40B4-BE49-F238E27FC236}">
              <a16:creationId xmlns:a16="http://schemas.microsoft.com/office/drawing/2014/main" id="{FBA0A2D3-0BB4-4A96-81C0-505669AE5284}"/>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CEE7CE3C-16D0-420C-A9BC-D617C1A55B03}"/>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1" name="テキスト ボックス 480">
          <a:extLst>
            <a:ext uri="{FF2B5EF4-FFF2-40B4-BE49-F238E27FC236}">
              <a16:creationId xmlns:a16="http://schemas.microsoft.com/office/drawing/2014/main" id="{1BABEA18-382A-42F8-BE02-0BFE9CCB1907}"/>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5B54373F-E895-43B5-B244-E7A77FE9055D}"/>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CE9EA539-9FBB-41F5-A60F-D593574BC95C}"/>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C7970FEC-6578-49B2-9116-0DEBFFEC144E}"/>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40A7CB94-52DA-45F8-92AF-9971F2D75B0E}"/>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E41C996C-3D12-4354-A538-168650670577}"/>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434418BC-BDA3-4254-B503-FE36A78E37F6}"/>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DFFA1DF0-2854-4EE0-A241-714D4FAA5A28}"/>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76F3BA9E-D7CA-4EB3-83A7-A06B238A9187}"/>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3D11DCCA-0879-46FB-9855-0AA4F7EF4251}"/>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a:extLst>
            <a:ext uri="{FF2B5EF4-FFF2-40B4-BE49-F238E27FC236}">
              <a16:creationId xmlns:a16="http://schemas.microsoft.com/office/drawing/2014/main" id="{EBCABE28-66D8-4617-AD6B-BB92C23F7BD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AFFCC891-B712-409B-A3DD-7C30A6DE9DE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493" name="直線コネクタ 492">
          <a:extLst>
            <a:ext uri="{FF2B5EF4-FFF2-40B4-BE49-F238E27FC236}">
              <a16:creationId xmlns:a16="http://schemas.microsoft.com/office/drawing/2014/main" id="{62DE329D-19F5-42E9-B523-F4D35E92B1B9}"/>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87154AE6-1B3A-415C-B3C7-7998CD8E0233}"/>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95" name="直線コネクタ 494">
          <a:extLst>
            <a:ext uri="{FF2B5EF4-FFF2-40B4-BE49-F238E27FC236}">
              <a16:creationId xmlns:a16="http://schemas.microsoft.com/office/drawing/2014/main" id="{D20AD991-ACAE-4053-AB2F-8792AF9B212A}"/>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F9E74467-FB34-451C-86B2-E506A830FA3A}"/>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497" name="直線コネクタ 496">
          <a:extLst>
            <a:ext uri="{FF2B5EF4-FFF2-40B4-BE49-F238E27FC236}">
              <a16:creationId xmlns:a16="http://schemas.microsoft.com/office/drawing/2014/main" id="{AF202730-7B5C-45E9-8F5D-FF59F43F6C1B}"/>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C7201841-158E-4192-B441-A632859FDB2A}"/>
            </a:ext>
          </a:extLst>
        </xdr:cNvPr>
        <xdr:cNvSpPr txBox="1"/>
      </xdr:nvSpPr>
      <xdr:spPr>
        <a:xfrm>
          <a:off x="14735175"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499" name="フローチャート: 判断 498">
          <a:extLst>
            <a:ext uri="{FF2B5EF4-FFF2-40B4-BE49-F238E27FC236}">
              <a16:creationId xmlns:a16="http://schemas.microsoft.com/office/drawing/2014/main" id="{0EFCA90D-2198-4843-836A-3C61B201DFDC}"/>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00" name="フローチャート: 判断 499">
          <a:extLst>
            <a:ext uri="{FF2B5EF4-FFF2-40B4-BE49-F238E27FC236}">
              <a16:creationId xmlns:a16="http://schemas.microsoft.com/office/drawing/2014/main" id="{42F48976-4841-4498-9593-B0C16D808C6B}"/>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01" name="フローチャート: 判断 500">
          <a:extLst>
            <a:ext uri="{FF2B5EF4-FFF2-40B4-BE49-F238E27FC236}">
              <a16:creationId xmlns:a16="http://schemas.microsoft.com/office/drawing/2014/main" id="{3B316445-D05B-405C-8ECD-80D724FA6EEC}"/>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02" name="フローチャート: 判断 501">
          <a:extLst>
            <a:ext uri="{FF2B5EF4-FFF2-40B4-BE49-F238E27FC236}">
              <a16:creationId xmlns:a16="http://schemas.microsoft.com/office/drawing/2014/main" id="{564E1C5F-86D5-4191-B89B-B802D2D24AFB}"/>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03" name="フローチャート: 判断 502">
          <a:extLst>
            <a:ext uri="{FF2B5EF4-FFF2-40B4-BE49-F238E27FC236}">
              <a16:creationId xmlns:a16="http://schemas.microsoft.com/office/drawing/2014/main" id="{A24E2DC6-CE46-45F9-9E53-69D1396F4BDE}"/>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E96ED786-D298-4BA8-9322-1A8B4B3D0D0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22D57CD2-388F-4939-A52B-896BA86A0C75}"/>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1559A641-C543-4944-8751-4E82353CE2AB}"/>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D6FC690-C7D4-4538-AA0D-4C16DE004787}"/>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566371D2-A604-4F5D-AFB8-54E3ED97D7B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509" name="楕円 508">
          <a:extLst>
            <a:ext uri="{FF2B5EF4-FFF2-40B4-BE49-F238E27FC236}">
              <a16:creationId xmlns:a16="http://schemas.microsoft.com/office/drawing/2014/main" id="{4CD07F00-E8D0-4931-8969-1C2A7D719F86}"/>
            </a:ext>
          </a:extLst>
        </xdr:cNvPr>
        <xdr:cNvSpPr/>
      </xdr:nvSpPr>
      <xdr:spPr>
        <a:xfrm>
          <a:off x="14649450" y="6131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166387</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240E8737-3A85-4452-8EE4-934CB6D0005E}"/>
            </a:ext>
          </a:extLst>
        </xdr:cNvPr>
        <xdr:cNvSpPr txBox="1"/>
      </xdr:nvSpPr>
      <xdr:spPr>
        <a:xfrm>
          <a:off x="14735175" y="599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63500</xdr:rowOff>
    </xdr:from>
    <xdr:to>
      <xdr:col>81</xdr:col>
      <xdr:colOff>101600</xdr:colOff>
      <xdr:row>37</xdr:row>
      <xdr:rowOff>165100</xdr:rowOff>
    </xdr:to>
    <xdr:sp macro="" textlink="">
      <xdr:nvSpPr>
        <xdr:cNvPr id="511" name="楕円 510">
          <a:extLst>
            <a:ext uri="{FF2B5EF4-FFF2-40B4-BE49-F238E27FC236}">
              <a16:creationId xmlns:a16="http://schemas.microsoft.com/office/drawing/2014/main" id="{CB111C54-D3B3-4040-899B-7076F2E99261}"/>
            </a:ext>
          </a:extLst>
        </xdr:cNvPr>
        <xdr:cNvSpPr/>
      </xdr:nvSpPr>
      <xdr:spPr>
        <a:xfrm>
          <a:off x="13887450" y="6057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38</xdr:row>
      <xdr:rowOff>22860</xdr:rowOff>
    </xdr:to>
    <xdr:cxnSp macro="">
      <xdr:nvCxnSpPr>
        <xdr:cNvPr id="512" name="直線コネクタ 511">
          <a:extLst>
            <a:ext uri="{FF2B5EF4-FFF2-40B4-BE49-F238E27FC236}">
              <a16:creationId xmlns:a16="http://schemas.microsoft.com/office/drawing/2014/main" id="{8A228E5C-181B-4A88-9BA9-C5B1A3DFE1FA}"/>
            </a:ext>
          </a:extLst>
        </xdr:cNvPr>
        <xdr:cNvCxnSpPr/>
      </xdr:nvCxnSpPr>
      <xdr:spPr>
        <a:xfrm>
          <a:off x="13935075" y="6105525"/>
          <a:ext cx="762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13" name="楕円 512">
          <a:extLst>
            <a:ext uri="{FF2B5EF4-FFF2-40B4-BE49-F238E27FC236}">
              <a16:creationId xmlns:a16="http://schemas.microsoft.com/office/drawing/2014/main" id="{A1944096-4A16-4BBB-BE0C-80F7FB2C58F0}"/>
            </a:ext>
          </a:extLst>
        </xdr:cNvPr>
        <xdr:cNvSpPr/>
      </xdr:nvSpPr>
      <xdr:spPr>
        <a:xfrm>
          <a:off x="13096875" y="5973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114300</xdr:rowOff>
    </xdr:to>
    <xdr:cxnSp macro="">
      <xdr:nvCxnSpPr>
        <xdr:cNvPr id="514" name="直線コネクタ 513">
          <a:extLst>
            <a:ext uri="{FF2B5EF4-FFF2-40B4-BE49-F238E27FC236}">
              <a16:creationId xmlns:a16="http://schemas.microsoft.com/office/drawing/2014/main" id="{DE30474C-8024-4EA7-AFD0-37D1F5340089}"/>
            </a:ext>
          </a:extLst>
        </xdr:cNvPr>
        <xdr:cNvCxnSpPr/>
      </xdr:nvCxnSpPr>
      <xdr:spPr>
        <a:xfrm>
          <a:off x="13144500" y="6021070"/>
          <a:ext cx="790575"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515" name="楕円 514">
          <a:extLst>
            <a:ext uri="{FF2B5EF4-FFF2-40B4-BE49-F238E27FC236}">
              <a16:creationId xmlns:a16="http://schemas.microsoft.com/office/drawing/2014/main" id="{41F371F7-B2BA-4278-94C0-C72E36509E46}"/>
            </a:ext>
          </a:extLst>
        </xdr:cNvPr>
        <xdr:cNvSpPr/>
      </xdr:nvSpPr>
      <xdr:spPr>
        <a:xfrm>
          <a:off x="12296775" y="5895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37</xdr:row>
      <xdr:rowOff>26670</xdr:rowOff>
    </xdr:to>
    <xdr:cxnSp macro="">
      <xdr:nvCxnSpPr>
        <xdr:cNvPr id="516" name="直線コネクタ 515">
          <a:extLst>
            <a:ext uri="{FF2B5EF4-FFF2-40B4-BE49-F238E27FC236}">
              <a16:creationId xmlns:a16="http://schemas.microsoft.com/office/drawing/2014/main" id="{75DEC789-8587-4AB3-A310-F3F25E183B1C}"/>
            </a:ext>
          </a:extLst>
        </xdr:cNvPr>
        <xdr:cNvCxnSpPr/>
      </xdr:nvCxnSpPr>
      <xdr:spPr>
        <a:xfrm>
          <a:off x="12344400" y="5943600"/>
          <a:ext cx="8001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99077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A1094C35-DE4B-4F4B-854B-46A8E4463049}"/>
            </a:ext>
          </a:extLst>
        </xdr:cNvPr>
        <xdr:cNvSpPr txBox="1"/>
      </xdr:nvSpPr>
      <xdr:spPr>
        <a:xfrm>
          <a:off x="13745219"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11F0BA55-93E8-4D2F-87E4-0D8F03F36C61}"/>
            </a:ext>
          </a:extLst>
        </xdr:cNvPr>
        <xdr:cNvSpPr txBox="1"/>
      </xdr:nvSpPr>
      <xdr:spPr>
        <a:xfrm>
          <a:off x="1296416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1EFC3184-E434-4A1A-B9C3-C5B01F363FE2}"/>
            </a:ext>
          </a:extLst>
        </xdr:cNvPr>
        <xdr:cNvSpPr txBox="1"/>
      </xdr:nvSpPr>
      <xdr:spPr>
        <a:xfrm>
          <a:off x="12164069"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F5AE36AB-8406-47BC-ADBF-899F95944513}"/>
            </a:ext>
          </a:extLst>
        </xdr:cNvPr>
        <xdr:cNvSpPr txBox="1"/>
      </xdr:nvSpPr>
      <xdr:spPr>
        <a:xfrm>
          <a:off x="113544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10177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9875F2FE-91D5-4DDC-BCC9-7D355792E632}"/>
            </a:ext>
          </a:extLst>
        </xdr:cNvPr>
        <xdr:cNvSpPr txBox="1"/>
      </xdr:nvSpPr>
      <xdr:spPr>
        <a:xfrm>
          <a:off x="13745219"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E6792D7C-518E-457D-BAEB-DF2B3ADFAAAE}"/>
            </a:ext>
          </a:extLst>
        </xdr:cNvPr>
        <xdr:cNvSpPr txBox="1"/>
      </xdr:nvSpPr>
      <xdr:spPr>
        <a:xfrm>
          <a:off x="12964169"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35D35BE3-D73D-409D-8F02-E980E3A3A5E2}"/>
            </a:ext>
          </a:extLst>
        </xdr:cNvPr>
        <xdr:cNvSpPr txBox="1"/>
      </xdr:nvSpPr>
      <xdr:spPr>
        <a:xfrm>
          <a:off x="12164069" y="56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B63B28C1-6E13-4382-8D42-D1E437CE66F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B04E8683-49F5-4122-83C8-F449BBF079E5}"/>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7E1A1448-BD60-4717-A5C1-AB6528D492DD}"/>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EA312C2C-B8EE-4328-B96B-03EA12AFC2CF}"/>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66B014DE-8DC2-4514-8588-D5DAD00E26B9}"/>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9AC1B9F6-E323-4098-9550-7794219D9994}"/>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C7956FC6-53E1-4E99-B9B3-3B145A4CBBD3}"/>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CEB21A50-2AFD-4AB5-BF4E-39F5B3DBE57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7E01E3FD-1D07-477F-857F-7AEA6F373BD7}"/>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B8551046-766A-4B5F-8118-A1368E59B1A7}"/>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34" name="テキスト ボックス 533">
          <a:extLst>
            <a:ext uri="{FF2B5EF4-FFF2-40B4-BE49-F238E27FC236}">
              <a16:creationId xmlns:a16="http://schemas.microsoft.com/office/drawing/2014/main" id="{CBCDCF9C-9E15-413B-9713-387872B4E7BE}"/>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5" name="直線コネクタ 534">
          <a:extLst>
            <a:ext uri="{FF2B5EF4-FFF2-40B4-BE49-F238E27FC236}">
              <a16:creationId xmlns:a16="http://schemas.microsoft.com/office/drawing/2014/main" id="{60C9D12A-7BFE-4C37-8BF3-6EB8A8172D83}"/>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36" name="テキスト ボックス 535">
          <a:extLst>
            <a:ext uri="{FF2B5EF4-FFF2-40B4-BE49-F238E27FC236}">
              <a16:creationId xmlns:a16="http://schemas.microsoft.com/office/drawing/2014/main" id="{6C4E4A8D-55A0-4C43-9238-7288486031C4}"/>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7" name="直線コネクタ 536">
          <a:extLst>
            <a:ext uri="{FF2B5EF4-FFF2-40B4-BE49-F238E27FC236}">
              <a16:creationId xmlns:a16="http://schemas.microsoft.com/office/drawing/2014/main" id="{10E39461-62AF-485A-BFE5-408D4B7C16EF}"/>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8" name="テキスト ボックス 537">
          <a:extLst>
            <a:ext uri="{FF2B5EF4-FFF2-40B4-BE49-F238E27FC236}">
              <a16:creationId xmlns:a16="http://schemas.microsoft.com/office/drawing/2014/main" id="{3B82C70B-DD24-491D-AB3F-F4879A7C38A2}"/>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9" name="直線コネクタ 538">
          <a:extLst>
            <a:ext uri="{FF2B5EF4-FFF2-40B4-BE49-F238E27FC236}">
              <a16:creationId xmlns:a16="http://schemas.microsoft.com/office/drawing/2014/main" id="{B9F36203-5C70-49F2-91DA-63E49F0E4907}"/>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40" name="テキスト ボックス 539">
          <a:extLst>
            <a:ext uri="{FF2B5EF4-FFF2-40B4-BE49-F238E27FC236}">
              <a16:creationId xmlns:a16="http://schemas.microsoft.com/office/drawing/2014/main" id="{A2D5BD79-543C-426A-BE90-4EB4346E833B}"/>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1" name="直線コネクタ 540">
          <a:extLst>
            <a:ext uri="{FF2B5EF4-FFF2-40B4-BE49-F238E27FC236}">
              <a16:creationId xmlns:a16="http://schemas.microsoft.com/office/drawing/2014/main" id="{70B01E0D-E1F6-4A1A-A9F2-8EEF65161520}"/>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2" name="テキスト ボックス 541">
          <a:extLst>
            <a:ext uri="{FF2B5EF4-FFF2-40B4-BE49-F238E27FC236}">
              <a16:creationId xmlns:a16="http://schemas.microsoft.com/office/drawing/2014/main" id="{E18763E1-79A3-4E32-BB3F-2A84092BC77F}"/>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3" name="直線コネクタ 542">
          <a:extLst>
            <a:ext uri="{FF2B5EF4-FFF2-40B4-BE49-F238E27FC236}">
              <a16:creationId xmlns:a16="http://schemas.microsoft.com/office/drawing/2014/main" id="{B6425A54-526D-4147-958E-730050F894FB}"/>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4" name="テキスト ボックス 543">
          <a:extLst>
            <a:ext uri="{FF2B5EF4-FFF2-40B4-BE49-F238E27FC236}">
              <a16:creationId xmlns:a16="http://schemas.microsoft.com/office/drawing/2014/main" id="{1952BF8E-5BB5-4175-99DB-FD8086E63F12}"/>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B3C61A07-42F2-4727-A2C8-C5A4D3ECCBF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id="{41B5F7FD-88DC-4DC3-9DCB-5701F906279C}"/>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D017D93F-E741-4A0D-A19E-EDA4BD3FC00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48" name="直線コネクタ 547">
          <a:extLst>
            <a:ext uri="{FF2B5EF4-FFF2-40B4-BE49-F238E27FC236}">
              <a16:creationId xmlns:a16="http://schemas.microsoft.com/office/drawing/2014/main" id="{124B8FDB-5DEE-4F41-8307-4C457A68F6B7}"/>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49" name="【一般廃棄物処理施設】&#10;一人当たり有形固定資産（償却資産）額最小値テキスト">
          <a:extLst>
            <a:ext uri="{FF2B5EF4-FFF2-40B4-BE49-F238E27FC236}">
              <a16:creationId xmlns:a16="http://schemas.microsoft.com/office/drawing/2014/main" id="{A03E237B-3B7F-43DA-9B71-F9B59BB3DEAC}"/>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50" name="直線コネクタ 549">
          <a:extLst>
            <a:ext uri="{FF2B5EF4-FFF2-40B4-BE49-F238E27FC236}">
              <a16:creationId xmlns:a16="http://schemas.microsoft.com/office/drawing/2014/main" id="{FEBE7BEF-D382-4226-8739-C430BCE37DBF}"/>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51" name="【一般廃棄物処理施設】&#10;一人当たり有形固定資産（償却資産）額最大値テキスト">
          <a:extLst>
            <a:ext uri="{FF2B5EF4-FFF2-40B4-BE49-F238E27FC236}">
              <a16:creationId xmlns:a16="http://schemas.microsoft.com/office/drawing/2014/main" id="{4128835E-A3CF-41B9-A392-DFA473A81675}"/>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52" name="直線コネクタ 551">
          <a:extLst>
            <a:ext uri="{FF2B5EF4-FFF2-40B4-BE49-F238E27FC236}">
              <a16:creationId xmlns:a16="http://schemas.microsoft.com/office/drawing/2014/main" id="{ADF01D49-73A1-4EB0-A909-DF00207E9607}"/>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128668</xdr:rowOff>
    </xdr:from>
    <xdr:ext cx="534377" cy="259045"/>
    <xdr:sp macro="" textlink="">
      <xdr:nvSpPr>
        <xdr:cNvPr id="553" name="【一般廃棄物処理施設】&#10;一人当たり有形固定資産（償却資産）額平均値テキスト">
          <a:extLst>
            <a:ext uri="{FF2B5EF4-FFF2-40B4-BE49-F238E27FC236}">
              <a16:creationId xmlns:a16="http://schemas.microsoft.com/office/drawing/2014/main" id="{429428EA-93AC-42C3-A40C-FC998F568926}"/>
            </a:ext>
          </a:extLst>
        </xdr:cNvPr>
        <xdr:cNvSpPr txBox="1"/>
      </xdr:nvSpPr>
      <xdr:spPr>
        <a:xfrm>
          <a:off x="19992975" y="595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54" name="フローチャート: 判断 553">
          <a:extLst>
            <a:ext uri="{FF2B5EF4-FFF2-40B4-BE49-F238E27FC236}">
              <a16:creationId xmlns:a16="http://schemas.microsoft.com/office/drawing/2014/main" id="{2A3F4736-9BDC-4A8C-AE9E-16DA0B55B5D4}"/>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55" name="フローチャート: 判断 554">
          <a:extLst>
            <a:ext uri="{FF2B5EF4-FFF2-40B4-BE49-F238E27FC236}">
              <a16:creationId xmlns:a16="http://schemas.microsoft.com/office/drawing/2014/main" id="{7122EF0F-95F8-46A9-BAA3-9CEB074DD755}"/>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56" name="フローチャート: 判断 555">
          <a:extLst>
            <a:ext uri="{FF2B5EF4-FFF2-40B4-BE49-F238E27FC236}">
              <a16:creationId xmlns:a16="http://schemas.microsoft.com/office/drawing/2014/main" id="{30BB9077-6C2F-4D8C-9FA0-5E2AA726B05D}"/>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57" name="フローチャート: 判断 556">
          <a:extLst>
            <a:ext uri="{FF2B5EF4-FFF2-40B4-BE49-F238E27FC236}">
              <a16:creationId xmlns:a16="http://schemas.microsoft.com/office/drawing/2014/main" id="{64675033-C616-43FA-B01B-DD3E50718D81}"/>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58" name="フローチャート: 判断 557">
          <a:extLst>
            <a:ext uri="{FF2B5EF4-FFF2-40B4-BE49-F238E27FC236}">
              <a16:creationId xmlns:a16="http://schemas.microsoft.com/office/drawing/2014/main" id="{86C78319-E689-4F9E-9477-0B3F43E4DD02}"/>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3CFDF35D-BCC0-4C17-B8AD-51CD5C7CFC38}"/>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81B01D56-3659-4155-859B-62D7E1C5EDF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914EDC29-23E3-4C57-B1DF-EFC534DB68C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C2E5A05-3C1A-4B05-9568-6E46252799DE}"/>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DC573363-ED6E-45B5-9DE1-F9DE63A02D7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170256</xdr:rowOff>
    </xdr:from>
    <xdr:to>
      <xdr:col>116</xdr:col>
      <xdr:colOff>114300</xdr:colOff>
      <xdr:row>40</xdr:row>
      <xdr:rowOff>100406</xdr:rowOff>
    </xdr:to>
    <xdr:sp macro="" textlink="">
      <xdr:nvSpPr>
        <xdr:cNvPr id="564" name="楕円 563">
          <a:extLst>
            <a:ext uri="{FF2B5EF4-FFF2-40B4-BE49-F238E27FC236}">
              <a16:creationId xmlns:a16="http://schemas.microsoft.com/office/drawing/2014/main" id="{4B8F59E7-3F7F-45AE-8881-E049500015A5}"/>
            </a:ext>
          </a:extLst>
        </xdr:cNvPr>
        <xdr:cNvSpPr/>
      </xdr:nvSpPr>
      <xdr:spPr>
        <a:xfrm>
          <a:off x="19897725" y="64758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148683</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C7302B4A-4A86-4A0F-99B3-0FD426833956}"/>
            </a:ext>
          </a:extLst>
        </xdr:cNvPr>
        <xdr:cNvSpPr txBox="1"/>
      </xdr:nvSpPr>
      <xdr:spPr>
        <a:xfrm>
          <a:off x="19992975" y="64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10141</xdr:rowOff>
    </xdr:from>
    <xdr:to>
      <xdr:col>112</xdr:col>
      <xdr:colOff>38100</xdr:colOff>
      <xdr:row>40</xdr:row>
      <xdr:rowOff>111741</xdr:rowOff>
    </xdr:to>
    <xdr:sp macro="" textlink="">
      <xdr:nvSpPr>
        <xdr:cNvPr id="566" name="楕円 565">
          <a:extLst>
            <a:ext uri="{FF2B5EF4-FFF2-40B4-BE49-F238E27FC236}">
              <a16:creationId xmlns:a16="http://schemas.microsoft.com/office/drawing/2014/main" id="{80E23949-CA0B-46E5-989A-C08841ACA694}"/>
            </a:ext>
          </a:extLst>
        </xdr:cNvPr>
        <xdr:cNvSpPr/>
      </xdr:nvSpPr>
      <xdr:spPr>
        <a:xfrm>
          <a:off x="19154775" y="648396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49606</xdr:rowOff>
    </xdr:from>
    <xdr:to>
      <xdr:col>116</xdr:col>
      <xdr:colOff>63500</xdr:colOff>
      <xdr:row>40</xdr:row>
      <xdr:rowOff>60941</xdr:rowOff>
    </xdr:to>
    <xdr:cxnSp macro="">
      <xdr:nvCxnSpPr>
        <xdr:cNvPr id="567" name="直線コネクタ 566">
          <a:extLst>
            <a:ext uri="{FF2B5EF4-FFF2-40B4-BE49-F238E27FC236}">
              <a16:creationId xmlns:a16="http://schemas.microsoft.com/office/drawing/2014/main" id="{452182BD-CA00-44AA-9059-A4ADB0FCF84A}"/>
            </a:ext>
          </a:extLst>
        </xdr:cNvPr>
        <xdr:cNvCxnSpPr/>
      </xdr:nvCxnSpPr>
      <xdr:spPr>
        <a:xfrm flipV="1">
          <a:off x="19202400" y="6523431"/>
          <a:ext cx="752475"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19571</xdr:rowOff>
    </xdr:from>
    <xdr:to>
      <xdr:col>107</xdr:col>
      <xdr:colOff>101600</xdr:colOff>
      <xdr:row>40</xdr:row>
      <xdr:rowOff>121171</xdr:rowOff>
    </xdr:to>
    <xdr:sp macro="" textlink="">
      <xdr:nvSpPr>
        <xdr:cNvPr id="568" name="楕円 567">
          <a:extLst>
            <a:ext uri="{FF2B5EF4-FFF2-40B4-BE49-F238E27FC236}">
              <a16:creationId xmlns:a16="http://schemas.microsoft.com/office/drawing/2014/main" id="{8AE8DEB6-136E-452D-A4D4-16371F55422B}"/>
            </a:ext>
          </a:extLst>
        </xdr:cNvPr>
        <xdr:cNvSpPr/>
      </xdr:nvSpPr>
      <xdr:spPr>
        <a:xfrm>
          <a:off x="18345150" y="649657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60941</xdr:rowOff>
    </xdr:from>
    <xdr:to>
      <xdr:col>111</xdr:col>
      <xdr:colOff>177800</xdr:colOff>
      <xdr:row>40</xdr:row>
      <xdr:rowOff>70371</xdr:rowOff>
    </xdr:to>
    <xdr:cxnSp macro="">
      <xdr:nvCxnSpPr>
        <xdr:cNvPr id="569" name="直線コネクタ 568">
          <a:extLst>
            <a:ext uri="{FF2B5EF4-FFF2-40B4-BE49-F238E27FC236}">
              <a16:creationId xmlns:a16="http://schemas.microsoft.com/office/drawing/2014/main" id="{D67A5775-B7C8-40E6-BFAB-5DCD4B1A7982}"/>
            </a:ext>
          </a:extLst>
        </xdr:cNvPr>
        <xdr:cNvCxnSpPr/>
      </xdr:nvCxnSpPr>
      <xdr:spPr>
        <a:xfrm flipV="1">
          <a:off x="18392775" y="6541116"/>
          <a:ext cx="809625"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31096</xdr:rowOff>
    </xdr:from>
    <xdr:to>
      <xdr:col>102</xdr:col>
      <xdr:colOff>165100</xdr:colOff>
      <xdr:row>40</xdr:row>
      <xdr:rowOff>132696</xdr:rowOff>
    </xdr:to>
    <xdr:sp macro="" textlink="">
      <xdr:nvSpPr>
        <xdr:cNvPr id="570" name="楕円 569">
          <a:extLst>
            <a:ext uri="{FF2B5EF4-FFF2-40B4-BE49-F238E27FC236}">
              <a16:creationId xmlns:a16="http://schemas.microsoft.com/office/drawing/2014/main" id="{B099BF50-8147-4564-9B21-A70E5FC4A3B0}"/>
            </a:ext>
          </a:extLst>
        </xdr:cNvPr>
        <xdr:cNvSpPr/>
      </xdr:nvSpPr>
      <xdr:spPr>
        <a:xfrm>
          <a:off x="17554575" y="650492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70371</xdr:rowOff>
    </xdr:from>
    <xdr:to>
      <xdr:col>107</xdr:col>
      <xdr:colOff>50800</xdr:colOff>
      <xdr:row>40</xdr:row>
      <xdr:rowOff>81896</xdr:rowOff>
    </xdr:to>
    <xdr:cxnSp macro="">
      <xdr:nvCxnSpPr>
        <xdr:cNvPr id="571" name="直線コネクタ 570">
          <a:extLst>
            <a:ext uri="{FF2B5EF4-FFF2-40B4-BE49-F238E27FC236}">
              <a16:creationId xmlns:a16="http://schemas.microsoft.com/office/drawing/2014/main" id="{98F9B82A-4FBC-4251-9E6D-13F3476B9FDE}"/>
            </a:ext>
          </a:extLst>
        </xdr:cNvPr>
        <xdr:cNvCxnSpPr/>
      </xdr:nvCxnSpPr>
      <xdr:spPr>
        <a:xfrm flipV="1">
          <a:off x="17602200" y="6544196"/>
          <a:ext cx="790575" cy="1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26808</xdr:rowOff>
    </xdr:from>
    <xdr:ext cx="534377" cy="259045"/>
    <xdr:sp macro="" textlink="">
      <xdr:nvSpPr>
        <xdr:cNvPr id="572" name="n_1aveValue【一般廃棄物処理施設】&#10;一人当たり有形固定資産（償却資産）額">
          <a:extLst>
            <a:ext uri="{FF2B5EF4-FFF2-40B4-BE49-F238E27FC236}">
              <a16:creationId xmlns:a16="http://schemas.microsoft.com/office/drawing/2014/main" id="{5D66790A-2DA5-4D27-AC05-36D0167E854B}"/>
            </a:ext>
          </a:extLst>
        </xdr:cNvPr>
        <xdr:cNvSpPr txBox="1"/>
      </xdr:nvSpPr>
      <xdr:spPr>
        <a:xfrm>
          <a:off x="18944736" y="58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32828</xdr:rowOff>
    </xdr:from>
    <xdr:ext cx="534377" cy="259045"/>
    <xdr:sp macro="" textlink="">
      <xdr:nvSpPr>
        <xdr:cNvPr id="573" name="n_2aveValue【一般廃棄物処理施設】&#10;一人当たり有形固定資産（償却資産）額">
          <a:extLst>
            <a:ext uri="{FF2B5EF4-FFF2-40B4-BE49-F238E27FC236}">
              <a16:creationId xmlns:a16="http://schemas.microsoft.com/office/drawing/2014/main" id="{01061123-A418-4795-8C59-6711B3AE632C}"/>
            </a:ext>
          </a:extLst>
        </xdr:cNvPr>
        <xdr:cNvSpPr txBox="1"/>
      </xdr:nvSpPr>
      <xdr:spPr>
        <a:xfrm>
          <a:off x="18163686" y="58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33837</xdr:rowOff>
    </xdr:from>
    <xdr:ext cx="534377" cy="259045"/>
    <xdr:sp macro="" textlink="">
      <xdr:nvSpPr>
        <xdr:cNvPr id="574" name="n_3aveValue【一般廃棄物処理施設】&#10;一人当たり有形固定資産（償却資産）額">
          <a:extLst>
            <a:ext uri="{FF2B5EF4-FFF2-40B4-BE49-F238E27FC236}">
              <a16:creationId xmlns:a16="http://schemas.microsoft.com/office/drawing/2014/main" id="{82FE0542-A4A2-48EC-B4AC-593D41AF1509}"/>
            </a:ext>
          </a:extLst>
        </xdr:cNvPr>
        <xdr:cNvSpPr txBox="1"/>
      </xdr:nvSpPr>
      <xdr:spPr>
        <a:xfrm>
          <a:off x="17354061" y="58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575" name="n_4aveValue【一般廃棄物処理施設】&#10;一人当たり有形固定資産（償却資産）額">
          <a:extLst>
            <a:ext uri="{FF2B5EF4-FFF2-40B4-BE49-F238E27FC236}">
              <a16:creationId xmlns:a16="http://schemas.microsoft.com/office/drawing/2014/main" id="{1D445F01-5CB5-47A0-8455-D3FA2865D45A}"/>
            </a:ext>
          </a:extLst>
        </xdr:cNvPr>
        <xdr:cNvSpPr txBox="1"/>
      </xdr:nvSpPr>
      <xdr:spPr>
        <a:xfrm>
          <a:off x="16563486" y="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102868</xdr:rowOff>
    </xdr:from>
    <xdr:ext cx="534377" cy="259045"/>
    <xdr:sp macro="" textlink="">
      <xdr:nvSpPr>
        <xdr:cNvPr id="576" name="n_1mainValue【一般廃棄物処理施設】&#10;一人当たり有形固定資産（償却資産）額">
          <a:extLst>
            <a:ext uri="{FF2B5EF4-FFF2-40B4-BE49-F238E27FC236}">
              <a16:creationId xmlns:a16="http://schemas.microsoft.com/office/drawing/2014/main" id="{28BE0293-97D1-4062-BFE8-1F5410E22F74}"/>
            </a:ext>
          </a:extLst>
        </xdr:cNvPr>
        <xdr:cNvSpPr txBox="1"/>
      </xdr:nvSpPr>
      <xdr:spPr>
        <a:xfrm>
          <a:off x="18944736" y="65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112298</xdr:rowOff>
    </xdr:from>
    <xdr:ext cx="534377" cy="259045"/>
    <xdr:sp macro="" textlink="">
      <xdr:nvSpPr>
        <xdr:cNvPr id="577" name="n_2mainValue【一般廃棄物処理施設】&#10;一人当たり有形固定資産（償却資産）額">
          <a:extLst>
            <a:ext uri="{FF2B5EF4-FFF2-40B4-BE49-F238E27FC236}">
              <a16:creationId xmlns:a16="http://schemas.microsoft.com/office/drawing/2014/main" id="{5CF63322-99B0-43B1-BE75-B371B27466C9}"/>
            </a:ext>
          </a:extLst>
        </xdr:cNvPr>
        <xdr:cNvSpPr txBox="1"/>
      </xdr:nvSpPr>
      <xdr:spPr>
        <a:xfrm>
          <a:off x="18163686" y="65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123823</xdr:rowOff>
    </xdr:from>
    <xdr:ext cx="534377" cy="259045"/>
    <xdr:sp macro="" textlink="">
      <xdr:nvSpPr>
        <xdr:cNvPr id="578" name="n_3mainValue【一般廃棄物処理施設】&#10;一人当たり有形固定資産（償却資産）額">
          <a:extLst>
            <a:ext uri="{FF2B5EF4-FFF2-40B4-BE49-F238E27FC236}">
              <a16:creationId xmlns:a16="http://schemas.microsoft.com/office/drawing/2014/main" id="{DBA5C82A-28D7-4D15-A36F-E0B5C02751B7}"/>
            </a:ext>
          </a:extLst>
        </xdr:cNvPr>
        <xdr:cNvSpPr txBox="1"/>
      </xdr:nvSpPr>
      <xdr:spPr>
        <a:xfrm>
          <a:off x="17354061" y="66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4BD78DF6-5999-4995-ADA3-74C41A268B1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0F1AAA4A-A05E-407C-8AAB-6857105B29F8}"/>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F1C77E64-AAA5-4947-8E0A-E7D3B730E50E}"/>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4D1FCCA8-30E8-4A30-8A68-9556C7BCB2A2}"/>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BA1CA8CD-15DB-4A79-9F1E-12F2F05B947E}"/>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056B559F-B441-4AC9-BAA7-B7DCFB86D03B}"/>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112D6487-D383-4237-8B0B-D2CBDBEF795F}"/>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7C048A4D-037F-4355-B855-0E2BFAE475B4}"/>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7FA24952-3AF0-4878-94AE-850039961549}"/>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C233D238-9C5F-47F7-B11C-524AEBFB6285}"/>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9" name="テキスト ボックス 588">
          <a:extLst>
            <a:ext uri="{FF2B5EF4-FFF2-40B4-BE49-F238E27FC236}">
              <a16:creationId xmlns:a16="http://schemas.microsoft.com/office/drawing/2014/main" id="{680CA655-AF6A-4F48-ACBD-B34971C6201E}"/>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0" name="直線コネクタ 589">
          <a:extLst>
            <a:ext uri="{FF2B5EF4-FFF2-40B4-BE49-F238E27FC236}">
              <a16:creationId xmlns:a16="http://schemas.microsoft.com/office/drawing/2014/main" id="{385F3328-2CBF-478C-B1CC-1E64AC6BB4C7}"/>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1" name="テキスト ボックス 590">
          <a:extLst>
            <a:ext uri="{FF2B5EF4-FFF2-40B4-BE49-F238E27FC236}">
              <a16:creationId xmlns:a16="http://schemas.microsoft.com/office/drawing/2014/main" id="{6592E4B2-3B56-4145-8115-5DC56104F7FD}"/>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2" name="直線コネクタ 591">
          <a:extLst>
            <a:ext uri="{FF2B5EF4-FFF2-40B4-BE49-F238E27FC236}">
              <a16:creationId xmlns:a16="http://schemas.microsoft.com/office/drawing/2014/main" id="{2C38FF4C-DB66-4104-B4A3-26BB1BCB3ED9}"/>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3" name="テキスト ボックス 592">
          <a:extLst>
            <a:ext uri="{FF2B5EF4-FFF2-40B4-BE49-F238E27FC236}">
              <a16:creationId xmlns:a16="http://schemas.microsoft.com/office/drawing/2014/main" id="{CBAD8B63-0357-4DF0-84E3-0A4612D9397B}"/>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4" name="直線コネクタ 593">
          <a:extLst>
            <a:ext uri="{FF2B5EF4-FFF2-40B4-BE49-F238E27FC236}">
              <a16:creationId xmlns:a16="http://schemas.microsoft.com/office/drawing/2014/main" id="{93AC8B4B-53A7-43ED-8AEA-1C41C6800C4A}"/>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5" name="テキスト ボックス 594">
          <a:extLst>
            <a:ext uri="{FF2B5EF4-FFF2-40B4-BE49-F238E27FC236}">
              <a16:creationId xmlns:a16="http://schemas.microsoft.com/office/drawing/2014/main" id="{88373679-E7E8-420F-9FDC-0DF034470CA6}"/>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6" name="直線コネクタ 595">
          <a:extLst>
            <a:ext uri="{FF2B5EF4-FFF2-40B4-BE49-F238E27FC236}">
              <a16:creationId xmlns:a16="http://schemas.microsoft.com/office/drawing/2014/main" id="{A3AA94A0-EE8F-4E07-88D7-8E0FE06A7E41}"/>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7" name="テキスト ボックス 596">
          <a:extLst>
            <a:ext uri="{FF2B5EF4-FFF2-40B4-BE49-F238E27FC236}">
              <a16:creationId xmlns:a16="http://schemas.microsoft.com/office/drawing/2014/main" id="{4739A90B-5317-461A-9801-AEB287544D7B}"/>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8" name="直線コネクタ 597">
          <a:extLst>
            <a:ext uri="{FF2B5EF4-FFF2-40B4-BE49-F238E27FC236}">
              <a16:creationId xmlns:a16="http://schemas.microsoft.com/office/drawing/2014/main" id="{0A0EA7EE-E145-4459-85F1-8991FF44E0C8}"/>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9" name="テキスト ボックス 598">
          <a:extLst>
            <a:ext uri="{FF2B5EF4-FFF2-40B4-BE49-F238E27FC236}">
              <a16:creationId xmlns:a16="http://schemas.microsoft.com/office/drawing/2014/main" id="{3B4B1BDB-CADC-4C10-8DA4-567B6B695CE6}"/>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0" name="直線コネクタ 599">
          <a:extLst>
            <a:ext uri="{FF2B5EF4-FFF2-40B4-BE49-F238E27FC236}">
              <a16:creationId xmlns:a16="http://schemas.microsoft.com/office/drawing/2014/main" id="{8E60713A-D096-4CAE-A4AA-515BC2804C86}"/>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1" name="テキスト ボックス 600">
          <a:extLst>
            <a:ext uri="{FF2B5EF4-FFF2-40B4-BE49-F238E27FC236}">
              <a16:creationId xmlns:a16="http://schemas.microsoft.com/office/drawing/2014/main" id="{F2D26FD0-D029-4426-B92D-945DC7C89943}"/>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a:extLst>
            <a:ext uri="{FF2B5EF4-FFF2-40B4-BE49-F238E27FC236}">
              <a16:creationId xmlns:a16="http://schemas.microsoft.com/office/drawing/2014/main" id="{8E6045C0-712E-4F12-9EE6-C6F8C6FDB6E0}"/>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3" name="テキスト ボックス 602">
          <a:extLst>
            <a:ext uri="{FF2B5EF4-FFF2-40B4-BE49-F238E27FC236}">
              <a16:creationId xmlns:a16="http://schemas.microsoft.com/office/drawing/2014/main" id="{CA12C249-50D5-40BA-9D9F-8C3215F92E50}"/>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a:extLst>
            <a:ext uri="{FF2B5EF4-FFF2-40B4-BE49-F238E27FC236}">
              <a16:creationId xmlns:a16="http://schemas.microsoft.com/office/drawing/2014/main" id="{BAF62F58-2A59-412D-85AC-4F59138D348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05" name="直線コネクタ 604">
          <a:extLst>
            <a:ext uri="{FF2B5EF4-FFF2-40B4-BE49-F238E27FC236}">
              <a16:creationId xmlns:a16="http://schemas.microsoft.com/office/drawing/2014/main" id="{EA92FFF3-7610-4F54-A766-6B0127010D89}"/>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06" name="【保健センター・保健所】&#10;有形固定資産減価償却率最小値テキスト">
          <a:extLst>
            <a:ext uri="{FF2B5EF4-FFF2-40B4-BE49-F238E27FC236}">
              <a16:creationId xmlns:a16="http://schemas.microsoft.com/office/drawing/2014/main" id="{43443537-8730-44FE-A2A7-226C4CE3D7E3}"/>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07" name="直線コネクタ 606">
          <a:extLst>
            <a:ext uri="{FF2B5EF4-FFF2-40B4-BE49-F238E27FC236}">
              <a16:creationId xmlns:a16="http://schemas.microsoft.com/office/drawing/2014/main" id="{EFFAB151-5A97-4CEC-9DB7-2FC90A87E3AA}"/>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08" name="【保健センター・保健所】&#10;有形固定資産減価償却率最大値テキスト">
          <a:extLst>
            <a:ext uri="{FF2B5EF4-FFF2-40B4-BE49-F238E27FC236}">
              <a16:creationId xmlns:a16="http://schemas.microsoft.com/office/drawing/2014/main" id="{83312E5C-305B-4E81-B637-25ABE7B27AFF}"/>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09" name="直線コネクタ 608">
          <a:extLst>
            <a:ext uri="{FF2B5EF4-FFF2-40B4-BE49-F238E27FC236}">
              <a16:creationId xmlns:a16="http://schemas.microsoft.com/office/drawing/2014/main" id="{60A423DA-A4C4-4ACE-BB0F-56F9D4614853}"/>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38661</xdr:rowOff>
    </xdr:from>
    <xdr:ext cx="405111" cy="259045"/>
    <xdr:sp macro="" textlink="">
      <xdr:nvSpPr>
        <xdr:cNvPr id="610" name="【保健センター・保健所】&#10;有形固定資産減価償却率平均値テキスト">
          <a:extLst>
            <a:ext uri="{FF2B5EF4-FFF2-40B4-BE49-F238E27FC236}">
              <a16:creationId xmlns:a16="http://schemas.microsoft.com/office/drawing/2014/main" id="{3633EC86-E22F-4C54-851C-6DF1E7569E5E}"/>
            </a:ext>
          </a:extLst>
        </xdr:cNvPr>
        <xdr:cNvSpPr txBox="1"/>
      </xdr:nvSpPr>
      <xdr:spPr>
        <a:xfrm>
          <a:off x="14735175" y="9430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11" name="フローチャート: 判断 610">
          <a:extLst>
            <a:ext uri="{FF2B5EF4-FFF2-40B4-BE49-F238E27FC236}">
              <a16:creationId xmlns:a16="http://schemas.microsoft.com/office/drawing/2014/main" id="{96971D88-7EF2-4D50-A16D-4679AED16D9F}"/>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12" name="フローチャート: 判断 611">
          <a:extLst>
            <a:ext uri="{FF2B5EF4-FFF2-40B4-BE49-F238E27FC236}">
              <a16:creationId xmlns:a16="http://schemas.microsoft.com/office/drawing/2014/main" id="{68B8F597-17E5-4E1F-944F-EBBB94E403C1}"/>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13" name="フローチャート: 判断 612">
          <a:extLst>
            <a:ext uri="{FF2B5EF4-FFF2-40B4-BE49-F238E27FC236}">
              <a16:creationId xmlns:a16="http://schemas.microsoft.com/office/drawing/2014/main" id="{F5B37C0F-D63B-4075-8234-F08B04B11B40}"/>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14" name="フローチャート: 判断 613">
          <a:extLst>
            <a:ext uri="{FF2B5EF4-FFF2-40B4-BE49-F238E27FC236}">
              <a16:creationId xmlns:a16="http://schemas.microsoft.com/office/drawing/2014/main" id="{EB58F2D8-5BEC-4B3D-9BAD-0184A7AF1F9E}"/>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15" name="フローチャート: 判断 614">
          <a:extLst>
            <a:ext uri="{FF2B5EF4-FFF2-40B4-BE49-F238E27FC236}">
              <a16:creationId xmlns:a16="http://schemas.microsoft.com/office/drawing/2014/main" id="{C0BEFDAC-759A-4526-9C24-8C98F070AC22}"/>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21485C2F-28B1-4A16-8987-5AEC7CB929E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AB1005E0-1EEE-4851-859F-CADFEB73710A}"/>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C5767569-4C01-4774-8CC4-31E99F7E4B7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D9C37EC3-F6B0-4B4A-87E4-B9FB107DCCA5}"/>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E710F387-BC34-4830-8ADF-9BF21E95DBA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4717</xdr:rowOff>
    </xdr:from>
    <xdr:to>
      <xdr:col>81</xdr:col>
      <xdr:colOff>101600</xdr:colOff>
      <xdr:row>56</xdr:row>
      <xdr:rowOff>106317</xdr:rowOff>
    </xdr:to>
    <xdr:sp macro="" textlink="">
      <xdr:nvSpPr>
        <xdr:cNvPr id="621" name="楕円 620">
          <a:extLst>
            <a:ext uri="{FF2B5EF4-FFF2-40B4-BE49-F238E27FC236}">
              <a16:creationId xmlns:a16="http://schemas.microsoft.com/office/drawing/2014/main" id="{5D255C26-FADF-434E-8CAC-D908C5D5DA52}"/>
            </a:ext>
          </a:extLst>
        </xdr:cNvPr>
        <xdr:cNvSpPr/>
      </xdr:nvSpPr>
      <xdr:spPr>
        <a:xfrm>
          <a:off x="13887450" y="90756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130447</xdr:rowOff>
    </xdr:from>
    <xdr:to>
      <xdr:col>76</xdr:col>
      <xdr:colOff>165100</xdr:colOff>
      <xdr:row>56</xdr:row>
      <xdr:rowOff>60597</xdr:rowOff>
    </xdr:to>
    <xdr:sp macro="" textlink="">
      <xdr:nvSpPr>
        <xdr:cNvPr id="622" name="楕円 621">
          <a:extLst>
            <a:ext uri="{FF2B5EF4-FFF2-40B4-BE49-F238E27FC236}">
              <a16:creationId xmlns:a16="http://schemas.microsoft.com/office/drawing/2014/main" id="{E8D87BDE-9B42-487C-B6ED-7AB9EA6A3BA8}"/>
            </a:ext>
          </a:extLst>
        </xdr:cNvPr>
        <xdr:cNvSpPr/>
      </xdr:nvSpPr>
      <xdr:spPr>
        <a:xfrm>
          <a:off x="13096875" y="90363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9797</xdr:rowOff>
    </xdr:from>
    <xdr:to>
      <xdr:col>81</xdr:col>
      <xdr:colOff>50800</xdr:colOff>
      <xdr:row>56</xdr:row>
      <xdr:rowOff>55517</xdr:rowOff>
    </xdr:to>
    <xdr:cxnSp macro="">
      <xdr:nvCxnSpPr>
        <xdr:cNvPr id="623" name="直線コネクタ 622">
          <a:extLst>
            <a:ext uri="{FF2B5EF4-FFF2-40B4-BE49-F238E27FC236}">
              <a16:creationId xmlns:a16="http://schemas.microsoft.com/office/drawing/2014/main" id="{EE179E32-04A8-4D6E-B5B2-2BEAB5CB95AB}"/>
            </a:ext>
          </a:extLst>
        </xdr:cNvPr>
        <xdr:cNvCxnSpPr/>
      </xdr:nvCxnSpPr>
      <xdr:spPr>
        <a:xfrm>
          <a:off x="13144500" y="9074422"/>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624" name="楕円 623">
          <a:extLst>
            <a:ext uri="{FF2B5EF4-FFF2-40B4-BE49-F238E27FC236}">
              <a16:creationId xmlns:a16="http://schemas.microsoft.com/office/drawing/2014/main" id="{DB8A2698-6670-4238-9E87-681CDD87A40B}"/>
            </a:ext>
          </a:extLst>
        </xdr:cNvPr>
        <xdr:cNvSpPr/>
      </xdr:nvSpPr>
      <xdr:spPr>
        <a:xfrm>
          <a:off x="12296775" y="9029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9797</xdr:rowOff>
    </xdr:to>
    <xdr:cxnSp macro="">
      <xdr:nvCxnSpPr>
        <xdr:cNvPr id="625" name="直線コネクタ 624">
          <a:extLst>
            <a:ext uri="{FF2B5EF4-FFF2-40B4-BE49-F238E27FC236}">
              <a16:creationId xmlns:a16="http://schemas.microsoft.com/office/drawing/2014/main" id="{9E8946E8-529C-4D37-B9D7-ADE7661CFAE1}"/>
            </a:ext>
          </a:extLst>
        </xdr:cNvPr>
        <xdr:cNvCxnSpPr/>
      </xdr:nvCxnSpPr>
      <xdr:spPr>
        <a:xfrm>
          <a:off x="12344400" y="9067800"/>
          <a:ext cx="8001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58255</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0AEC9806-C852-4740-AE97-187741D4ABDB}"/>
            </a:ext>
          </a:extLst>
        </xdr:cNvPr>
        <xdr:cNvSpPr txBox="1"/>
      </xdr:nvSpPr>
      <xdr:spPr>
        <a:xfrm>
          <a:off x="1374521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45193</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B1C8A6D7-B52C-4722-9743-61344471BBE0}"/>
            </a:ext>
          </a:extLst>
        </xdr:cNvPr>
        <xdr:cNvSpPr txBox="1"/>
      </xdr:nvSpPr>
      <xdr:spPr>
        <a:xfrm>
          <a:off x="12964169"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32130</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7A4BA523-F814-4DAB-A58A-36161368FD16}"/>
            </a:ext>
          </a:extLst>
        </xdr:cNvPr>
        <xdr:cNvSpPr txBox="1"/>
      </xdr:nvSpPr>
      <xdr:spPr>
        <a:xfrm>
          <a:off x="12164069" y="94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7FF8BA40-F3A3-4487-8351-2AFA31F265E3}"/>
            </a:ext>
          </a:extLst>
        </xdr:cNvPr>
        <xdr:cNvSpPr txBox="1"/>
      </xdr:nvSpPr>
      <xdr:spPr>
        <a:xfrm>
          <a:off x="11354444" y="931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122844</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0DA90F7D-BE16-42D7-B1EC-E63C1FBCDAA4}"/>
            </a:ext>
          </a:extLst>
        </xdr:cNvPr>
        <xdr:cNvSpPr txBox="1"/>
      </xdr:nvSpPr>
      <xdr:spPr>
        <a:xfrm>
          <a:off x="13745219" y="886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77124</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FD964DB6-1B81-474A-B9C6-F9C5A696DB32}"/>
            </a:ext>
          </a:extLst>
        </xdr:cNvPr>
        <xdr:cNvSpPr txBox="1"/>
      </xdr:nvSpPr>
      <xdr:spPr>
        <a:xfrm>
          <a:off x="12964169" y="882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6BE450C9-06AA-4019-9846-E18345E39F49}"/>
            </a:ext>
          </a:extLst>
        </xdr:cNvPr>
        <xdr:cNvSpPr txBox="1"/>
      </xdr:nvSpPr>
      <xdr:spPr>
        <a:xfrm>
          <a:off x="12164069" y="880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3B1BC3E4-97DC-41FD-A07B-8FF3051D5082}"/>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F8698B84-1699-45F3-8D01-66B5EC55582C}"/>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F0DBB9B1-B70E-4244-873A-04CE90640915}"/>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7AD03881-0343-4928-B655-FBBAC364993C}"/>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F8748D0E-9A6A-4F76-8542-960BD3733F17}"/>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108E3868-F5B3-46B5-9A87-83F2882BD25A}"/>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237DE5B5-3D02-4463-9F30-498741CE7A6E}"/>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1967DA81-82BB-4A62-908A-271E288DBF9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458BB8F0-4B3D-46CE-9E50-BD812CB24279}"/>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577FF10D-53CA-47C5-BCE1-EF63B650362D}"/>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a:extLst>
            <a:ext uri="{FF2B5EF4-FFF2-40B4-BE49-F238E27FC236}">
              <a16:creationId xmlns:a16="http://schemas.microsoft.com/office/drawing/2014/main" id="{F220EC66-81A6-4F7A-9658-B20B23996984}"/>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a:extLst>
            <a:ext uri="{FF2B5EF4-FFF2-40B4-BE49-F238E27FC236}">
              <a16:creationId xmlns:a16="http://schemas.microsoft.com/office/drawing/2014/main" id="{4CC569EB-E649-4501-B5CD-A21462DC5EB9}"/>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a:extLst>
            <a:ext uri="{FF2B5EF4-FFF2-40B4-BE49-F238E27FC236}">
              <a16:creationId xmlns:a16="http://schemas.microsoft.com/office/drawing/2014/main" id="{F403FFB8-9AD2-4149-8FFB-5C860B7B7C5C}"/>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a:extLst>
            <a:ext uri="{FF2B5EF4-FFF2-40B4-BE49-F238E27FC236}">
              <a16:creationId xmlns:a16="http://schemas.microsoft.com/office/drawing/2014/main" id="{F68C5086-6F53-4157-BFA0-8CB862076FD4}"/>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a:extLst>
            <a:ext uri="{FF2B5EF4-FFF2-40B4-BE49-F238E27FC236}">
              <a16:creationId xmlns:a16="http://schemas.microsoft.com/office/drawing/2014/main" id="{1A9CF894-CD01-4B03-BD0D-31FEF108639E}"/>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a:extLst>
            <a:ext uri="{FF2B5EF4-FFF2-40B4-BE49-F238E27FC236}">
              <a16:creationId xmlns:a16="http://schemas.microsoft.com/office/drawing/2014/main" id="{92AB0C4B-607C-428D-84D2-1F83F5DEA0C1}"/>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a:extLst>
            <a:ext uri="{FF2B5EF4-FFF2-40B4-BE49-F238E27FC236}">
              <a16:creationId xmlns:a16="http://schemas.microsoft.com/office/drawing/2014/main" id="{F6B83433-28D2-4F95-89FB-D88585F98686}"/>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0" name="テキスト ボックス 649">
          <a:extLst>
            <a:ext uri="{FF2B5EF4-FFF2-40B4-BE49-F238E27FC236}">
              <a16:creationId xmlns:a16="http://schemas.microsoft.com/office/drawing/2014/main" id="{BC6D66ED-1443-472E-B4B7-775F66ACADFB}"/>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a:extLst>
            <a:ext uri="{FF2B5EF4-FFF2-40B4-BE49-F238E27FC236}">
              <a16:creationId xmlns:a16="http://schemas.microsoft.com/office/drawing/2014/main" id="{AB0259F5-17A6-4938-94D5-39F64855D05D}"/>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2" name="テキスト ボックス 651">
          <a:extLst>
            <a:ext uri="{FF2B5EF4-FFF2-40B4-BE49-F238E27FC236}">
              <a16:creationId xmlns:a16="http://schemas.microsoft.com/office/drawing/2014/main" id="{DA25D193-35CA-42C7-BD23-DC5F24C0CDBE}"/>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a:extLst>
            <a:ext uri="{FF2B5EF4-FFF2-40B4-BE49-F238E27FC236}">
              <a16:creationId xmlns:a16="http://schemas.microsoft.com/office/drawing/2014/main" id="{8D9F54B6-A2CC-48E9-A56A-EFA77FBEB3D6}"/>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a:extLst>
            <a:ext uri="{FF2B5EF4-FFF2-40B4-BE49-F238E27FC236}">
              <a16:creationId xmlns:a16="http://schemas.microsoft.com/office/drawing/2014/main" id="{EB9E9986-B02E-4421-B7F4-130844B39926}"/>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保健センター・保健所】&#10;一人当たり面積グラフ枠">
          <a:extLst>
            <a:ext uri="{FF2B5EF4-FFF2-40B4-BE49-F238E27FC236}">
              <a16:creationId xmlns:a16="http://schemas.microsoft.com/office/drawing/2014/main" id="{2870755D-167C-430D-9A77-AF60FE2C0D0A}"/>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56" name="直線コネクタ 655">
          <a:extLst>
            <a:ext uri="{FF2B5EF4-FFF2-40B4-BE49-F238E27FC236}">
              <a16:creationId xmlns:a16="http://schemas.microsoft.com/office/drawing/2014/main" id="{A4F6D5F6-034A-472F-9F09-2D9860975DDE}"/>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57" name="【保健センター・保健所】&#10;一人当たり面積最小値テキスト">
          <a:extLst>
            <a:ext uri="{FF2B5EF4-FFF2-40B4-BE49-F238E27FC236}">
              <a16:creationId xmlns:a16="http://schemas.microsoft.com/office/drawing/2014/main" id="{55C55FD1-D07B-4833-A50A-5920353A5AEC}"/>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58" name="直線コネクタ 657">
          <a:extLst>
            <a:ext uri="{FF2B5EF4-FFF2-40B4-BE49-F238E27FC236}">
              <a16:creationId xmlns:a16="http://schemas.microsoft.com/office/drawing/2014/main" id="{E6D3187F-3C25-4837-B27B-9B3198C8FB34}"/>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59" name="【保健センター・保健所】&#10;一人当たり面積最大値テキスト">
          <a:extLst>
            <a:ext uri="{FF2B5EF4-FFF2-40B4-BE49-F238E27FC236}">
              <a16:creationId xmlns:a16="http://schemas.microsoft.com/office/drawing/2014/main" id="{ED188961-65CA-4EEC-AB18-FC13E5641F3A}"/>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60" name="直線コネクタ 659">
          <a:extLst>
            <a:ext uri="{FF2B5EF4-FFF2-40B4-BE49-F238E27FC236}">
              <a16:creationId xmlns:a16="http://schemas.microsoft.com/office/drawing/2014/main" id="{72A650B6-42FC-4A27-8EC9-CEF4F38F932E}"/>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61" name="【保健センター・保健所】&#10;一人当たり面積平均値テキスト">
          <a:extLst>
            <a:ext uri="{FF2B5EF4-FFF2-40B4-BE49-F238E27FC236}">
              <a16:creationId xmlns:a16="http://schemas.microsoft.com/office/drawing/2014/main" id="{D0547A07-6F0B-4C38-B611-1EABFC13CD8E}"/>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62" name="フローチャート: 判断 661">
          <a:extLst>
            <a:ext uri="{FF2B5EF4-FFF2-40B4-BE49-F238E27FC236}">
              <a16:creationId xmlns:a16="http://schemas.microsoft.com/office/drawing/2014/main" id="{1CA7C6CF-D261-46B2-918D-FC76ED78AB0A}"/>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63" name="フローチャート: 判断 662">
          <a:extLst>
            <a:ext uri="{FF2B5EF4-FFF2-40B4-BE49-F238E27FC236}">
              <a16:creationId xmlns:a16="http://schemas.microsoft.com/office/drawing/2014/main" id="{7F645AEF-CEDF-4DD9-96CC-58AAB0F0FCD0}"/>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64" name="フローチャート: 判断 663">
          <a:extLst>
            <a:ext uri="{FF2B5EF4-FFF2-40B4-BE49-F238E27FC236}">
              <a16:creationId xmlns:a16="http://schemas.microsoft.com/office/drawing/2014/main" id="{22857BC6-54B8-454A-A9B7-510966F73AA4}"/>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5" name="フローチャート: 判断 664">
          <a:extLst>
            <a:ext uri="{FF2B5EF4-FFF2-40B4-BE49-F238E27FC236}">
              <a16:creationId xmlns:a16="http://schemas.microsoft.com/office/drawing/2014/main" id="{63749F56-052E-4646-8F95-4C58DE1ACBF1}"/>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666" name="フローチャート: 判断 665">
          <a:extLst>
            <a:ext uri="{FF2B5EF4-FFF2-40B4-BE49-F238E27FC236}">
              <a16:creationId xmlns:a16="http://schemas.microsoft.com/office/drawing/2014/main" id="{B5113C35-0D31-4C77-B47E-F11CB6529DC7}"/>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B6FE79EA-C48B-4EEF-BA4D-AEC387AF8062}"/>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506A273F-6219-4774-8D2D-EAD78F7AA7CB}"/>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1203557D-6CEC-4423-8753-2E840F1D02C3}"/>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5ED2F46-3D0C-460B-B148-FEEE039B9CCD}"/>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B9F8EACA-5138-478C-8B06-FA6E1D9EF986}"/>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72" name="楕円 671">
          <a:extLst>
            <a:ext uri="{FF2B5EF4-FFF2-40B4-BE49-F238E27FC236}">
              <a16:creationId xmlns:a16="http://schemas.microsoft.com/office/drawing/2014/main" id="{8F8FDF6C-E96C-42F7-99FA-C41B2303173F}"/>
            </a:ext>
          </a:extLst>
        </xdr:cNvPr>
        <xdr:cNvSpPr/>
      </xdr:nvSpPr>
      <xdr:spPr>
        <a:xfrm>
          <a:off x="19154775" y="10325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120650</xdr:rowOff>
    </xdr:from>
    <xdr:to>
      <xdr:col>107</xdr:col>
      <xdr:colOff>101600</xdr:colOff>
      <xdr:row>64</xdr:row>
      <xdr:rowOff>50800</xdr:rowOff>
    </xdr:to>
    <xdr:sp macro="" textlink="">
      <xdr:nvSpPr>
        <xdr:cNvPr id="673" name="楕円 672">
          <a:extLst>
            <a:ext uri="{FF2B5EF4-FFF2-40B4-BE49-F238E27FC236}">
              <a16:creationId xmlns:a16="http://schemas.microsoft.com/office/drawing/2014/main" id="{A711D9CE-E009-41A8-8D94-76DB2AA64BA2}"/>
            </a:ext>
          </a:extLst>
        </xdr:cNvPr>
        <xdr:cNvSpPr/>
      </xdr:nvSpPr>
      <xdr:spPr>
        <a:xfrm>
          <a:off x="18345150" y="10325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74" name="直線コネクタ 673">
          <a:extLst>
            <a:ext uri="{FF2B5EF4-FFF2-40B4-BE49-F238E27FC236}">
              <a16:creationId xmlns:a16="http://schemas.microsoft.com/office/drawing/2014/main" id="{92534B93-75F6-4BBE-BE93-89C5F7104E88}"/>
            </a:ext>
          </a:extLst>
        </xdr:cNvPr>
        <xdr:cNvCxnSpPr/>
      </xdr:nvCxnSpPr>
      <xdr:spPr>
        <a:xfrm>
          <a:off x="18392775" y="103632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75" name="楕円 674">
          <a:extLst>
            <a:ext uri="{FF2B5EF4-FFF2-40B4-BE49-F238E27FC236}">
              <a16:creationId xmlns:a16="http://schemas.microsoft.com/office/drawing/2014/main" id="{A79FD005-D83F-402F-A6C3-BED95860A6C9}"/>
            </a:ext>
          </a:extLst>
        </xdr:cNvPr>
        <xdr:cNvSpPr/>
      </xdr:nvSpPr>
      <xdr:spPr>
        <a:xfrm>
          <a:off x="17554575" y="10325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76" name="直線コネクタ 675">
          <a:extLst>
            <a:ext uri="{FF2B5EF4-FFF2-40B4-BE49-F238E27FC236}">
              <a16:creationId xmlns:a16="http://schemas.microsoft.com/office/drawing/2014/main" id="{5C853725-2C09-455C-97ED-480CAD702417}"/>
            </a:ext>
          </a:extLst>
        </xdr:cNvPr>
        <xdr:cNvCxnSpPr/>
      </xdr:nvCxnSpPr>
      <xdr:spPr>
        <a:xfrm>
          <a:off x="17602200" y="103632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77" name="n_1aveValue【保健センター・保健所】&#10;一人当たり面積">
          <a:extLst>
            <a:ext uri="{FF2B5EF4-FFF2-40B4-BE49-F238E27FC236}">
              <a16:creationId xmlns:a16="http://schemas.microsoft.com/office/drawing/2014/main" id="{2BD5258D-185A-4BE4-8D34-C64621C7FD6F}"/>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678" name="n_2aveValue【保健センター・保健所】&#10;一人当たり面積">
          <a:extLst>
            <a:ext uri="{FF2B5EF4-FFF2-40B4-BE49-F238E27FC236}">
              <a16:creationId xmlns:a16="http://schemas.microsoft.com/office/drawing/2014/main" id="{744D3B65-81A6-44FB-9A99-08FB86DE3B10}"/>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79" name="n_3aveValue【保健センター・保健所】&#10;一人当たり面積">
          <a:extLst>
            <a:ext uri="{FF2B5EF4-FFF2-40B4-BE49-F238E27FC236}">
              <a16:creationId xmlns:a16="http://schemas.microsoft.com/office/drawing/2014/main" id="{28FC8003-DC46-467E-890B-FE614366BD87}"/>
            </a:ext>
          </a:extLst>
        </xdr:cNvPr>
        <xdr:cNvSpPr txBox="1"/>
      </xdr:nvSpPr>
      <xdr:spPr>
        <a:xfrm>
          <a:off x="173832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680" name="n_4aveValue【保健センター・保健所】&#10;一人当たり面積">
          <a:extLst>
            <a:ext uri="{FF2B5EF4-FFF2-40B4-BE49-F238E27FC236}">
              <a16:creationId xmlns:a16="http://schemas.microsoft.com/office/drawing/2014/main" id="{7B64BD17-D532-4F2D-87AF-7C0403F5E589}"/>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81" name="n_1mainValue【保健センター・保健所】&#10;一人当たり面積">
          <a:extLst>
            <a:ext uri="{FF2B5EF4-FFF2-40B4-BE49-F238E27FC236}">
              <a16:creationId xmlns:a16="http://schemas.microsoft.com/office/drawing/2014/main" id="{E0785E36-660A-4CC9-BD6A-EA77D6193D90}"/>
            </a:ext>
          </a:extLst>
        </xdr:cNvPr>
        <xdr:cNvSpPr txBox="1"/>
      </xdr:nvSpPr>
      <xdr:spPr>
        <a:xfrm>
          <a:off x="18983402" y="1040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82" name="n_2mainValue【保健センター・保健所】&#10;一人当たり面積">
          <a:extLst>
            <a:ext uri="{FF2B5EF4-FFF2-40B4-BE49-F238E27FC236}">
              <a16:creationId xmlns:a16="http://schemas.microsoft.com/office/drawing/2014/main" id="{C8C0F13E-66B8-479F-8DF9-6D7E09C87F9C}"/>
            </a:ext>
          </a:extLst>
        </xdr:cNvPr>
        <xdr:cNvSpPr txBox="1"/>
      </xdr:nvSpPr>
      <xdr:spPr>
        <a:xfrm>
          <a:off x="18183302" y="1040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83" name="n_3mainValue【保健センター・保健所】&#10;一人当たり面積">
          <a:extLst>
            <a:ext uri="{FF2B5EF4-FFF2-40B4-BE49-F238E27FC236}">
              <a16:creationId xmlns:a16="http://schemas.microsoft.com/office/drawing/2014/main" id="{4BEE34F5-345D-452C-BFDD-FB9E39CFBF7A}"/>
            </a:ext>
          </a:extLst>
        </xdr:cNvPr>
        <xdr:cNvSpPr txBox="1"/>
      </xdr:nvSpPr>
      <xdr:spPr>
        <a:xfrm>
          <a:off x="17383202" y="1040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A9D39C19-6883-4162-9CD0-E854385BC3F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BD408B79-0389-4172-807F-E6730045A22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A2EA1A63-E702-4730-9AB2-1BAB592033BA}"/>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57B4AD71-4E55-437D-8704-B966FE6FDB7E}"/>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CFCDF41A-9DA8-4430-BE69-3CDD2B5AC127}"/>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95AC620F-5461-421C-A4D4-0ADA8A6AA975}"/>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9C3E9106-14CF-44F1-B6A1-317B34D1A1F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42F3FE32-3AA2-4516-B04D-28337CC6B97E}"/>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a:extLst>
            <a:ext uri="{FF2B5EF4-FFF2-40B4-BE49-F238E27FC236}">
              <a16:creationId xmlns:a16="http://schemas.microsoft.com/office/drawing/2014/main" id="{A5840127-95AE-4916-ADB9-4A74F8CB736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a:extLst>
            <a:ext uri="{FF2B5EF4-FFF2-40B4-BE49-F238E27FC236}">
              <a16:creationId xmlns:a16="http://schemas.microsoft.com/office/drawing/2014/main" id="{B9F5792C-352A-4E82-B00C-FCEFDB61FFF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94" name="テキスト ボックス 693">
          <a:extLst>
            <a:ext uri="{FF2B5EF4-FFF2-40B4-BE49-F238E27FC236}">
              <a16:creationId xmlns:a16="http://schemas.microsoft.com/office/drawing/2014/main" id="{AFD6B773-4DC6-4AAC-9A70-2B2141B784AB}"/>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5" name="直線コネクタ 694">
          <a:extLst>
            <a:ext uri="{FF2B5EF4-FFF2-40B4-BE49-F238E27FC236}">
              <a16:creationId xmlns:a16="http://schemas.microsoft.com/office/drawing/2014/main" id="{EC6D674C-1010-44DD-B4B7-D357B21C067B}"/>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6" name="テキスト ボックス 695">
          <a:extLst>
            <a:ext uri="{FF2B5EF4-FFF2-40B4-BE49-F238E27FC236}">
              <a16:creationId xmlns:a16="http://schemas.microsoft.com/office/drawing/2014/main" id="{F9FD4D97-BA8A-4B2A-AB0C-B96E1BF48F96}"/>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7" name="直線コネクタ 696">
          <a:extLst>
            <a:ext uri="{FF2B5EF4-FFF2-40B4-BE49-F238E27FC236}">
              <a16:creationId xmlns:a16="http://schemas.microsoft.com/office/drawing/2014/main" id="{98770401-EE0E-4EDF-B579-8F0EB0CA6BCA}"/>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8" name="テキスト ボックス 697">
          <a:extLst>
            <a:ext uri="{FF2B5EF4-FFF2-40B4-BE49-F238E27FC236}">
              <a16:creationId xmlns:a16="http://schemas.microsoft.com/office/drawing/2014/main" id="{FFE985BF-10ED-4604-9A77-499070E371D4}"/>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9" name="直線コネクタ 698">
          <a:extLst>
            <a:ext uri="{FF2B5EF4-FFF2-40B4-BE49-F238E27FC236}">
              <a16:creationId xmlns:a16="http://schemas.microsoft.com/office/drawing/2014/main" id="{D14C3285-6072-45C1-AAC0-6A49719A3380}"/>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0" name="テキスト ボックス 699">
          <a:extLst>
            <a:ext uri="{FF2B5EF4-FFF2-40B4-BE49-F238E27FC236}">
              <a16:creationId xmlns:a16="http://schemas.microsoft.com/office/drawing/2014/main" id="{FA05AB8C-30E9-4194-9DB3-121B0AC23F5D}"/>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1" name="直線コネクタ 700">
          <a:extLst>
            <a:ext uri="{FF2B5EF4-FFF2-40B4-BE49-F238E27FC236}">
              <a16:creationId xmlns:a16="http://schemas.microsoft.com/office/drawing/2014/main" id="{684BE423-A561-4D4A-92A8-014A598D8FF2}"/>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2" name="テキスト ボックス 701">
          <a:extLst>
            <a:ext uri="{FF2B5EF4-FFF2-40B4-BE49-F238E27FC236}">
              <a16:creationId xmlns:a16="http://schemas.microsoft.com/office/drawing/2014/main" id="{CE1019B0-228D-4E4A-9907-2E5793736311}"/>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a:extLst>
            <a:ext uri="{FF2B5EF4-FFF2-40B4-BE49-F238E27FC236}">
              <a16:creationId xmlns:a16="http://schemas.microsoft.com/office/drawing/2014/main" id="{1804817A-84A6-4CA7-9DB7-AB386AE0F30F}"/>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4" name="テキスト ボックス 703">
          <a:extLst>
            <a:ext uri="{FF2B5EF4-FFF2-40B4-BE49-F238E27FC236}">
              <a16:creationId xmlns:a16="http://schemas.microsoft.com/office/drawing/2014/main" id="{AD979FB2-4366-4CD8-8FD0-43A09622F8B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559B8D10-DA1D-430F-86A4-D7FDBE61A47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06" name="直線コネクタ 705">
          <a:extLst>
            <a:ext uri="{FF2B5EF4-FFF2-40B4-BE49-F238E27FC236}">
              <a16:creationId xmlns:a16="http://schemas.microsoft.com/office/drawing/2014/main" id="{369175A4-49C9-4BA5-83B2-2B4C6309035A}"/>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07" name="【消防施設】&#10;有形固定資産減価償却率最小値テキスト">
          <a:extLst>
            <a:ext uri="{FF2B5EF4-FFF2-40B4-BE49-F238E27FC236}">
              <a16:creationId xmlns:a16="http://schemas.microsoft.com/office/drawing/2014/main" id="{659ED1E1-7DB7-413F-938E-D644D9FE2CD6}"/>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08" name="直線コネクタ 707">
          <a:extLst>
            <a:ext uri="{FF2B5EF4-FFF2-40B4-BE49-F238E27FC236}">
              <a16:creationId xmlns:a16="http://schemas.microsoft.com/office/drawing/2014/main" id="{E66F88AD-CCED-4148-99BF-B8C76C2EBF33}"/>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09" name="【消防施設】&#10;有形固定資産減価償却率最大値テキスト">
          <a:extLst>
            <a:ext uri="{FF2B5EF4-FFF2-40B4-BE49-F238E27FC236}">
              <a16:creationId xmlns:a16="http://schemas.microsoft.com/office/drawing/2014/main" id="{6621D96A-A802-45A3-A2E4-09E2A2B205F2}"/>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10" name="直線コネクタ 709">
          <a:extLst>
            <a:ext uri="{FF2B5EF4-FFF2-40B4-BE49-F238E27FC236}">
              <a16:creationId xmlns:a16="http://schemas.microsoft.com/office/drawing/2014/main" id="{25AB5542-ED1F-48B2-A95B-8AF6ADCF5D31}"/>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25CAE55F-6544-427C-8E70-4B2BE6AE9E97}"/>
            </a:ext>
          </a:extLst>
        </xdr:cNvPr>
        <xdr:cNvSpPr txBox="1"/>
      </xdr:nvSpPr>
      <xdr:spPr>
        <a:xfrm>
          <a:off x="14735175" y="13266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12" name="フローチャート: 判断 711">
          <a:extLst>
            <a:ext uri="{FF2B5EF4-FFF2-40B4-BE49-F238E27FC236}">
              <a16:creationId xmlns:a16="http://schemas.microsoft.com/office/drawing/2014/main" id="{148824FC-71D4-4D60-B342-7C5776678298}"/>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13" name="フローチャート: 判断 712">
          <a:extLst>
            <a:ext uri="{FF2B5EF4-FFF2-40B4-BE49-F238E27FC236}">
              <a16:creationId xmlns:a16="http://schemas.microsoft.com/office/drawing/2014/main" id="{92FD5E5F-6520-42CD-806F-998D89BDE48C}"/>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14" name="フローチャート: 判断 713">
          <a:extLst>
            <a:ext uri="{FF2B5EF4-FFF2-40B4-BE49-F238E27FC236}">
              <a16:creationId xmlns:a16="http://schemas.microsoft.com/office/drawing/2014/main" id="{49945BE6-3644-4C3B-8305-27BA5DBE2268}"/>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15" name="フローチャート: 判断 714">
          <a:extLst>
            <a:ext uri="{FF2B5EF4-FFF2-40B4-BE49-F238E27FC236}">
              <a16:creationId xmlns:a16="http://schemas.microsoft.com/office/drawing/2014/main" id="{491ABB0E-BC94-4AB4-8062-8560EE2098F7}"/>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16" name="フローチャート: 判断 715">
          <a:extLst>
            <a:ext uri="{FF2B5EF4-FFF2-40B4-BE49-F238E27FC236}">
              <a16:creationId xmlns:a16="http://schemas.microsoft.com/office/drawing/2014/main" id="{44013F03-3F91-44EE-AF2B-6A7715EDB9AC}"/>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47E7DFB-204A-4692-A178-D5692CA3308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3EB2C0A-CD6B-4902-B969-FD3C22CA0DA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A33716A-205A-416E-88FE-04D805E03D1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E0E3248-C3B2-49B1-8669-8788AB16D61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F42167D-9BBB-43C7-9C85-0422002E12EB}"/>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154178</xdr:rowOff>
    </xdr:from>
    <xdr:to>
      <xdr:col>85</xdr:col>
      <xdr:colOff>177800</xdr:colOff>
      <xdr:row>78</xdr:row>
      <xdr:rowOff>84328</xdr:rowOff>
    </xdr:to>
    <xdr:sp macro="" textlink="">
      <xdr:nvSpPr>
        <xdr:cNvPr id="722" name="楕円 721">
          <a:extLst>
            <a:ext uri="{FF2B5EF4-FFF2-40B4-BE49-F238E27FC236}">
              <a16:creationId xmlns:a16="http://schemas.microsoft.com/office/drawing/2014/main" id="{C9DD85B6-3C10-4571-8926-A262920DE8A9}"/>
            </a:ext>
          </a:extLst>
        </xdr:cNvPr>
        <xdr:cNvSpPr/>
      </xdr:nvSpPr>
      <xdr:spPr>
        <a:xfrm>
          <a:off x="14649450" y="126224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70629</xdr:rowOff>
    </xdr:from>
    <xdr:ext cx="405111" cy="259045"/>
    <xdr:sp macro="" textlink="">
      <xdr:nvSpPr>
        <xdr:cNvPr id="723" name="【消防施設】&#10;有形固定資産減価償却率該当値テキスト">
          <a:extLst>
            <a:ext uri="{FF2B5EF4-FFF2-40B4-BE49-F238E27FC236}">
              <a16:creationId xmlns:a16="http://schemas.microsoft.com/office/drawing/2014/main" id="{E7FA813C-5BA2-4BB8-BFAE-D7A2782CE051}"/>
            </a:ext>
          </a:extLst>
        </xdr:cNvPr>
        <xdr:cNvSpPr txBox="1"/>
      </xdr:nvSpPr>
      <xdr:spPr>
        <a:xfrm>
          <a:off x="14735175" y="1253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74168</xdr:rowOff>
    </xdr:from>
    <xdr:to>
      <xdr:col>81</xdr:col>
      <xdr:colOff>101600</xdr:colOff>
      <xdr:row>79</xdr:row>
      <xdr:rowOff>4318</xdr:rowOff>
    </xdr:to>
    <xdr:sp macro="" textlink="">
      <xdr:nvSpPr>
        <xdr:cNvPr id="724" name="楕円 723">
          <a:extLst>
            <a:ext uri="{FF2B5EF4-FFF2-40B4-BE49-F238E27FC236}">
              <a16:creationId xmlns:a16="http://schemas.microsoft.com/office/drawing/2014/main" id="{98C4470E-630D-4F5D-8B75-9D21FA27F76E}"/>
            </a:ext>
          </a:extLst>
        </xdr:cNvPr>
        <xdr:cNvSpPr/>
      </xdr:nvSpPr>
      <xdr:spPr>
        <a:xfrm>
          <a:off x="13887450" y="127043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33528</xdr:rowOff>
    </xdr:from>
    <xdr:to>
      <xdr:col>85</xdr:col>
      <xdr:colOff>127000</xdr:colOff>
      <xdr:row>78</xdr:row>
      <xdr:rowOff>124968</xdr:rowOff>
    </xdr:to>
    <xdr:cxnSp macro="">
      <xdr:nvCxnSpPr>
        <xdr:cNvPr id="725" name="直線コネクタ 724">
          <a:extLst>
            <a:ext uri="{FF2B5EF4-FFF2-40B4-BE49-F238E27FC236}">
              <a16:creationId xmlns:a16="http://schemas.microsoft.com/office/drawing/2014/main" id="{B855E894-E7F2-4B46-82D0-0F89D0D02BD7}"/>
            </a:ext>
          </a:extLst>
        </xdr:cNvPr>
        <xdr:cNvCxnSpPr/>
      </xdr:nvCxnSpPr>
      <xdr:spPr>
        <a:xfrm flipV="1">
          <a:off x="13935075" y="12660503"/>
          <a:ext cx="762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49022</xdr:rowOff>
    </xdr:from>
    <xdr:to>
      <xdr:col>76</xdr:col>
      <xdr:colOff>165100</xdr:colOff>
      <xdr:row>79</xdr:row>
      <xdr:rowOff>150622</xdr:rowOff>
    </xdr:to>
    <xdr:sp macro="" textlink="">
      <xdr:nvSpPr>
        <xdr:cNvPr id="726" name="楕円 725">
          <a:extLst>
            <a:ext uri="{FF2B5EF4-FFF2-40B4-BE49-F238E27FC236}">
              <a16:creationId xmlns:a16="http://schemas.microsoft.com/office/drawing/2014/main" id="{69693A3B-BEF5-4D12-B4B9-63BA3E8FEA9C}"/>
            </a:ext>
          </a:extLst>
        </xdr:cNvPr>
        <xdr:cNvSpPr/>
      </xdr:nvSpPr>
      <xdr:spPr>
        <a:xfrm>
          <a:off x="13096875" y="1283792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124968</xdr:rowOff>
    </xdr:from>
    <xdr:to>
      <xdr:col>81</xdr:col>
      <xdr:colOff>50800</xdr:colOff>
      <xdr:row>79</xdr:row>
      <xdr:rowOff>99822</xdr:rowOff>
    </xdr:to>
    <xdr:cxnSp macro="">
      <xdr:nvCxnSpPr>
        <xdr:cNvPr id="727" name="直線コネクタ 726">
          <a:extLst>
            <a:ext uri="{FF2B5EF4-FFF2-40B4-BE49-F238E27FC236}">
              <a16:creationId xmlns:a16="http://schemas.microsoft.com/office/drawing/2014/main" id="{1229BFBE-84C3-4854-A694-637E6A8832FB}"/>
            </a:ext>
          </a:extLst>
        </xdr:cNvPr>
        <xdr:cNvCxnSpPr/>
      </xdr:nvCxnSpPr>
      <xdr:spPr>
        <a:xfrm flipV="1">
          <a:off x="13144500" y="12751943"/>
          <a:ext cx="790575" cy="1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156463</xdr:rowOff>
    </xdr:from>
    <xdr:to>
      <xdr:col>72</xdr:col>
      <xdr:colOff>38100</xdr:colOff>
      <xdr:row>79</xdr:row>
      <xdr:rowOff>86613</xdr:rowOff>
    </xdr:to>
    <xdr:sp macro="" textlink="">
      <xdr:nvSpPr>
        <xdr:cNvPr id="728" name="楕円 727">
          <a:extLst>
            <a:ext uri="{FF2B5EF4-FFF2-40B4-BE49-F238E27FC236}">
              <a16:creationId xmlns:a16="http://schemas.microsoft.com/office/drawing/2014/main" id="{154B8E7A-924F-43A9-8D55-126A6309371A}"/>
            </a:ext>
          </a:extLst>
        </xdr:cNvPr>
        <xdr:cNvSpPr/>
      </xdr:nvSpPr>
      <xdr:spPr>
        <a:xfrm>
          <a:off x="12296775" y="127897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35813</xdr:rowOff>
    </xdr:from>
    <xdr:to>
      <xdr:col>76</xdr:col>
      <xdr:colOff>114300</xdr:colOff>
      <xdr:row>79</xdr:row>
      <xdr:rowOff>99822</xdr:rowOff>
    </xdr:to>
    <xdr:cxnSp macro="">
      <xdr:nvCxnSpPr>
        <xdr:cNvPr id="729" name="直線コネクタ 728">
          <a:extLst>
            <a:ext uri="{FF2B5EF4-FFF2-40B4-BE49-F238E27FC236}">
              <a16:creationId xmlns:a16="http://schemas.microsoft.com/office/drawing/2014/main" id="{F4F2D925-6796-4F31-8C1D-A3B94ACA81E6}"/>
            </a:ext>
          </a:extLst>
        </xdr:cNvPr>
        <xdr:cNvCxnSpPr/>
      </xdr:nvCxnSpPr>
      <xdr:spPr>
        <a:xfrm>
          <a:off x="12344400" y="12827888"/>
          <a:ext cx="800100" cy="6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66312</xdr:rowOff>
    </xdr:from>
    <xdr:ext cx="405111" cy="259045"/>
    <xdr:sp macro="" textlink="">
      <xdr:nvSpPr>
        <xdr:cNvPr id="730" name="n_1aveValue【消防施設】&#10;有形固定資産減価償却率">
          <a:extLst>
            <a:ext uri="{FF2B5EF4-FFF2-40B4-BE49-F238E27FC236}">
              <a16:creationId xmlns:a16="http://schemas.microsoft.com/office/drawing/2014/main" id="{4F1E5941-FDB0-4323-8185-312A8D042533}"/>
            </a:ext>
          </a:extLst>
        </xdr:cNvPr>
        <xdr:cNvSpPr txBox="1"/>
      </xdr:nvSpPr>
      <xdr:spPr>
        <a:xfrm>
          <a:off x="13745219"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731" name="n_2aveValue【消防施設】&#10;有形固定資産減価償却率">
          <a:extLst>
            <a:ext uri="{FF2B5EF4-FFF2-40B4-BE49-F238E27FC236}">
              <a16:creationId xmlns:a16="http://schemas.microsoft.com/office/drawing/2014/main" id="{7A087619-0ECB-4FD6-81F3-C68790C980DD}"/>
            </a:ext>
          </a:extLst>
        </xdr:cNvPr>
        <xdr:cNvSpPr txBox="1"/>
      </xdr:nvSpPr>
      <xdr:spPr>
        <a:xfrm>
          <a:off x="129641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32" name="n_3aveValue【消防施設】&#10;有形固定資産減価償却率">
          <a:extLst>
            <a:ext uri="{FF2B5EF4-FFF2-40B4-BE49-F238E27FC236}">
              <a16:creationId xmlns:a16="http://schemas.microsoft.com/office/drawing/2014/main" id="{EF0A1E1C-1C0B-4867-B181-91FFEFEB77E1}"/>
            </a:ext>
          </a:extLst>
        </xdr:cNvPr>
        <xdr:cNvSpPr txBox="1"/>
      </xdr:nvSpPr>
      <xdr:spPr>
        <a:xfrm>
          <a:off x="121640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33" name="n_4aveValue【消防施設】&#10;有形固定資産減価償却率">
          <a:extLst>
            <a:ext uri="{FF2B5EF4-FFF2-40B4-BE49-F238E27FC236}">
              <a16:creationId xmlns:a16="http://schemas.microsoft.com/office/drawing/2014/main" id="{2FF6898E-6C4B-46E8-9701-0C191752C232}"/>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20845</xdr:rowOff>
    </xdr:from>
    <xdr:ext cx="405111" cy="259045"/>
    <xdr:sp macro="" textlink="">
      <xdr:nvSpPr>
        <xdr:cNvPr id="734" name="n_1mainValue【消防施設】&#10;有形固定資産減価償却率">
          <a:extLst>
            <a:ext uri="{FF2B5EF4-FFF2-40B4-BE49-F238E27FC236}">
              <a16:creationId xmlns:a16="http://schemas.microsoft.com/office/drawing/2014/main" id="{281B569A-F89C-41DF-9603-A8C41CBA4E92}"/>
            </a:ext>
          </a:extLst>
        </xdr:cNvPr>
        <xdr:cNvSpPr txBox="1"/>
      </xdr:nvSpPr>
      <xdr:spPr>
        <a:xfrm>
          <a:off x="13745219" y="1248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167149</xdr:rowOff>
    </xdr:from>
    <xdr:ext cx="405111" cy="259045"/>
    <xdr:sp macro="" textlink="">
      <xdr:nvSpPr>
        <xdr:cNvPr id="735" name="n_2mainValue【消防施設】&#10;有形固定資産減価償却率">
          <a:extLst>
            <a:ext uri="{FF2B5EF4-FFF2-40B4-BE49-F238E27FC236}">
              <a16:creationId xmlns:a16="http://schemas.microsoft.com/office/drawing/2014/main" id="{AC236ED6-C857-4407-A24F-257E1D9C6D70}"/>
            </a:ext>
          </a:extLst>
        </xdr:cNvPr>
        <xdr:cNvSpPr txBox="1"/>
      </xdr:nvSpPr>
      <xdr:spPr>
        <a:xfrm>
          <a:off x="12964169" y="1263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103140</xdr:rowOff>
    </xdr:from>
    <xdr:ext cx="405111" cy="259045"/>
    <xdr:sp macro="" textlink="">
      <xdr:nvSpPr>
        <xdr:cNvPr id="736" name="n_3mainValue【消防施設】&#10;有形固定資産減価償却率">
          <a:extLst>
            <a:ext uri="{FF2B5EF4-FFF2-40B4-BE49-F238E27FC236}">
              <a16:creationId xmlns:a16="http://schemas.microsoft.com/office/drawing/2014/main" id="{85299F47-AC0D-4372-BE2D-DAE15875E9E3}"/>
            </a:ext>
          </a:extLst>
        </xdr:cNvPr>
        <xdr:cNvSpPr txBox="1"/>
      </xdr:nvSpPr>
      <xdr:spPr>
        <a:xfrm>
          <a:off x="12164069" y="12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B7AB5749-E349-4910-8003-F00DA2B97652}"/>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3E8D47DD-63C3-484C-8397-3562B7DD2039}"/>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C8CDE6CA-870B-47E6-8441-528AD6A40D20}"/>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60DC77D4-5D5F-44BC-8B57-E63262FE9A55}"/>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0CE6E603-496C-4BA4-8743-544830468147}"/>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F7B0B0D0-5F90-4D2B-AE09-4A5E007AB78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B8DEA749-1BBC-418F-AE75-53D6CBA2ACA8}"/>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6534CA30-FC1E-43E2-BFB9-FBA3F6237121}"/>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id="{2AF8CFD9-6539-4907-8D6E-0DF398884A46}"/>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id="{DDA69B3D-2D78-4796-B981-82894D16D280}"/>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47" name="テキスト ボックス 746">
          <a:extLst>
            <a:ext uri="{FF2B5EF4-FFF2-40B4-BE49-F238E27FC236}">
              <a16:creationId xmlns:a16="http://schemas.microsoft.com/office/drawing/2014/main" id="{3AD94495-D6B3-4168-99A1-C9DEC5277A3D}"/>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a:extLst>
            <a:ext uri="{FF2B5EF4-FFF2-40B4-BE49-F238E27FC236}">
              <a16:creationId xmlns:a16="http://schemas.microsoft.com/office/drawing/2014/main" id="{FA5B8AD2-81A5-4837-9430-005B7AEB0D82}"/>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a:extLst>
            <a:ext uri="{FF2B5EF4-FFF2-40B4-BE49-F238E27FC236}">
              <a16:creationId xmlns:a16="http://schemas.microsoft.com/office/drawing/2014/main" id="{FD2B6ED8-5279-4C2A-8EC4-D70F51FA49EE}"/>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a:extLst>
            <a:ext uri="{FF2B5EF4-FFF2-40B4-BE49-F238E27FC236}">
              <a16:creationId xmlns:a16="http://schemas.microsoft.com/office/drawing/2014/main" id="{1A9B3AF9-51AA-482D-B10F-AA77952C63D1}"/>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a:extLst>
            <a:ext uri="{FF2B5EF4-FFF2-40B4-BE49-F238E27FC236}">
              <a16:creationId xmlns:a16="http://schemas.microsoft.com/office/drawing/2014/main" id="{7C20126F-56B8-498A-BDCB-12E8A755B324}"/>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a:extLst>
            <a:ext uri="{FF2B5EF4-FFF2-40B4-BE49-F238E27FC236}">
              <a16:creationId xmlns:a16="http://schemas.microsoft.com/office/drawing/2014/main" id="{27E5B3E6-5851-43FF-B7CB-109DE83737E5}"/>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a:extLst>
            <a:ext uri="{FF2B5EF4-FFF2-40B4-BE49-F238E27FC236}">
              <a16:creationId xmlns:a16="http://schemas.microsoft.com/office/drawing/2014/main" id="{913787F1-B3D1-4463-A38F-23EC1F5C4C99}"/>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a:extLst>
            <a:ext uri="{FF2B5EF4-FFF2-40B4-BE49-F238E27FC236}">
              <a16:creationId xmlns:a16="http://schemas.microsoft.com/office/drawing/2014/main" id="{15DB0D2F-60CE-4BEF-86D6-8D256E4D63E8}"/>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a:extLst>
            <a:ext uri="{FF2B5EF4-FFF2-40B4-BE49-F238E27FC236}">
              <a16:creationId xmlns:a16="http://schemas.microsoft.com/office/drawing/2014/main" id="{F78A42BF-F9A2-452C-A392-6D96F7AC403B}"/>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a:extLst>
            <a:ext uri="{FF2B5EF4-FFF2-40B4-BE49-F238E27FC236}">
              <a16:creationId xmlns:a16="http://schemas.microsoft.com/office/drawing/2014/main" id="{B9930EE4-0AEB-4081-BC17-E14CB0661479}"/>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a:extLst>
            <a:ext uri="{FF2B5EF4-FFF2-40B4-BE49-F238E27FC236}">
              <a16:creationId xmlns:a16="http://schemas.microsoft.com/office/drawing/2014/main" id="{798E9B37-97F7-4E0E-BEFB-3437BD9E7F4E}"/>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a:extLst>
            <a:ext uri="{FF2B5EF4-FFF2-40B4-BE49-F238E27FC236}">
              <a16:creationId xmlns:a16="http://schemas.microsoft.com/office/drawing/2014/main" id="{EEAADEF9-8A3B-4A58-918D-4877BD13DB2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a:extLst>
            <a:ext uri="{FF2B5EF4-FFF2-40B4-BE49-F238E27FC236}">
              <a16:creationId xmlns:a16="http://schemas.microsoft.com/office/drawing/2014/main" id="{961ABCD9-2F90-4570-9474-1718C985A4D1}"/>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a:extLst>
            <a:ext uri="{FF2B5EF4-FFF2-40B4-BE49-F238E27FC236}">
              <a16:creationId xmlns:a16="http://schemas.microsoft.com/office/drawing/2014/main" id="{85E68021-43C3-44B2-A592-1D6D0C26DCE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761" name="直線コネクタ 760">
          <a:extLst>
            <a:ext uri="{FF2B5EF4-FFF2-40B4-BE49-F238E27FC236}">
              <a16:creationId xmlns:a16="http://schemas.microsoft.com/office/drawing/2014/main" id="{106F7F83-FE03-46A5-B864-9E9384F59986}"/>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62" name="【消防施設】&#10;一人当たり面積最小値テキスト">
          <a:extLst>
            <a:ext uri="{FF2B5EF4-FFF2-40B4-BE49-F238E27FC236}">
              <a16:creationId xmlns:a16="http://schemas.microsoft.com/office/drawing/2014/main" id="{7AE21BF6-6B2A-4A5D-8450-D7591F6CF20E}"/>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63" name="直線コネクタ 762">
          <a:extLst>
            <a:ext uri="{FF2B5EF4-FFF2-40B4-BE49-F238E27FC236}">
              <a16:creationId xmlns:a16="http://schemas.microsoft.com/office/drawing/2014/main" id="{BB9F002F-99F1-4495-857E-B555AA7F82CD}"/>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64" name="【消防施設】&#10;一人当たり面積最大値テキスト">
          <a:extLst>
            <a:ext uri="{FF2B5EF4-FFF2-40B4-BE49-F238E27FC236}">
              <a16:creationId xmlns:a16="http://schemas.microsoft.com/office/drawing/2014/main" id="{92EF4831-6F74-4232-B26C-0B0F89A5D06C}"/>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65" name="直線コネクタ 764">
          <a:extLst>
            <a:ext uri="{FF2B5EF4-FFF2-40B4-BE49-F238E27FC236}">
              <a16:creationId xmlns:a16="http://schemas.microsoft.com/office/drawing/2014/main" id="{E840F661-2E3F-4092-89BF-E7ED6B75EE29}"/>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66" name="【消防施設】&#10;一人当たり面積平均値テキスト">
          <a:extLst>
            <a:ext uri="{FF2B5EF4-FFF2-40B4-BE49-F238E27FC236}">
              <a16:creationId xmlns:a16="http://schemas.microsoft.com/office/drawing/2014/main" id="{ED240FB7-A365-4F5F-B8E3-BCD972230462}"/>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67" name="フローチャート: 判断 766">
          <a:extLst>
            <a:ext uri="{FF2B5EF4-FFF2-40B4-BE49-F238E27FC236}">
              <a16:creationId xmlns:a16="http://schemas.microsoft.com/office/drawing/2014/main" id="{D77D8A62-EF2E-431D-A819-A8A8CE38C61C}"/>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68" name="フローチャート: 判断 767">
          <a:extLst>
            <a:ext uri="{FF2B5EF4-FFF2-40B4-BE49-F238E27FC236}">
              <a16:creationId xmlns:a16="http://schemas.microsoft.com/office/drawing/2014/main" id="{13475DAA-D7F8-49FC-8939-8F71D0004853}"/>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769" name="フローチャート: 判断 768">
          <a:extLst>
            <a:ext uri="{FF2B5EF4-FFF2-40B4-BE49-F238E27FC236}">
              <a16:creationId xmlns:a16="http://schemas.microsoft.com/office/drawing/2014/main" id="{16B20EEA-EB6D-46F9-A0B4-AB729E54BC8D}"/>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70" name="フローチャート: 判断 769">
          <a:extLst>
            <a:ext uri="{FF2B5EF4-FFF2-40B4-BE49-F238E27FC236}">
              <a16:creationId xmlns:a16="http://schemas.microsoft.com/office/drawing/2014/main" id="{42D4A10A-56E1-44CA-A1C0-8C8D76525F91}"/>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771" name="フローチャート: 判断 770">
          <a:extLst>
            <a:ext uri="{FF2B5EF4-FFF2-40B4-BE49-F238E27FC236}">
              <a16:creationId xmlns:a16="http://schemas.microsoft.com/office/drawing/2014/main" id="{AB80DED9-D724-4AAB-ACA9-5799AA69CE71}"/>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E5CF5BDF-0A91-4202-BAD1-B396F7E351FC}"/>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E1C3527A-3240-4683-B013-FB2447651C6E}"/>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62466441-3F12-48D7-B5D9-4F27523EE3E3}"/>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3FED9595-34EA-41C7-B96E-DCE0909124B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FB8B44F3-C8F3-4424-8476-632F6225750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777" name="楕円 776">
          <a:extLst>
            <a:ext uri="{FF2B5EF4-FFF2-40B4-BE49-F238E27FC236}">
              <a16:creationId xmlns:a16="http://schemas.microsoft.com/office/drawing/2014/main" id="{A32DEDAA-C549-4C15-BDC3-252D83BEBB9A}"/>
            </a:ext>
          </a:extLst>
        </xdr:cNvPr>
        <xdr:cNvSpPr/>
      </xdr:nvSpPr>
      <xdr:spPr>
        <a:xfrm>
          <a:off x="19897725" y="12553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778" name="【消防施設】&#10;一人当たり面積該当値テキスト">
          <a:extLst>
            <a:ext uri="{FF2B5EF4-FFF2-40B4-BE49-F238E27FC236}">
              <a16:creationId xmlns:a16="http://schemas.microsoft.com/office/drawing/2014/main" id="{6A3EA5C5-9EAC-4F9F-BD72-888956B9028D}"/>
            </a:ext>
          </a:extLst>
        </xdr:cNvPr>
        <xdr:cNvSpPr txBox="1"/>
      </xdr:nvSpPr>
      <xdr:spPr>
        <a:xfrm>
          <a:off x="19992975"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779" name="楕円 778">
          <a:extLst>
            <a:ext uri="{FF2B5EF4-FFF2-40B4-BE49-F238E27FC236}">
              <a16:creationId xmlns:a16="http://schemas.microsoft.com/office/drawing/2014/main" id="{819AFCFE-A4A7-4121-93BE-1C7A6D14B72B}"/>
            </a:ext>
          </a:extLst>
        </xdr:cNvPr>
        <xdr:cNvSpPr/>
      </xdr:nvSpPr>
      <xdr:spPr>
        <a:xfrm>
          <a:off x="19154775" y="12839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79</xdr:row>
      <xdr:rowOff>95250</xdr:rowOff>
    </xdr:to>
    <xdr:cxnSp macro="">
      <xdr:nvCxnSpPr>
        <xdr:cNvPr id="780" name="直線コネクタ 779">
          <a:extLst>
            <a:ext uri="{FF2B5EF4-FFF2-40B4-BE49-F238E27FC236}">
              <a16:creationId xmlns:a16="http://schemas.microsoft.com/office/drawing/2014/main" id="{DC3E7E2D-A4A8-4A8D-95DC-6FCBEC50248A}"/>
            </a:ext>
          </a:extLst>
        </xdr:cNvPr>
        <xdr:cNvCxnSpPr/>
      </xdr:nvCxnSpPr>
      <xdr:spPr>
        <a:xfrm flipV="1">
          <a:off x="19202400" y="12601575"/>
          <a:ext cx="752475"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81" name="楕円 780">
          <a:extLst>
            <a:ext uri="{FF2B5EF4-FFF2-40B4-BE49-F238E27FC236}">
              <a16:creationId xmlns:a16="http://schemas.microsoft.com/office/drawing/2014/main" id="{45A8F944-9635-44BA-BB82-FB1F4F2FE17F}"/>
            </a:ext>
          </a:extLst>
        </xdr:cNvPr>
        <xdr:cNvSpPr/>
      </xdr:nvSpPr>
      <xdr:spPr>
        <a:xfrm>
          <a:off x="18345150"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80</xdr:row>
      <xdr:rowOff>76200</xdr:rowOff>
    </xdr:to>
    <xdr:cxnSp macro="">
      <xdr:nvCxnSpPr>
        <xdr:cNvPr id="782" name="直線コネクタ 781">
          <a:extLst>
            <a:ext uri="{FF2B5EF4-FFF2-40B4-BE49-F238E27FC236}">
              <a16:creationId xmlns:a16="http://schemas.microsoft.com/office/drawing/2014/main" id="{D37CB12F-1FEB-4A32-9DD6-DDC88EED5C16}"/>
            </a:ext>
          </a:extLst>
        </xdr:cNvPr>
        <xdr:cNvCxnSpPr/>
      </xdr:nvCxnSpPr>
      <xdr:spPr>
        <a:xfrm flipV="1">
          <a:off x="18392775" y="12887325"/>
          <a:ext cx="8096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783" name="楕円 782">
          <a:extLst>
            <a:ext uri="{FF2B5EF4-FFF2-40B4-BE49-F238E27FC236}">
              <a16:creationId xmlns:a16="http://schemas.microsoft.com/office/drawing/2014/main" id="{1EBCA9D9-14A6-4880-AEA0-339F3A27445E}"/>
            </a:ext>
          </a:extLst>
        </xdr:cNvPr>
        <xdr:cNvSpPr/>
      </xdr:nvSpPr>
      <xdr:spPr>
        <a:xfrm>
          <a:off x="17554575" y="12982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784" name="直線コネクタ 783">
          <a:extLst>
            <a:ext uri="{FF2B5EF4-FFF2-40B4-BE49-F238E27FC236}">
              <a16:creationId xmlns:a16="http://schemas.microsoft.com/office/drawing/2014/main" id="{BE728538-A3DF-470E-ADA7-369FAC1B332C}"/>
            </a:ext>
          </a:extLst>
        </xdr:cNvPr>
        <xdr:cNvCxnSpPr/>
      </xdr:nvCxnSpPr>
      <xdr:spPr>
        <a:xfrm>
          <a:off x="17602200" y="130302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85" name="n_1aveValue【消防施設】&#10;一人当たり面積">
          <a:extLst>
            <a:ext uri="{FF2B5EF4-FFF2-40B4-BE49-F238E27FC236}">
              <a16:creationId xmlns:a16="http://schemas.microsoft.com/office/drawing/2014/main" id="{89FCB03C-DD49-4DC5-A5B1-FF7DDE88BCFA}"/>
            </a:ext>
          </a:extLst>
        </xdr:cNvPr>
        <xdr:cNvSpPr txBox="1"/>
      </xdr:nvSpPr>
      <xdr:spPr>
        <a:xfrm>
          <a:off x="189834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786" name="n_2aveValue【消防施設】&#10;一人当たり面積">
          <a:extLst>
            <a:ext uri="{FF2B5EF4-FFF2-40B4-BE49-F238E27FC236}">
              <a16:creationId xmlns:a16="http://schemas.microsoft.com/office/drawing/2014/main" id="{10956149-D834-4EEF-B3C4-29FD42CFDB5A}"/>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87" name="n_3aveValue【消防施設】&#10;一人当たり面積">
          <a:extLst>
            <a:ext uri="{FF2B5EF4-FFF2-40B4-BE49-F238E27FC236}">
              <a16:creationId xmlns:a16="http://schemas.microsoft.com/office/drawing/2014/main" id="{AE91C02E-193F-418D-A9DF-59D1AEC75F56}"/>
            </a:ext>
          </a:extLst>
        </xdr:cNvPr>
        <xdr:cNvSpPr txBox="1"/>
      </xdr:nvSpPr>
      <xdr:spPr>
        <a:xfrm>
          <a:off x="173832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788" name="n_4aveValue【消防施設】&#10;一人当たり面積">
          <a:extLst>
            <a:ext uri="{FF2B5EF4-FFF2-40B4-BE49-F238E27FC236}">
              <a16:creationId xmlns:a16="http://schemas.microsoft.com/office/drawing/2014/main" id="{63773B95-27E8-4F59-9429-D88394555767}"/>
            </a:ext>
          </a:extLst>
        </xdr:cNvPr>
        <xdr:cNvSpPr txBox="1"/>
      </xdr:nvSpPr>
      <xdr:spPr>
        <a:xfrm>
          <a:off x="165926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789" name="n_1mainValue【消防施設】&#10;一人当たり面積">
          <a:extLst>
            <a:ext uri="{FF2B5EF4-FFF2-40B4-BE49-F238E27FC236}">
              <a16:creationId xmlns:a16="http://schemas.microsoft.com/office/drawing/2014/main" id="{D5D7CD2F-E411-4ED9-BD96-CB4A7BE0FD21}"/>
            </a:ext>
          </a:extLst>
        </xdr:cNvPr>
        <xdr:cNvSpPr txBox="1"/>
      </xdr:nvSpPr>
      <xdr:spPr>
        <a:xfrm>
          <a:off x="18983402"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90" name="n_2mainValue【消防施設】&#10;一人当たり面積">
          <a:extLst>
            <a:ext uri="{FF2B5EF4-FFF2-40B4-BE49-F238E27FC236}">
              <a16:creationId xmlns:a16="http://schemas.microsoft.com/office/drawing/2014/main" id="{9A0CD177-E898-4207-BAC1-27C2F0DB5C22}"/>
            </a:ext>
          </a:extLst>
        </xdr:cNvPr>
        <xdr:cNvSpPr txBox="1"/>
      </xdr:nvSpPr>
      <xdr:spPr>
        <a:xfrm>
          <a:off x="181833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791" name="n_3mainValue【消防施設】&#10;一人当たり面積">
          <a:extLst>
            <a:ext uri="{FF2B5EF4-FFF2-40B4-BE49-F238E27FC236}">
              <a16:creationId xmlns:a16="http://schemas.microsoft.com/office/drawing/2014/main" id="{37013D39-5994-42D2-8409-441D2976FAD9}"/>
            </a:ext>
          </a:extLst>
        </xdr:cNvPr>
        <xdr:cNvSpPr txBox="1"/>
      </xdr:nvSpPr>
      <xdr:spPr>
        <a:xfrm>
          <a:off x="173832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a:extLst>
            <a:ext uri="{FF2B5EF4-FFF2-40B4-BE49-F238E27FC236}">
              <a16:creationId xmlns:a16="http://schemas.microsoft.com/office/drawing/2014/main" id="{3626DA98-96DE-431D-B04C-04194A43BD2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a:extLst>
            <a:ext uri="{FF2B5EF4-FFF2-40B4-BE49-F238E27FC236}">
              <a16:creationId xmlns:a16="http://schemas.microsoft.com/office/drawing/2014/main" id="{1FCCE81A-8CC3-4663-BD5B-ECFD0EFBEC4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a:extLst>
            <a:ext uri="{FF2B5EF4-FFF2-40B4-BE49-F238E27FC236}">
              <a16:creationId xmlns:a16="http://schemas.microsoft.com/office/drawing/2014/main" id="{4DFA4441-D9F7-42BA-B840-7F0AB5845DD6}"/>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a:extLst>
            <a:ext uri="{FF2B5EF4-FFF2-40B4-BE49-F238E27FC236}">
              <a16:creationId xmlns:a16="http://schemas.microsoft.com/office/drawing/2014/main" id="{C6112F1A-5263-4FDA-882A-2FD6C24E3EC3}"/>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a:extLst>
            <a:ext uri="{FF2B5EF4-FFF2-40B4-BE49-F238E27FC236}">
              <a16:creationId xmlns:a16="http://schemas.microsoft.com/office/drawing/2014/main" id="{1A3AB54C-037D-464D-950A-EC128ED78FF5}"/>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a:extLst>
            <a:ext uri="{FF2B5EF4-FFF2-40B4-BE49-F238E27FC236}">
              <a16:creationId xmlns:a16="http://schemas.microsoft.com/office/drawing/2014/main" id="{BA4B53E1-358F-4CEE-A958-66BE651C72B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a:extLst>
            <a:ext uri="{FF2B5EF4-FFF2-40B4-BE49-F238E27FC236}">
              <a16:creationId xmlns:a16="http://schemas.microsoft.com/office/drawing/2014/main" id="{79E8D11A-1913-4752-9F4B-738503511375}"/>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a:extLst>
            <a:ext uri="{FF2B5EF4-FFF2-40B4-BE49-F238E27FC236}">
              <a16:creationId xmlns:a16="http://schemas.microsoft.com/office/drawing/2014/main" id="{8A348BDA-0BD2-401C-98E7-E7AB762252A1}"/>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a:extLst>
            <a:ext uri="{FF2B5EF4-FFF2-40B4-BE49-F238E27FC236}">
              <a16:creationId xmlns:a16="http://schemas.microsoft.com/office/drawing/2014/main" id="{5D8EC8A3-5A60-4939-9F3F-BC9EDB5DB8C9}"/>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a:extLst>
            <a:ext uri="{FF2B5EF4-FFF2-40B4-BE49-F238E27FC236}">
              <a16:creationId xmlns:a16="http://schemas.microsoft.com/office/drawing/2014/main" id="{1AE95EB4-FA76-46EF-8E6E-561D60D1BDAB}"/>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2" name="テキスト ボックス 801">
          <a:extLst>
            <a:ext uri="{FF2B5EF4-FFF2-40B4-BE49-F238E27FC236}">
              <a16:creationId xmlns:a16="http://schemas.microsoft.com/office/drawing/2014/main" id="{DF457CCD-4075-49A4-977C-8191786F33A0}"/>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3" name="直線コネクタ 802">
          <a:extLst>
            <a:ext uri="{FF2B5EF4-FFF2-40B4-BE49-F238E27FC236}">
              <a16:creationId xmlns:a16="http://schemas.microsoft.com/office/drawing/2014/main" id="{E8697042-E143-4970-ACB7-9D9D3CCD2966}"/>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04" name="テキスト ボックス 803">
          <a:extLst>
            <a:ext uri="{FF2B5EF4-FFF2-40B4-BE49-F238E27FC236}">
              <a16:creationId xmlns:a16="http://schemas.microsoft.com/office/drawing/2014/main" id="{722F8576-6307-404E-AAC5-846875898B12}"/>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5" name="直線コネクタ 804">
          <a:extLst>
            <a:ext uri="{FF2B5EF4-FFF2-40B4-BE49-F238E27FC236}">
              <a16:creationId xmlns:a16="http://schemas.microsoft.com/office/drawing/2014/main" id="{CCFF2FC4-795A-4323-B0F5-28565EA01573}"/>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6" name="テキスト ボックス 805">
          <a:extLst>
            <a:ext uri="{FF2B5EF4-FFF2-40B4-BE49-F238E27FC236}">
              <a16:creationId xmlns:a16="http://schemas.microsoft.com/office/drawing/2014/main" id="{4FAE4E55-153A-47E2-937B-1AC3E4DB352C}"/>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7" name="直線コネクタ 806">
          <a:extLst>
            <a:ext uri="{FF2B5EF4-FFF2-40B4-BE49-F238E27FC236}">
              <a16:creationId xmlns:a16="http://schemas.microsoft.com/office/drawing/2014/main" id="{65AA7455-04C0-4B06-BAB1-3D49D8450D8B}"/>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8" name="テキスト ボックス 807">
          <a:extLst>
            <a:ext uri="{FF2B5EF4-FFF2-40B4-BE49-F238E27FC236}">
              <a16:creationId xmlns:a16="http://schemas.microsoft.com/office/drawing/2014/main" id="{A4412D2C-4A3E-4859-94DE-C4AA903B9DF0}"/>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09" name="直線コネクタ 808">
          <a:extLst>
            <a:ext uri="{FF2B5EF4-FFF2-40B4-BE49-F238E27FC236}">
              <a16:creationId xmlns:a16="http://schemas.microsoft.com/office/drawing/2014/main" id="{B414CB10-172D-4E70-B2F1-FA267F19172F}"/>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0" name="テキスト ボックス 809">
          <a:extLst>
            <a:ext uri="{FF2B5EF4-FFF2-40B4-BE49-F238E27FC236}">
              <a16:creationId xmlns:a16="http://schemas.microsoft.com/office/drawing/2014/main" id="{2C8AC2D4-963C-4590-B7E5-4380C61CB115}"/>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a:extLst>
            <a:ext uri="{FF2B5EF4-FFF2-40B4-BE49-F238E27FC236}">
              <a16:creationId xmlns:a16="http://schemas.microsoft.com/office/drawing/2014/main" id="{85D23879-828B-4B45-B300-D254A70408DD}"/>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2" name="テキスト ボックス 811">
          <a:extLst>
            <a:ext uri="{FF2B5EF4-FFF2-40B4-BE49-F238E27FC236}">
              <a16:creationId xmlns:a16="http://schemas.microsoft.com/office/drawing/2014/main" id="{A62FB402-83BF-4EA0-9285-252D76456AEA}"/>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9C769CAF-EB17-4059-9402-00082187F22C}"/>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14" name="直線コネクタ 813">
          <a:extLst>
            <a:ext uri="{FF2B5EF4-FFF2-40B4-BE49-F238E27FC236}">
              <a16:creationId xmlns:a16="http://schemas.microsoft.com/office/drawing/2014/main" id="{9C867BAC-99D4-444D-A3FA-186431AE842E}"/>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15" name="【庁舎】&#10;有形固定資産減価償却率最小値テキスト">
          <a:extLst>
            <a:ext uri="{FF2B5EF4-FFF2-40B4-BE49-F238E27FC236}">
              <a16:creationId xmlns:a16="http://schemas.microsoft.com/office/drawing/2014/main" id="{8BA83A84-0BA5-43C1-AAB0-3F24A717E173}"/>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16" name="直線コネクタ 815">
          <a:extLst>
            <a:ext uri="{FF2B5EF4-FFF2-40B4-BE49-F238E27FC236}">
              <a16:creationId xmlns:a16="http://schemas.microsoft.com/office/drawing/2014/main" id="{0FDB3405-169A-4E64-ABA6-F0885FFAFEA7}"/>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17" name="【庁舎】&#10;有形固定資産減価償却率最大値テキスト">
          <a:extLst>
            <a:ext uri="{FF2B5EF4-FFF2-40B4-BE49-F238E27FC236}">
              <a16:creationId xmlns:a16="http://schemas.microsoft.com/office/drawing/2014/main" id="{147D5F7C-20D0-4B73-ADD9-9F25371D399D}"/>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18" name="直線コネクタ 817">
          <a:extLst>
            <a:ext uri="{FF2B5EF4-FFF2-40B4-BE49-F238E27FC236}">
              <a16:creationId xmlns:a16="http://schemas.microsoft.com/office/drawing/2014/main" id="{8B55B1A4-CC64-41DE-9997-5AC0C2A1A392}"/>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19" name="【庁舎】&#10;有形固定資産減価償却率平均値テキスト">
          <a:extLst>
            <a:ext uri="{FF2B5EF4-FFF2-40B4-BE49-F238E27FC236}">
              <a16:creationId xmlns:a16="http://schemas.microsoft.com/office/drawing/2014/main" id="{B08819B4-474D-408A-A220-ABDF68B8F3F1}"/>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20" name="フローチャート: 判断 819">
          <a:extLst>
            <a:ext uri="{FF2B5EF4-FFF2-40B4-BE49-F238E27FC236}">
              <a16:creationId xmlns:a16="http://schemas.microsoft.com/office/drawing/2014/main" id="{815E8E1A-3F30-4ADC-8046-BF863ED95712}"/>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21" name="フローチャート: 判断 820">
          <a:extLst>
            <a:ext uri="{FF2B5EF4-FFF2-40B4-BE49-F238E27FC236}">
              <a16:creationId xmlns:a16="http://schemas.microsoft.com/office/drawing/2014/main" id="{B0E6D2C2-2189-4580-8636-3FA5FCF48CFA}"/>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22" name="フローチャート: 判断 821">
          <a:extLst>
            <a:ext uri="{FF2B5EF4-FFF2-40B4-BE49-F238E27FC236}">
              <a16:creationId xmlns:a16="http://schemas.microsoft.com/office/drawing/2014/main" id="{2CFEA3B4-F6C1-4B49-B86F-B78D3226CC35}"/>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23" name="フローチャート: 判断 822">
          <a:extLst>
            <a:ext uri="{FF2B5EF4-FFF2-40B4-BE49-F238E27FC236}">
              <a16:creationId xmlns:a16="http://schemas.microsoft.com/office/drawing/2014/main" id="{F8DAC28C-9F70-4FEC-967E-1F18A6FAC0FE}"/>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24" name="フローチャート: 判断 823">
          <a:extLst>
            <a:ext uri="{FF2B5EF4-FFF2-40B4-BE49-F238E27FC236}">
              <a16:creationId xmlns:a16="http://schemas.microsoft.com/office/drawing/2014/main" id="{87EFDC30-2753-47B4-AD2B-DCFC5F54BB94}"/>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DD60BAA-0CFC-424E-80E9-A0817E5913E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125FA21-59E0-47BD-AB5D-831310375D32}"/>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BDC0A903-0281-4D10-93E3-8B3E1CD91C5D}"/>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FB41B1A-2509-4EBA-8D17-581054D57514}"/>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5452A8E-1C5D-40A8-965E-07EE218DA602}"/>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89408</xdr:rowOff>
    </xdr:from>
    <xdr:to>
      <xdr:col>85</xdr:col>
      <xdr:colOff>177800</xdr:colOff>
      <xdr:row>107</xdr:row>
      <xdr:rowOff>19558</xdr:rowOff>
    </xdr:to>
    <xdr:sp macro="" textlink="">
      <xdr:nvSpPr>
        <xdr:cNvPr id="830" name="楕円 829">
          <a:extLst>
            <a:ext uri="{FF2B5EF4-FFF2-40B4-BE49-F238E27FC236}">
              <a16:creationId xmlns:a16="http://schemas.microsoft.com/office/drawing/2014/main" id="{4339E582-B5CD-4898-85EA-E6637DFD28DC}"/>
            </a:ext>
          </a:extLst>
        </xdr:cNvPr>
        <xdr:cNvSpPr/>
      </xdr:nvSpPr>
      <xdr:spPr>
        <a:xfrm>
          <a:off x="14649450" y="172502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67835</xdr:rowOff>
    </xdr:from>
    <xdr:ext cx="405111" cy="259045"/>
    <xdr:sp macro="" textlink="">
      <xdr:nvSpPr>
        <xdr:cNvPr id="831" name="【庁舎】&#10;有形固定資産減価償却率該当値テキスト">
          <a:extLst>
            <a:ext uri="{FF2B5EF4-FFF2-40B4-BE49-F238E27FC236}">
              <a16:creationId xmlns:a16="http://schemas.microsoft.com/office/drawing/2014/main" id="{93556456-489F-450F-AC10-CD52C5737A28}"/>
            </a:ext>
          </a:extLst>
        </xdr:cNvPr>
        <xdr:cNvSpPr txBox="1"/>
      </xdr:nvSpPr>
      <xdr:spPr>
        <a:xfrm>
          <a:off x="14735175" y="1722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832" name="楕円 831">
          <a:extLst>
            <a:ext uri="{FF2B5EF4-FFF2-40B4-BE49-F238E27FC236}">
              <a16:creationId xmlns:a16="http://schemas.microsoft.com/office/drawing/2014/main" id="{9753695C-61D9-4792-A378-BDA51A334BAC}"/>
            </a:ext>
          </a:extLst>
        </xdr:cNvPr>
        <xdr:cNvSpPr/>
      </xdr:nvSpPr>
      <xdr:spPr>
        <a:xfrm>
          <a:off x="13887450" y="17192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140208</xdr:rowOff>
    </xdr:to>
    <xdr:cxnSp macro="">
      <xdr:nvCxnSpPr>
        <xdr:cNvPr id="833" name="直線コネクタ 832">
          <a:extLst>
            <a:ext uri="{FF2B5EF4-FFF2-40B4-BE49-F238E27FC236}">
              <a16:creationId xmlns:a16="http://schemas.microsoft.com/office/drawing/2014/main" id="{7A0B050A-F60E-4E5E-B1F0-B3C71CCE61EA}"/>
            </a:ext>
          </a:extLst>
        </xdr:cNvPr>
        <xdr:cNvCxnSpPr/>
      </xdr:nvCxnSpPr>
      <xdr:spPr>
        <a:xfrm>
          <a:off x="13935075" y="17240250"/>
          <a:ext cx="7620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132842</xdr:rowOff>
    </xdr:from>
    <xdr:to>
      <xdr:col>76</xdr:col>
      <xdr:colOff>165100</xdr:colOff>
      <xdr:row>106</xdr:row>
      <xdr:rowOff>62992</xdr:rowOff>
    </xdr:to>
    <xdr:sp macro="" textlink="">
      <xdr:nvSpPr>
        <xdr:cNvPr id="834" name="楕円 833">
          <a:extLst>
            <a:ext uri="{FF2B5EF4-FFF2-40B4-BE49-F238E27FC236}">
              <a16:creationId xmlns:a16="http://schemas.microsoft.com/office/drawing/2014/main" id="{1D96F1B3-060D-42C2-82A3-67BA80361B14}"/>
            </a:ext>
          </a:extLst>
        </xdr:cNvPr>
        <xdr:cNvSpPr/>
      </xdr:nvSpPr>
      <xdr:spPr>
        <a:xfrm>
          <a:off x="13096875" y="171349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xdr:rowOff>
    </xdr:from>
    <xdr:to>
      <xdr:col>81</xdr:col>
      <xdr:colOff>50800</xdr:colOff>
      <xdr:row>106</xdr:row>
      <xdr:rowOff>76200</xdr:rowOff>
    </xdr:to>
    <xdr:cxnSp macro="">
      <xdr:nvCxnSpPr>
        <xdr:cNvPr id="835" name="直線コネクタ 834">
          <a:extLst>
            <a:ext uri="{FF2B5EF4-FFF2-40B4-BE49-F238E27FC236}">
              <a16:creationId xmlns:a16="http://schemas.microsoft.com/office/drawing/2014/main" id="{4BEE4A7E-6671-44D9-9949-A362C8600C8C}"/>
            </a:ext>
          </a:extLst>
        </xdr:cNvPr>
        <xdr:cNvCxnSpPr/>
      </xdr:nvCxnSpPr>
      <xdr:spPr>
        <a:xfrm>
          <a:off x="13144500" y="17173067"/>
          <a:ext cx="790575"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836" name="楕円 835">
          <a:extLst>
            <a:ext uri="{FF2B5EF4-FFF2-40B4-BE49-F238E27FC236}">
              <a16:creationId xmlns:a16="http://schemas.microsoft.com/office/drawing/2014/main" id="{1AF29579-B95C-4116-8734-24D38674D34D}"/>
            </a:ext>
          </a:extLst>
        </xdr:cNvPr>
        <xdr:cNvSpPr/>
      </xdr:nvSpPr>
      <xdr:spPr>
        <a:xfrm>
          <a:off x="12296775" y="1710613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151637</xdr:rowOff>
    </xdr:from>
    <xdr:to>
      <xdr:col>76</xdr:col>
      <xdr:colOff>114300</xdr:colOff>
      <xdr:row>106</xdr:row>
      <xdr:rowOff>12192</xdr:rowOff>
    </xdr:to>
    <xdr:cxnSp macro="">
      <xdr:nvCxnSpPr>
        <xdr:cNvPr id="837" name="直線コネクタ 836">
          <a:extLst>
            <a:ext uri="{FF2B5EF4-FFF2-40B4-BE49-F238E27FC236}">
              <a16:creationId xmlns:a16="http://schemas.microsoft.com/office/drawing/2014/main" id="{CB240EB9-4F0D-4864-BA7F-AE2CF713C659}"/>
            </a:ext>
          </a:extLst>
        </xdr:cNvPr>
        <xdr:cNvCxnSpPr/>
      </xdr:nvCxnSpPr>
      <xdr:spPr>
        <a:xfrm>
          <a:off x="12344400" y="17153762"/>
          <a:ext cx="8001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38" name="n_1aveValue【庁舎】&#10;有形固定資産減価償却率">
          <a:extLst>
            <a:ext uri="{FF2B5EF4-FFF2-40B4-BE49-F238E27FC236}">
              <a16:creationId xmlns:a16="http://schemas.microsoft.com/office/drawing/2014/main" id="{E33CABB1-F915-4305-A549-26911E4C2AF7}"/>
            </a:ext>
          </a:extLst>
        </xdr:cNvPr>
        <xdr:cNvSpPr txBox="1"/>
      </xdr:nvSpPr>
      <xdr:spPr>
        <a:xfrm>
          <a:off x="13745219"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39" name="n_2aveValue【庁舎】&#10;有形固定資産減価償却率">
          <a:extLst>
            <a:ext uri="{FF2B5EF4-FFF2-40B4-BE49-F238E27FC236}">
              <a16:creationId xmlns:a16="http://schemas.microsoft.com/office/drawing/2014/main" id="{8B541F32-4EBE-40D5-8FDA-E50DFE6951E3}"/>
            </a:ext>
          </a:extLst>
        </xdr:cNvPr>
        <xdr:cNvSpPr txBox="1"/>
      </xdr:nvSpPr>
      <xdr:spPr>
        <a:xfrm>
          <a:off x="12964169" y="1665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40" name="n_3aveValue【庁舎】&#10;有形固定資産減価償却率">
          <a:extLst>
            <a:ext uri="{FF2B5EF4-FFF2-40B4-BE49-F238E27FC236}">
              <a16:creationId xmlns:a16="http://schemas.microsoft.com/office/drawing/2014/main" id="{D4658F02-AC87-4C17-92B9-A3C2EAB34823}"/>
            </a:ext>
          </a:extLst>
        </xdr:cNvPr>
        <xdr:cNvSpPr txBox="1"/>
      </xdr:nvSpPr>
      <xdr:spPr>
        <a:xfrm>
          <a:off x="12164069"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79519</xdr:rowOff>
    </xdr:from>
    <xdr:ext cx="405111" cy="259045"/>
    <xdr:sp macro="" textlink="">
      <xdr:nvSpPr>
        <xdr:cNvPr id="841" name="n_4aveValue【庁舎】&#10;有形固定資産減価償却率">
          <a:extLst>
            <a:ext uri="{FF2B5EF4-FFF2-40B4-BE49-F238E27FC236}">
              <a16:creationId xmlns:a16="http://schemas.microsoft.com/office/drawing/2014/main" id="{233B6DB4-3CFC-48DC-AEF9-5E505BD8B1CC}"/>
            </a:ext>
          </a:extLst>
        </xdr:cNvPr>
        <xdr:cNvSpPr txBox="1"/>
      </xdr:nvSpPr>
      <xdr:spPr>
        <a:xfrm>
          <a:off x="11354444" y="1692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842" name="n_1mainValue【庁舎】&#10;有形固定資産減価償却率">
          <a:extLst>
            <a:ext uri="{FF2B5EF4-FFF2-40B4-BE49-F238E27FC236}">
              <a16:creationId xmlns:a16="http://schemas.microsoft.com/office/drawing/2014/main" id="{4D0BE2CB-8006-4868-B778-0DCFB58C1A3E}"/>
            </a:ext>
          </a:extLst>
        </xdr:cNvPr>
        <xdr:cNvSpPr txBox="1"/>
      </xdr:nvSpPr>
      <xdr:spPr>
        <a:xfrm>
          <a:off x="13745219" y="1728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54119</xdr:rowOff>
    </xdr:from>
    <xdr:ext cx="405111" cy="259045"/>
    <xdr:sp macro="" textlink="">
      <xdr:nvSpPr>
        <xdr:cNvPr id="843" name="n_2mainValue【庁舎】&#10;有形固定資産減価償却率">
          <a:extLst>
            <a:ext uri="{FF2B5EF4-FFF2-40B4-BE49-F238E27FC236}">
              <a16:creationId xmlns:a16="http://schemas.microsoft.com/office/drawing/2014/main" id="{6241A416-17C9-4FFE-9FB5-EA86C9DF0D8B}"/>
            </a:ext>
          </a:extLst>
        </xdr:cNvPr>
        <xdr:cNvSpPr txBox="1"/>
      </xdr:nvSpPr>
      <xdr:spPr>
        <a:xfrm>
          <a:off x="12964169"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22114</xdr:rowOff>
    </xdr:from>
    <xdr:ext cx="405111" cy="259045"/>
    <xdr:sp macro="" textlink="">
      <xdr:nvSpPr>
        <xdr:cNvPr id="844" name="n_3mainValue【庁舎】&#10;有形固定資産減価償却率">
          <a:extLst>
            <a:ext uri="{FF2B5EF4-FFF2-40B4-BE49-F238E27FC236}">
              <a16:creationId xmlns:a16="http://schemas.microsoft.com/office/drawing/2014/main" id="{3FF608B4-E644-41F6-8FAC-979C678BB493}"/>
            </a:ext>
          </a:extLst>
        </xdr:cNvPr>
        <xdr:cNvSpPr txBox="1"/>
      </xdr:nvSpPr>
      <xdr:spPr>
        <a:xfrm>
          <a:off x="12164069"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ED0CAAAA-C739-423B-A234-81235F27CBD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26EF9132-3B19-486A-92E7-A4FD43FC3C55}"/>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6544F3B3-890A-4743-BEB7-E5B7C783F15E}"/>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352A1EE0-FDDC-4CBA-BC93-0A8053E31D87}"/>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31D7A405-124D-4F92-8D85-ED45F41D95FF}"/>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5710841E-1A84-4F49-A23F-D53651F6C33F}"/>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7F4C9228-FFDB-410A-8D7F-EDD46CD1446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BF7767F5-2864-4FDF-867B-B7B4307477C0}"/>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C599DED4-1E06-4A7A-B146-4BB9929DB61A}"/>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B5BE74E8-0828-43AB-ACBD-959BB2201DD2}"/>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C90F2052-2F84-4BE6-A6F1-B57446F50DCA}"/>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56" name="直線コネクタ 855">
          <a:extLst>
            <a:ext uri="{FF2B5EF4-FFF2-40B4-BE49-F238E27FC236}">
              <a16:creationId xmlns:a16="http://schemas.microsoft.com/office/drawing/2014/main" id="{C6C381AA-358A-41C3-9318-7CFBCCF3789A}"/>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57" name="テキスト ボックス 856">
          <a:extLst>
            <a:ext uri="{FF2B5EF4-FFF2-40B4-BE49-F238E27FC236}">
              <a16:creationId xmlns:a16="http://schemas.microsoft.com/office/drawing/2014/main" id="{AFA6E114-6E1F-40D7-B6B8-F372E4C6716F}"/>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58" name="直線コネクタ 857">
          <a:extLst>
            <a:ext uri="{FF2B5EF4-FFF2-40B4-BE49-F238E27FC236}">
              <a16:creationId xmlns:a16="http://schemas.microsoft.com/office/drawing/2014/main" id="{FA668B40-6138-42FB-9DE5-13A320090A13}"/>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59" name="テキスト ボックス 858">
          <a:extLst>
            <a:ext uri="{FF2B5EF4-FFF2-40B4-BE49-F238E27FC236}">
              <a16:creationId xmlns:a16="http://schemas.microsoft.com/office/drawing/2014/main" id="{01612FDE-AF38-42B7-9384-ADB8D9745388}"/>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60" name="直線コネクタ 859">
          <a:extLst>
            <a:ext uri="{FF2B5EF4-FFF2-40B4-BE49-F238E27FC236}">
              <a16:creationId xmlns:a16="http://schemas.microsoft.com/office/drawing/2014/main" id="{7C6A1BEC-E8F0-448D-88CC-6B1791235968}"/>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61" name="テキスト ボックス 860">
          <a:extLst>
            <a:ext uri="{FF2B5EF4-FFF2-40B4-BE49-F238E27FC236}">
              <a16:creationId xmlns:a16="http://schemas.microsoft.com/office/drawing/2014/main" id="{0B623481-2072-4FA0-A089-DE30F22112D2}"/>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a:extLst>
            <a:ext uri="{FF2B5EF4-FFF2-40B4-BE49-F238E27FC236}">
              <a16:creationId xmlns:a16="http://schemas.microsoft.com/office/drawing/2014/main" id="{B348428B-5710-4E9D-8A57-75CBF522F563}"/>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a:extLst>
            <a:ext uri="{FF2B5EF4-FFF2-40B4-BE49-F238E27FC236}">
              <a16:creationId xmlns:a16="http://schemas.microsoft.com/office/drawing/2014/main" id="{6C12036C-7591-438C-87B4-279A2C19D914}"/>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64" name="直線コネクタ 863">
          <a:extLst>
            <a:ext uri="{FF2B5EF4-FFF2-40B4-BE49-F238E27FC236}">
              <a16:creationId xmlns:a16="http://schemas.microsoft.com/office/drawing/2014/main" id="{1DAF8B75-0003-46AD-82F5-4D8F1EB02806}"/>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65" name="テキスト ボックス 864">
          <a:extLst>
            <a:ext uri="{FF2B5EF4-FFF2-40B4-BE49-F238E27FC236}">
              <a16:creationId xmlns:a16="http://schemas.microsoft.com/office/drawing/2014/main" id="{01AFA5D9-99CC-4AFF-AD7A-D45813FCB2AC}"/>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66" name="直線コネクタ 865">
          <a:extLst>
            <a:ext uri="{FF2B5EF4-FFF2-40B4-BE49-F238E27FC236}">
              <a16:creationId xmlns:a16="http://schemas.microsoft.com/office/drawing/2014/main" id="{FB6542CA-DC9E-4833-B08C-DD7FC77368B1}"/>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67" name="テキスト ボックス 866">
          <a:extLst>
            <a:ext uri="{FF2B5EF4-FFF2-40B4-BE49-F238E27FC236}">
              <a16:creationId xmlns:a16="http://schemas.microsoft.com/office/drawing/2014/main" id="{7E025EAF-1690-4F19-B04B-48AD30B99337}"/>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68" name="直線コネクタ 867">
          <a:extLst>
            <a:ext uri="{FF2B5EF4-FFF2-40B4-BE49-F238E27FC236}">
              <a16:creationId xmlns:a16="http://schemas.microsoft.com/office/drawing/2014/main" id="{BD8623C7-52E8-467D-88FD-429AB8F63879}"/>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69" name="テキスト ボックス 868">
          <a:extLst>
            <a:ext uri="{FF2B5EF4-FFF2-40B4-BE49-F238E27FC236}">
              <a16:creationId xmlns:a16="http://schemas.microsoft.com/office/drawing/2014/main" id="{4C5C1D3E-DF70-441B-ABF3-9257D9134AE4}"/>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0" name="直線コネクタ 869">
          <a:extLst>
            <a:ext uri="{FF2B5EF4-FFF2-40B4-BE49-F238E27FC236}">
              <a16:creationId xmlns:a16="http://schemas.microsoft.com/office/drawing/2014/main" id="{9E84A23B-5BFC-4823-8538-FA67505E123B}"/>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1" name="テキスト ボックス 870">
          <a:extLst>
            <a:ext uri="{FF2B5EF4-FFF2-40B4-BE49-F238E27FC236}">
              <a16:creationId xmlns:a16="http://schemas.microsoft.com/office/drawing/2014/main" id="{E8408542-0110-4E12-9B5A-A0C60EB2D658}"/>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2" name="【庁舎】&#10;一人当たり面積グラフ枠">
          <a:extLst>
            <a:ext uri="{FF2B5EF4-FFF2-40B4-BE49-F238E27FC236}">
              <a16:creationId xmlns:a16="http://schemas.microsoft.com/office/drawing/2014/main" id="{DA45C8AA-EE97-4A92-AD28-7D24C0CBF814}"/>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873" name="直線コネクタ 872">
          <a:extLst>
            <a:ext uri="{FF2B5EF4-FFF2-40B4-BE49-F238E27FC236}">
              <a16:creationId xmlns:a16="http://schemas.microsoft.com/office/drawing/2014/main" id="{C6B4A8CE-4C14-42E5-91C1-560564642C73}"/>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874" name="【庁舎】&#10;一人当たり面積最小値テキスト">
          <a:extLst>
            <a:ext uri="{FF2B5EF4-FFF2-40B4-BE49-F238E27FC236}">
              <a16:creationId xmlns:a16="http://schemas.microsoft.com/office/drawing/2014/main" id="{0ACC9D88-4AB4-4E1B-B910-18A21D007802}"/>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875" name="直線コネクタ 874">
          <a:extLst>
            <a:ext uri="{FF2B5EF4-FFF2-40B4-BE49-F238E27FC236}">
              <a16:creationId xmlns:a16="http://schemas.microsoft.com/office/drawing/2014/main" id="{518F3959-3F2C-4FD7-9B07-CB12CCF285F9}"/>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876" name="【庁舎】&#10;一人当たり面積最大値テキスト">
          <a:extLst>
            <a:ext uri="{FF2B5EF4-FFF2-40B4-BE49-F238E27FC236}">
              <a16:creationId xmlns:a16="http://schemas.microsoft.com/office/drawing/2014/main" id="{1F3FCEF4-F9BA-44E5-AAFB-6C42AE8B369D}"/>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877" name="直線コネクタ 876">
          <a:extLst>
            <a:ext uri="{FF2B5EF4-FFF2-40B4-BE49-F238E27FC236}">
              <a16:creationId xmlns:a16="http://schemas.microsoft.com/office/drawing/2014/main" id="{02A7CF7D-E654-45BE-B560-346CFA652C7E}"/>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878" name="【庁舎】&#10;一人当たり面積平均値テキスト">
          <a:extLst>
            <a:ext uri="{FF2B5EF4-FFF2-40B4-BE49-F238E27FC236}">
              <a16:creationId xmlns:a16="http://schemas.microsoft.com/office/drawing/2014/main" id="{0C89178B-88FB-4475-A33B-0ACCE5CE12F1}"/>
            </a:ext>
          </a:extLst>
        </xdr:cNvPr>
        <xdr:cNvSpPr txBox="1"/>
      </xdr:nvSpPr>
      <xdr:spPr>
        <a:xfrm>
          <a:off x="19992975" y="1704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79" name="フローチャート: 判断 878">
          <a:extLst>
            <a:ext uri="{FF2B5EF4-FFF2-40B4-BE49-F238E27FC236}">
              <a16:creationId xmlns:a16="http://schemas.microsoft.com/office/drawing/2014/main" id="{1E0C06E6-7055-415C-B961-0EA00473B27C}"/>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880" name="フローチャート: 判断 879">
          <a:extLst>
            <a:ext uri="{FF2B5EF4-FFF2-40B4-BE49-F238E27FC236}">
              <a16:creationId xmlns:a16="http://schemas.microsoft.com/office/drawing/2014/main" id="{4E2DFE71-7415-4219-B842-42EA56F86A12}"/>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881" name="フローチャート: 判断 880">
          <a:extLst>
            <a:ext uri="{FF2B5EF4-FFF2-40B4-BE49-F238E27FC236}">
              <a16:creationId xmlns:a16="http://schemas.microsoft.com/office/drawing/2014/main" id="{FE7C86A3-D7EC-47C0-92D8-02DC9440D0D9}"/>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882" name="フローチャート: 判断 881">
          <a:extLst>
            <a:ext uri="{FF2B5EF4-FFF2-40B4-BE49-F238E27FC236}">
              <a16:creationId xmlns:a16="http://schemas.microsoft.com/office/drawing/2014/main" id="{988DE4FB-218C-48B2-9DD7-7083A3DED726}"/>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883" name="フローチャート: 判断 882">
          <a:extLst>
            <a:ext uri="{FF2B5EF4-FFF2-40B4-BE49-F238E27FC236}">
              <a16:creationId xmlns:a16="http://schemas.microsoft.com/office/drawing/2014/main" id="{B8217D3A-90F7-4A4D-8678-E499F5EFD4A8}"/>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C35274C5-2845-408A-AC4C-89C3EE918329}"/>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14819C1F-846C-499B-9FF7-5D9E316BC4D8}"/>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375DD4B9-D19C-46E6-B5A0-B385F3E396A6}"/>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5EFAF8F9-19A7-4D11-9151-5E904D77ED99}"/>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FD4FD580-FEE6-4D42-A9F0-4CAE5A983991}"/>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168275</xdr:rowOff>
    </xdr:from>
    <xdr:to>
      <xdr:col>116</xdr:col>
      <xdr:colOff>114300</xdr:colOff>
      <xdr:row>103</xdr:row>
      <xdr:rowOff>98425</xdr:rowOff>
    </xdr:to>
    <xdr:sp macro="" textlink="">
      <xdr:nvSpPr>
        <xdr:cNvPr id="889" name="楕円 888">
          <a:extLst>
            <a:ext uri="{FF2B5EF4-FFF2-40B4-BE49-F238E27FC236}">
              <a16:creationId xmlns:a16="http://schemas.microsoft.com/office/drawing/2014/main" id="{5467DD21-B756-42DA-9CF8-58ED118F7B2E}"/>
            </a:ext>
          </a:extLst>
        </xdr:cNvPr>
        <xdr:cNvSpPr/>
      </xdr:nvSpPr>
      <xdr:spPr>
        <a:xfrm>
          <a:off x="19897725" y="16675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19702</xdr:rowOff>
    </xdr:from>
    <xdr:ext cx="469744" cy="259045"/>
    <xdr:sp macro="" textlink="">
      <xdr:nvSpPr>
        <xdr:cNvPr id="890" name="【庁舎】&#10;一人当たり面積該当値テキスト">
          <a:extLst>
            <a:ext uri="{FF2B5EF4-FFF2-40B4-BE49-F238E27FC236}">
              <a16:creationId xmlns:a16="http://schemas.microsoft.com/office/drawing/2014/main" id="{0F19143B-7084-40A9-8546-6E25D9DBCE31}"/>
            </a:ext>
          </a:extLst>
        </xdr:cNvPr>
        <xdr:cNvSpPr txBox="1"/>
      </xdr:nvSpPr>
      <xdr:spPr>
        <a:xfrm>
          <a:off x="19992975" y="1653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168275</xdr:rowOff>
    </xdr:from>
    <xdr:to>
      <xdr:col>112</xdr:col>
      <xdr:colOff>38100</xdr:colOff>
      <xdr:row>101</xdr:row>
      <xdr:rowOff>98425</xdr:rowOff>
    </xdr:to>
    <xdr:sp macro="" textlink="">
      <xdr:nvSpPr>
        <xdr:cNvPr id="891" name="楕円 890">
          <a:extLst>
            <a:ext uri="{FF2B5EF4-FFF2-40B4-BE49-F238E27FC236}">
              <a16:creationId xmlns:a16="http://schemas.microsoft.com/office/drawing/2014/main" id="{827FC1F1-47B2-4D78-ACC3-31B11B807692}"/>
            </a:ext>
          </a:extLst>
        </xdr:cNvPr>
        <xdr:cNvSpPr/>
      </xdr:nvSpPr>
      <xdr:spPr>
        <a:xfrm>
          <a:off x="19154775" y="163512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47625</xdr:rowOff>
    </xdr:from>
    <xdr:to>
      <xdr:col>116</xdr:col>
      <xdr:colOff>63500</xdr:colOff>
      <xdr:row>103</xdr:row>
      <xdr:rowOff>47625</xdr:rowOff>
    </xdr:to>
    <xdr:cxnSp macro="">
      <xdr:nvCxnSpPr>
        <xdr:cNvPr id="892" name="直線コネクタ 891">
          <a:extLst>
            <a:ext uri="{FF2B5EF4-FFF2-40B4-BE49-F238E27FC236}">
              <a16:creationId xmlns:a16="http://schemas.microsoft.com/office/drawing/2014/main" id="{3F2335EC-C62E-4B55-822D-9CA06405F0FE}"/>
            </a:ext>
          </a:extLst>
        </xdr:cNvPr>
        <xdr:cNvCxnSpPr/>
      </xdr:nvCxnSpPr>
      <xdr:spPr>
        <a:xfrm>
          <a:off x="19202400" y="16398875"/>
          <a:ext cx="752475"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6350</xdr:rowOff>
    </xdr:from>
    <xdr:to>
      <xdr:col>107</xdr:col>
      <xdr:colOff>101600</xdr:colOff>
      <xdr:row>101</xdr:row>
      <xdr:rowOff>107950</xdr:rowOff>
    </xdr:to>
    <xdr:sp macro="" textlink="">
      <xdr:nvSpPr>
        <xdr:cNvPr id="893" name="楕円 892">
          <a:extLst>
            <a:ext uri="{FF2B5EF4-FFF2-40B4-BE49-F238E27FC236}">
              <a16:creationId xmlns:a16="http://schemas.microsoft.com/office/drawing/2014/main" id="{DC28609B-FC1C-4F36-8D9A-0EDC434F2EAE}"/>
            </a:ext>
          </a:extLst>
        </xdr:cNvPr>
        <xdr:cNvSpPr/>
      </xdr:nvSpPr>
      <xdr:spPr>
        <a:xfrm>
          <a:off x="18345150" y="16363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47625</xdr:rowOff>
    </xdr:from>
    <xdr:to>
      <xdr:col>111</xdr:col>
      <xdr:colOff>177800</xdr:colOff>
      <xdr:row>101</xdr:row>
      <xdr:rowOff>57150</xdr:rowOff>
    </xdr:to>
    <xdr:cxnSp macro="">
      <xdr:nvCxnSpPr>
        <xdr:cNvPr id="894" name="直線コネクタ 893">
          <a:extLst>
            <a:ext uri="{FF2B5EF4-FFF2-40B4-BE49-F238E27FC236}">
              <a16:creationId xmlns:a16="http://schemas.microsoft.com/office/drawing/2014/main" id="{312C944C-E0A9-4869-BFB2-567C1DED4EC4}"/>
            </a:ext>
          </a:extLst>
        </xdr:cNvPr>
        <xdr:cNvCxnSpPr/>
      </xdr:nvCxnSpPr>
      <xdr:spPr>
        <a:xfrm flipV="1">
          <a:off x="18392775" y="16398875"/>
          <a:ext cx="8096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15875</xdr:rowOff>
    </xdr:from>
    <xdr:to>
      <xdr:col>102</xdr:col>
      <xdr:colOff>165100</xdr:colOff>
      <xdr:row>103</xdr:row>
      <xdr:rowOff>117475</xdr:rowOff>
    </xdr:to>
    <xdr:sp macro="" textlink="">
      <xdr:nvSpPr>
        <xdr:cNvPr id="895" name="楕円 894">
          <a:extLst>
            <a:ext uri="{FF2B5EF4-FFF2-40B4-BE49-F238E27FC236}">
              <a16:creationId xmlns:a16="http://schemas.microsoft.com/office/drawing/2014/main" id="{FE06D221-6FDB-4244-8BDC-B39323D81D68}"/>
            </a:ext>
          </a:extLst>
        </xdr:cNvPr>
        <xdr:cNvSpPr/>
      </xdr:nvSpPr>
      <xdr:spPr>
        <a:xfrm>
          <a:off x="17554575" y="16694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57150</xdr:rowOff>
    </xdr:from>
    <xdr:to>
      <xdr:col>107</xdr:col>
      <xdr:colOff>50800</xdr:colOff>
      <xdr:row>103</xdr:row>
      <xdr:rowOff>66675</xdr:rowOff>
    </xdr:to>
    <xdr:cxnSp macro="">
      <xdr:nvCxnSpPr>
        <xdr:cNvPr id="896" name="直線コネクタ 895">
          <a:extLst>
            <a:ext uri="{FF2B5EF4-FFF2-40B4-BE49-F238E27FC236}">
              <a16:creationId xmlns:a16="http://schemas.microsoft.com/office/drawing/2014/main" id="{76143295-9934-4EA6-89E6-CC9858B5450F}"/>
            </a:ext>
          </a:extLst>
        </xdr:cNvPr>
        <xdr:cNvCxnSpPr/>
      </xdr:nvCxnSpPr>
      <xdr:spPr>
        <a:xfrm flipV="1">
          <a:off x="17602200" y="16411575"/>
          <a:ext cx="790575"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156227</xdr:rowOff>
    </xdr:from>
    <xdr:ext cx="469744" cy="259045"/>
    <xdr:sp macro="" textlink="">
      <xdr:nvSpPr>
        <xdr:cNvPr id="897" name="n_1aveValue【庁舎】&#10;一人当たり面積">
          <a:extLst>
            <a:ext uri="{FF2B5EF4-FFF2-40B4-BE49-F238E27FC236}">
              <a16:creationId xmlns:a16="http://schemas.microsoft.com/office/drawing/2014/main" id="{6827CFC5-1B05-404F-85BB-316CB63B6367}"/>
            </a:ext>
          </a:extLst>
        </xdr:cNvPr>
        <xdr:cNvSpPr txBox="1"/>
      </xdr:nvSpPr>
      <xdr:spPr>
        <a:xfrm>
          <a:off x="189834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165752</xdr:rowOff>
    </xdr:from>
    <xdr:ext cx="469744" cy="259045"/>
    <xdr:sp macro="" textlink="">
      <xdr:nvSpPr>
        <xdr:cNvPr id="898" name="n_2aveValue【庁舎】&#10;一人当たり面積">
          <a:extLst>
            <a:ext uri="{FF2B5EF4-FFF2-40B4-BE49-F238E27FC236}">
              <a16:creationId xmlns:a16="http://schemas.microsoft.com/office/drawing/2014/main" id="{DBCBC337-EFA7-4A62-8D23-1DD654099209}"/>
            </a:ext>
          </a:extLst>
        </xdr:cNvPr>
        <xdr:cNvSpPr txBox="1"/>
      </xdr:nvSpPr>
      <xdr:spPr>
        <a:xfrm>
          <a:off x="18183302"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51452</xdr:rowOff>
    </xdr:from>
    <xdr:ext cx="469744" cy="259045"/>
    <xdr:sp macro="" textlink="">
      <xdr:nvSpPr>
        <xdr:cNvPr id="899" name="n_3aveValue【庁舎】&#10;一人当たり面積">
          <a:extLst>
            <a:ext uri="{FF2B5EF4-FFF2-40B4-BE49-F238E27FC236}">
              <a16:creationId xmlns:a16="http://schemas.microsoft.com/office/drawing/2014/main" id="{A472F65F-763E-46A0-BFCA-97E3116A1642}"/>
            </a:ext>
          </a:extLst>
        </xdr:cNvPr>
        <xdr:cNvSpPr txBox="1"/>
      </xdr:nvSpPr>
      <xdr:spPr>
        <a:xfrm>
          <a:off x="17383202"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00" name="n_4aveValue【庁舎】&#10;一人当たり面積">
          <a:extLst>
            <a:ext uri="{FF2B5EF4-FFF2-40B4-BE49-F238E27FC236}">
              <a16:creationId xmlns:a16="http://schemas.microsoft.com/office/drawing/2014/main" id="{9D5C4A44-6266-4126-8C4C-95CEE4C0BFFD}"/>
            </a:ext>
          </a:extLst>
        </xdr:cNvPr>
        <xdr:cNvSpPr txBox="1"/>
      </xdr:nvSpPr>
      <xdr:spPr>
        <a:xfrm>
          <a:off x="165926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114952</xdr:rowOff>
    </xdr:from>
    <xdr:ext cx="469744" cy="259045"/>
    <xdr:sp macro="" textlink="">
      <xdr:nvSpPr>
        <xdr:cNvPr id="901" name="n_1mainValue【庁舎】&#10;一人当たり面積">
          <a:extLst>
            <a:ext uri="{FF2B5EF4-FFF2-40B4-BE49-F238E27FC236}">
              <a16:creationId xmlns:a16="http://schemas.microsoft.com/office/drawing/2014/main" id="{57C2CC99-4449-4774-9C4A-FB3E9919C868}"/>
            </a:ext>
          </a:extLst>
        </xdr:cNvPr>
        <xdr:cNvSpPr txBox="1"/>
      </xdr:nvSpPr>
      <xdr:spPr>
        <a:xfrm>
          <a:off x="18983402" y="1614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124477</xdr:rowOff>
    </xdr:from>
    <xdr:ext cx="469744" cy="259045"/>
    <xdr:sp macro="" textlink="">
      <xdr:nvSpPr>
        <xdr:cNvPr id="902" name="n_2mainValue【庁舎】&#10;一人当たり面積">
          <a:extLst>
            <a:ext uri="{FF2B5EF4-FFF2-40B4-BE49-F238E27FC236}">
              <a16:creationId xmlns:a16="http://schemas.microsoft.com/office/drawing/2014/main" id="{514D0E52-B3E4-4A01-B5EA-AA0DBDD4BBAD}"/>
            </a:ext>
          </a:extLst>
        </xdr:cNvPr>
        <xdr:cNvSpPr txBox="1"/>
      </xdr:nvSpPr>
      <xdr:spPr>
        <a:xfrm>
          <a:off x="18183302" y="1615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134002</xdr:rowOff>
    </xdr:from>
    <xdr:ext cx="469744" cy="259045"/>
    <xdr:sp macro="" textlink="">
      <xdr:nvSpPr>
        <xdr:cNvPr id="903" name="n_3mainValue【庁舎】&#10;一人当たり面積">
          <a:extLst>
            <a:ext uri="{FF2B5EF4-FFF2-40B4-BE49-F238E27FC236}">
              <a16:creationId xmlns:a16="http://schemas.microsoft.com/office/drawing/2014/main" id="{A920A573-ACE6-467B-8C6B-5AF0154B4C5E}"/>
            </a:ext>
          </a:extLst>
        </xdr:cNvPr>
        <xdr:cNvSpPr txBox="1"/>
      </xdr:nvSpPr>
      <xdr:spPr>
        <a:xfrm>
          <a:off x="17383202" y="1648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4" name="正方形/長方形 903">
          <a:extLst>
            <a:ext uri="{FF2B5EF4-FFF2-40B4-BE49-F238E27FC236}">
              <a16:creationId xmlns:a16="http://schemas.microsoft.com/office/drawing/2014/main" id="{89FACFCE-232A-46C0-8CD0-8E0EACABB45A}"/>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5" name="正方形/長方形 904">
          <a:extLst>
            <a:ext uri="{FF2B5EF4-FFF2-40B4-BE49-F238E27FC236}">
              <a16:creationId xmlns:a16="http://schemas.microsoft.com/office/drawing/2014/main" id="{19023B7A-AE68-43FB-AEA1-1D3E80CE3961}"/>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6" name="テキスト ボックス 905">
          <a:extLst>
            <a:ext uri="{FF2B5EF4-FFF2-40B4-BE49-F238E27FC236}">
              <a16:creationId xmlns:a16="http://schemas.microsoft.com/office/drawing/2014/main" id="{E6B01EB1-772D-4EC4-8DE2-C1E0DF26FA3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市町村施設類型型別ストック情報分析表①　の分析欄で分析済み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令和元年度は、市税収入等の増により、基準財政収入額が増加したものの、社会保障関係経費等が増えたことにより、基準財政需要額も増加したため、前年度より０．０１ポイントの減少となっています。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類似団体との比較では、人口の減少や高い高齢化率などの影響により、市民一人当たりの市税収入が類似団体の平均を下回っていることから、依然として低い水準となっています。</a:t>
          </a:r>
        </a:p>
        <a:p>
          <a:r>
            <a:rPr kumimoji="1" lang="ja-JP" altLang="en-US" sz="1300">
              <a:latin typeface="ＭＳ Ｐゴシック" panose="020B0600070205080204" pitchFamily="50" charset="-128"/>
              <a:ea typeface="ＭＳ Ｐゴシック" panose="020B0600070205080204" pitchFamily="50" charset="-128"/>
            </a:rPr>
            <a:t>　経済成長戦略の推進による財源の涵養に取り組むなど、歳入の確保に努めます。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経常収支比率は、平成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年度は、臨時財政対策債及び地方消費税交付金の減少と公債費の増加等により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まで増加しました。平成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年度は地方税の増加等と公債費の減少等により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％まで改善しましたが、平成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年度は公債費の増加等により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となりました。令和元年度は、臨時財政対策債等の減少による経常一般財源の減少がありましたが、物件費の減少等による経常経費充当一般財源の減により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に改善しました。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65</xdr:row>
      <xdr:rowOff>160161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776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106539</xdr:rowOff>
    </xdr:from>
    <xdr:to>
      <xdr:col>19</xdr:col>
      <xdr:colOff>133350</xdr:colOff>
      <xdr:row>65</xdr:row>
      <xdr:rowOff>160161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5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106539</xdr:rowOff>
    </xdr:from>
    <xdr:to>
      <xdr:col>15</xdr:col>
      <xdr:colOff>82550</xdr:colOff>
      <xdr:row>65</xdr:row>
      <xdr:rowOff>133350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5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5478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109361</xdr:rowOff>
    </xdr:from>
    <xdr:to>
      <xdr:col>19</xdr:col>
      <xdr:colOff>184150</xdr:colOff>
      <xdr:row>66</xdr:row>
      <xdr:rowOff>39511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24288</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55739</xdr:rowOff>
    </xdr:from>
    <xdr:to>
      <xdr:col>15</xdr:col>
      <xdr:colOff>133350</xdr:colOff>
      <xdr:row>65</xdr:row>
      <xdr:rowOff>157339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142116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物件費及び維持補修費の合計額の人口一人当たりの金額が類似団体平均を大きく上回っている要因としては、本市が他の類似団体に比べ、人口一人当たりの公共施設の保有量が多いこと等が挙げられます。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年度以降の増加の主な要因は、平成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年度は県費負担教職員の給与負担等の権限移譲に伴う人件費の増加等、平成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年度は維持補修費の増加等、令和元年度は、消費税率引上げに伴う負担緩和及び消費下支え策としてのプレミアム付商品券事業の皆増等による物件費の増加等によるものです。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真に必要な施設を安全に保有し続ける運営体制を確立し、施設に関する将来的な財政負担を軽減するため、選択と集中による公共施設マネジメントに取り組みます。そのため、施設の複合化等を含めた総量抑制、民間活力の導入等による維持管理コストの縮減、施設の長寿命化による資産の有効活用等に努めます。</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114799</xdr:rowOff>
    </xdr:from>
    <xdr:to>
      <xdr:col>23</xdr:col>
      <xdr:colOff>133350</xdr:colOff>
      <xdr:row>88</xdr:row>
      <xdr:rowOff>160444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202399"/>
          <a:ext cx="838200" cy="4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89663</xdr:rowOff>
    </xdr:from>
    <xdr:to>
      <xdr:col>19</xdr:col>
      <xdr:colOff>133350</xdr:colOff>
      <xdr:row>88</xdr:row>
      <xdr:rowOff>114799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5177263"/>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76181</xdr:rowOff>
    </xdr:from>
    <xdr:to>
      <xdr:col>15</xdr:col>
      <xdr:colOff>82550</xdr:colOff>
      <xdr:row>88</xdr:row>
      <xdr:rowOff>89663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06531"/>
          <a:ext cx="889000" cy="8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61483</xdr:rowOff>
    </xdr:from>
    <xdr:to>
      <xdr:col>11</xdr:col>
      <xdr:colOff>31750</xdr:colOff>
      <xdr:row>83</xdr:row>
      <xdr:rowOff>76181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91833"/>
          <a:ext cx="8890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109644</xdr:rowOff>
    </xdr:from>
    <xdr:to>
      <xdr:col>23</xdr:col>
      <xdr:colOff>184150</xdr:colOff>
      <xdr:row>89</xdr:row>
      <xdr:rowOff>39794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5521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09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63999</xdr:rowOff>
    </xdr:from>
    <xdr:to>
      <xdr:col>19</xdr:col>
      <xdr:colOff>184150</xdr:colOff>
      <xdr:row>88</xdr:row>
      <xdr:rowOff>165599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1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150376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23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38863</xdr:rowOff>
    </xdr:from>
    <xdr:to>
      <xdr:col>15</xdr:col>
      <xdr:colOff>133350</xdr:colOff>
      <xdr:row>88</xdr:row>
      <xdr:rowOff>140463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1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125240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21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25381</xdr:rowOff>
    </xdr:from>
    <xdr:to>
      <xdr:col>11</xdr:col>
      <xdr:colOff>82550</xdr:colOff>
      <xdr:row>83</xdr:row>
      <xdr:rowOff>126981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111758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4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10683</xdr:rowOff>
    </xdr:from>
    <xdr:to>
      <xdr:col>7</xdr:col>
      <xdr:colOff>31750</xdr:colOff>
      <xdr:row>83</xdr:row>
      <xdr:rowOff>112283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97060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令和２年のラスパイレス指数については、令和元年度における公民較差が国よりも大きかった（国：０．０９％、市：０．１４％）ことから、令和元年度の給料表の改定率が国よりも高かった等の要因により、昨年度と比較して０．１ポイント上昇（</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101.8</a:t>
          </a:r>
          <a:r>
            <a:rPr kumimoji="1" lang="ja-JP" altLang="en-US" sz="1300">
              <a:latin typeface="ＭＳ Ｐゴシック" panose="020B0600070205080204" pitchFamily="50" charset="-128"/>
              <a:ea typeface="ＭＳ Ｐゴシック" panose="020B0600070205080204" pitchFamily="50" charset="-128"/>
            </a:rPr>
            <a:t>）しています。</a:t>
          </a:r>
        </a:p>
        <a:p>
          <a:r>
            <a:rPr kumimoji="1" lang="ja-JP" altLang="en-US" sz="1300">
              <a:latin typeface="ＭＳ Ｐゴシック" panose="020B0600070205080204" pitchFamily="50" charset="-128"/>
              <a:ea typeface="ＭＳ Ｐゴシック" panose="020B0600070205080204" pitchFamily="50" charset="-128"/>
            </a:rPr>
            <a:t>　本市職員の給与水準は、毎年、人事委員会勧告に基づき、市内民間企業の給与水準との均衡を図っています。今後も人事委員会勧告を尊重することを基本とし、引き続き給与水準の適正化に努めます。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68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88</xdr:row>
      <xdr:rowOff>60325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68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120650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160866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本市の職員数は、児童相談所や生活保護関連業務の体制強化、教員の増員等により、普通会計ベースでは令和２年４月１日現在で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人当たり職員数は類似団体平均を上回りました。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今後も引き続き、北九州市行財政改革大綱に基づき、民営化や民間委託化、事務事業の見直し等に取り組み、簡素で効率的な組織体制を構築するとともに、職員の適正配置にも努めます。 </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68072</xdr:rowOff>
    </xdr:from>
    <xdr:to>
      <xdr:col>81</xdr:col>
      <xdr:colOff>44450</xdr:colOff>
      <xdr:row>66</xdr:row>
      <xdr:rowOff>113919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383772"/>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508</xdr:rowOff>
    </xdr:from>
    <xdr:to>
      <xdr:col>77</xdr:col>
      <xdr:colOff>44450</xdr:colOff>
      <xdr:row>66</xdr:row>
      <xdr:rowOff>68072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31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159893</xdr:rowOff>
    </xdr:from>
    <xdr:to>
      <xdr:col>72</xdr:col>
      <xdr:colOff>203200</xdr:colOff>
      <xdr:row>66</xdr:row>
      <xdr:rowOff>508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30414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61722</xdr:rowOff>
    </xdr:from>
    <xdr:to>
      <xdr:col>68</xdr:col>
      <xdr:colOff>152400</xdr:colOff>
      <xdr:row>65</xdr:row>
      <xdr:rowOff>159893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77272"/>
          <a:ext cx="889000" cy="11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63119</xdr:rowOff>
    </xdr:from>
    <xdr:to>
      <xdr:col>81</xdr:col>
      <xdr:colOff>95250</xdr:colOff>
      <xdr:row>66</xdr:row>
      <xdr:rowOff>164719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3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130446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7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17272</xdr:rowOff>
    </xdr:from>
    <xdr:to>
      <xdr:col>77</xdr:col>
      <xdr:colOff>95250</xdr:colOff>
      <xdr:row>66</xdr:row>
      <xdr:rowOff>118872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103649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41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121158</xdr:rowOff>
    </xdr:from>
    <xdr:to>
      <xdr:col>73</xdr:col>
      <xdr:colOff>44450</xdr:colOff>
      <xdr:row>66</xdr:row>
      <xdr:rowOff>51308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36085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109093</xdr:rowOff>
    </xdr:from>
    <xdr:to>
      <xdr:col>68</xdr:col>
      <xdr:colOff>203200</xdr:colOff>
      <xdr:row>66</xdr:row>
      <xdr:rowOff>39243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24020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33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10922</xdr:rowOff>
    </xdr:from>
    <xdr:to>
      <xdr:col>64</xdr:col>
      <xdr:colOff>152400</xdr:colOff>
      <xdr:row>59</xdr:row>
      <xdr:rowOff>112522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122699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実質公債費比率は、令和元年度は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県費負担教職員の給与負担等の権限移譲に伴い標準財政規模が増加したことなどにより前年度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79022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05650"/>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79022</xdr:rowOff>
    </xdr:from>
    <xdr:to>
      <xdr:col>77</xdr:col>
      <xdr:colOff>44450</xdr:colOff>
      <xdr:row>43</xdr:row>
      <xdr:rowOff>41628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799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41628</xdr:rowOff>
    </xdr:from>
    <xdr:to>
      <xdr:col>72</xdr:col>
      <xdr:colOff>203200</xdr:colOff>
      <xdr:row>44</xdr:row>
      <xdr:rowOff>71261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4139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71261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4676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28222</xdr:rowOff>
    </xdr:from>
    <xdr:to>
      <xdr:col>77</xdr:col>
      <xdr:colOff>95250</xdr:colOff>
      <xdr:row>42</xdr:row>
      <xdr:rowOff>129822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114599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162278</xdr:rowOff>
    </xdr:from>
    <xdr:to>
      <xdr:col>73</xdr:col>
      <xdr:colOff>44450</xdr:colOff>
      <xdr:row>43</xdr:row>
      <xdr:rowOff>92428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77205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20461</xdr:rowOff>
    </xdr:from>
    <xdr:to>
      <xdr:col>68</xdr:col>
      <xdr:colOff>203200</xdr:colOff>
      <xdr:row>44</xdr:row>
      <xdr:rowOff>122061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106838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令和元年度の将来負担比率は、三セク債の償還が進んだことなどによる市債残高の減等により、前年度に比べ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170.8%</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しかし、類似団体平均と比較すると、依然として高い水準にあります。</a:t>
          </a:r>
        </a:p>
        <a:p>
          <a:r>
            <a:rPr kumimoji="1" lang="ja-JP" altLang="en-US" sz="1300">
              <a:latin typeface="ＭＳ Ｐゴシック" panose="020B0600070205080204" pitchFamily="50" charset="-128"/>
              <a:ea typeface="ＭＳ Ｐゴシック" panose="020B0600070205080204" pitchFamily="50" charset="-128"/>
            </a:rPr>
            <a:t>　将来負担額の大部分を地方債の残高が占めることから、今後も地方債の活用にあたり、事業の熟度や重要性を吟味した上で、施策の選択と集中により適正な市債管理に努めます。</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144018</xdr:rowOff>
    </xdr:from>
    <xdr:to>
      <xdr:col>81</xdr:col>
      <xdr:colOff>44450</xdr:colOff>
      <xdr:row>21</xdr:row>
      <xdr:rowOff>151257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74446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151257</xdr:rowOff>
    </xdr:from>
    <xdr:to>
      <xdr:col>77</xdr:col>
      <xdr:colOff>44450</xdr:colOff>
      <xdr:row>22</xdr:row>
      <xdr:rowOff>11176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75170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11176</xdr:rowOff>
    </xdr:from>
    <xdr:to>
      <xdr:col>72</xdr:col>
      <xdr:colOff>203200</xdr:colOff>
      <xdr:row>22</xdr:row>
      <xdr:rowOff>110109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78307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110109</xdr:rowOff>
    </xdr:from>
    <xdr:to>
      <xdr:col>68</xdr:col>
      <xdr:colOff>152400</xdr:colOff>
      <xdr:row>22</xdr:row>
      <xdr:rowOff>113326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88200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93218</xdr:rowOff>
    </xdr:from>
    <xdr:to>
      <xdr:col>81</xdr:col>
      <xdr:colOff>95250</xdr:colOff>
      <xdr:row>22</xdr:row>
      <xdr:rowOff>23368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65295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6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100457</xdr:rowOff>
    </xdr:from>
    <xdr:to>
      <xdr:col>77</xdr:col>
      <xdr:colOff>95250</xdr:colOff>
      <xdr:row>22</xdr:row>
      <xdr:rowOff>30607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15384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787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131826</xdr:rowOff>
    </xdr:from>
    <xdr:to>
      <xdr:col>73</xdr:col>
      <xdr:colOff>44450</xdr:colOff>
      <xdr:row>22</xdr:row>
      <xdr:rowOff>61976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46753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59309</xdr:rowOff>
    </xdr:from>
    <xdr:to>
      <xdr:col>68</xdr:col>
      <xdr:colOff>203200</xdr:colOff>
      <xdr:row>22</xdr:row>
      <xdr:rowOff>160909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8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145686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9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62526</xdr:rowOff>
    </xdr:from>
    <xdr:to>
      <xdr:col>64</xdr:col>
      <xdr:colOff>152400</xdr:colOff>
      <xdr:row>22</xdr:row>
      <xdr:rowOff>164126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8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148903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9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人件費の経常収支比率は、平成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年度は県費負担教職員の給与負担等の権限移譲に伴う人件費の増等により前年度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ポイント増加となりました。平成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年度は退職手当債の減少等による経常経費充当一般財源の増により、前年度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となっています。令和元年度は、人件費抑制を行いましたが、退職手当債の減少等による経常経費充当一般財源の増により、前年度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今後も行財政改革大綱に基づく取組みにより、簡素で効率的な組織体制・行政運営を図り、総人件費の抑制に努めます。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57150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57150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1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114300</xdr:rowOff>
    </xdr:from>
    <xdr:to>
      <xdr:col>15</xdr:col>
      <xdr:colOff>98425</xdr:colOff>
      <xdr:row>39</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007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32</xdr:row>
      <xdr:rowOff>114300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3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6350</xdr:rowOff>
    </xdr:from>
    <xdr:to>
      <xdr:col>20</xdr:col>
      <xdr:colOff>38100</xdr:colOff>
      <xdr:row>39</xdr:row>
      <xdr:rowOff>107950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63500</xdr:rowOff>
    </xdr:from>
    <xdr:to>
      <xdr:col>11</xdr:col>
      <xdr:colOff>60325</xdr:colOff>
      <xdr:row>32</xdr:row>
      <xdr:rowOff>165100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0</xdr:rowOff>
    </xdr:from>
    <xdr:to>
      <xdr:col>6</xdr:col>
      <xdr:colOff>171450</xdr:colOff>
      <xdr:row>32</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物件費の経常収支比率は、平成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年度に県費負担教職員の給与負担等の権限移譲に伴う税源移譲による経常一般財源総額の増等により、前年度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％と、ほぼ横ばいで推移しています。令和元年度は、プレミアム付商品券事業等の国庫負担の事業の増やコスト削減等により、前年度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となっています。今後も引き続き、行政サービス水準の維持・向上やコスト削減等を図り、民間委託等を進めながら、事業の有効性・経済性・効率性などを検証した上で、見直し・改善を図ります。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08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8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扶助費の経常収支比率は、社会保障の充実のための事業費増などにより高い伸びが続いております。平成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年度は、障害福祉サービス事業等が増加しましたが、県費負担教職員の給与負担等の権限移譲に伴う税源移譲による経常一般財源総額の増等により、</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ポイント減少しました。平成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年度おいては、特定医療費支給事業等の増加により</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ポイント増加しました。</a:t>
          </a:r>
        </a:p>
        <a:p>
          <a:pPr algn="l"/>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令和元年度は、特定医療費支給事業や障害福祉サービス事業等の増加により前年度</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14.9%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今後の見通しについては、高齢化社会の進展等に伴い、扶助費に係る経常収支比率は増加していく見込みです。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71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282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261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その他の経常収支比率は、平成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年度まで増加傾向にありました。これは、高齢化社会の進展に伴い、国民健康保険・介護保険・後期高齢者医療制度などの各特別会計への繰出金等について、高い伸びが続いていることによるものです。</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年度は、引き続き繰出金等は伸びたものの、県費負担教職員の給与負担等の権限移譲に伴う税源移譲による経常一般財源総額の増等により、前年度</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％となっており、平成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年度については前年度</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12.4</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％と、ほぼ横ばいで推移しています。</a:t>
          </a:r>
          <a:endParaRPr kumimoji="1" lang="en-US" altLang="ja-JP" sz="9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令和元年度は、介護保険・後期高齢者医療制度などの各特別会計への繰出金が増加したこと等により前年度</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59</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99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令和元年度は、幼保無償化に伴う私立幼稚園就園助成の減等や補助金の見直しを継続的に実施した結果、前年度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補助金については、今後も引き続き必要性や有効性等の観点から、常に見直しを行っていきます。</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89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16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37</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42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0</xdr:rowOff>
    </xdr:from>
    <xdr:to>
      <xdr:col>65</xdr:col>
      <xdr:colOff>53975</xdr:colOff>
      <xdr:row>37</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公債費の経常収支比率については、公共投資が減少傾向にある一方で、臨時財政対策債等の影響もあり、引き続き高い水準で推移しています。</a:t>
          </a:r>
        </a:p>
        <a:p>
          <a:r>
            <a:rPr kumimoji="1" lang="ja-JP" altLang="en-US" sz="1200">
              <a:latin typeface="ＭＳ Ｐゴシック" panose="020B0600070205080204" pitchFamily="50" charset="-128"/>
              <a:ea typeface="ＭＳ Ｐゴシック" panose="020B0600070205080204" pitchFamily="50" charset="-128"/>
            </a:rPr>
            <a:t>　令和元年度は、基金積立金の増加等により、前年度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ポイント増加の</a:t>
          </a:r>
          <a:r>
            <a:rPr kumimoji="1" lang="en-US" altLang="ja-JP" sz="1200">
              <a:latin typeface="ＭＳ Ｐゴシック" panose="020B0600070205080204" pitchFamily="50" charset="-128"/>
              <a:ea typeface="ＭＳ Ｐゴシック" panose="020B0600070205080204" pitchFamily="50" charset="-128"/>
            </a:rPr>
            <a:t>21.7</a:t>
          </a:r>
          <a:r>
            <a:rPr kumimoji="1" lang="ja-JP" altLang="en-US" sz="1200">
              <a:latin typeface="ＭＳ Ｐゴシック" panose="020B0600070205080204" pitchFamily="50" charset="-128"/>
              <a:ea typeface="ＭＳ Ｐゴシック" panose="020B0600070205080204" pitchFamily="50" charset="-128"/>
            </a:rPr>
            <a:t>％となっています。</a:t>
          </a:r>
        </a:p>
        <a:p>
          <a:r>
            <a:rPr kumimoji="1" lang="ja-JP" altLang="en-US" sz="120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77</xdr:row>
      <xdr:rowOff>158750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4460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130827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158750</xdr:rowOff>
    </xdr:from>
    <xdr:to>
      <xdr:col>24</xdr:col>
      <xdr:colOff>114300</xdr:colOff>
      <xdr:row>77</xdr:row>
      <xdr:rowOff>158750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77</xdr:row>
      <xdr:rowOff>158750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34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60977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74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44450</xdr:rowOff>
    </xdr:from>
    <xdr:to>
      <xdr:col>24</xdr:col>
      <xdr:colOff>76200</xdr:colOff>
      <xdr:row>75</xdr:row>
      <xdr:rowOff>146050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57150</xdr:rowOff>
    </xdr:from>
    <xdr:to>
      <xdr:col>20</xdr:col>
      <xdr:colOff>38100</xdr:colOff>
      <xdr:row>75</xdr:row>
      <xdr:rowOff>158750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80</xdr:row>
      <xdr:rowOff>101600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096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120650</xdr:rowOff>
    </xdr:from>
    <xdr:to>
      <xdr:col>15</xdr:col>
      <xdr:colOff>149225</xdr:colOff>
      <xdr:row>76</xdr:row>
      <xdr:rowOff>50800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60977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95250</xdr:rowOff>
    </xdr:from>
    <xdr:to>
      <xdr:col>11</xdr:col>
      <xdr:colOff>9525</xdr:colOff>
      <xdr:row>80</xdr:row>
      <xdr:rowOff>101600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639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158750</xdr:rowOff>
    </xdr:from>
    <xdr:to>
      <xdr:col>11</xdr:col>
      <xdr:colOff>60325</xdr:colOff>
      <xdr:row>78</xdr:row>
      <xdr:rowOff>88900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99077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146050</xdr:rowOff>
    </xdr:from>
    <xdr:to>
      <xdr:col>6</xdr:col>
      <xdr:colOff>171450</xdr:colOff>
      <xdr:row>78</xdr:row>
      <xdr:rowOff>76200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107950</xdr:rowOff>
    </xdr:from>
    <xdr:to>
      <xdr:col>24</xdr:col>
      <xdr:colOff>76200</xdr:colOff>
      <xdr:row>78</xdr:row>
      <xdr:rowOff>38100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50800</xdr:rowOff>
    </xdr:from>
    <xdr:to>
      <xdr:col>11</xdr:col>
      <xdr:colOff>60325</xdr:colOff>
      <xdr:row>80</xdr:row>
      <xdr:rowOff>152400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137177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44450</xdr:rowOff>
    </xdr:from>
    <xdr:to>
      <xdr:col>6</xdr:col>
      <xdr:colOff>171450</xdr:colOff>
      <xdr:row>79</xdr:row>
      <xdr:rowOff>146050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年度は、経常一般財源総額の減少等により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74.3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％と増加し、平成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年度は、県費負担教職員の給与負担等の権限移譲に伴う人件費の増加及び税源移譲による経常一般財源総額の増等により、前年度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78.1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％となりました。平成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年度については、扶助費の増加等により前年度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78.2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％となりました。令和元年度については、物件費や補助費等の減少等により前年度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77.9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今後も引き続き、より一層の「選択と集中」を行いながら、行財政改革大綱に掲げた取組みを推進し、持続可能で安定的な財政の確立、維持に努めていきます。</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67129</xdr:rowOff>
    </xdr:from>
    <xdr:to>
      <xdr:col>82</xdr:col>
      <xdr:colOff>107950</xdr:colOff>
      <xdr:row>76</xdr:row>
      <xdr:rowOff>99786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097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76</xdr:row>
      <xdr:rowOff>99786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119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18143</xdr:rowOff>
    </xdr:from>
    <xdr:to>
      <xdr:col>73</xdr:col>
      <xdr:colOff>180975</xdr:colOff>
      <xdr:row>76</xdr:row>
      <xdr:rowOff>88900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70544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88900</xdr:rowOff>
    </xdr:from>
    <xdr:to>
      <xdr:col>69</xdr:col>
      <xdr:colOff>92075</xdr:colOff>
      <xdr:row>74</xdr:row>
      <xdr:rowOff>18143</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4333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127199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16329</xdr:rowOff>
    </xdr:from>
    <xdr:to>
      <xdr:col>82</xdr:col>
      <xdr:colOff>158750</xdr:colOff>
      <xdr:row>76</xdr:row>
      <xdr:rowOff>117929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32855</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48986</xdr:rowOff>
    </xdr:from>
    <xdr:to>
      <xdr:col>78</xdr:col>
      <xdr:colOff>120650</xdr:colOff>
      <xdr:row>76</xdr:row>
      <xdr:rowOff>150586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135363</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138793</xdr:rowOff>
    </xdr:from>
    <xdr:to>
      <xdr:col>69</xdr:col>
      <xdr:colOff>142875</xdr:colOff>
      <xdr:row>74</xdr:row>
      <xdr:rowOff>68943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79120</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38100</xdr:rowOff>
    </xdr:from>
    <xdr:to>
      <xdr:col>65</xdr:col>
      <xdr:colOff>53975</xdr:colOff>
      <xdr:row>72</xdr:row>
      <xdr:rowOff>139700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72075</xdr:rowOff>
    </xdr:from>
    <xdr:to>
      <xdr:col>29</xdr:col>
      <xdr:colOff>127000</xdr:colOff>
      <xdr:row>13</xdr:row>
      <xdr:rowOff>85242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348550"/>
          <a:ext cx="647700" cy="1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69012</xdr:rowOff>
    </xdr:from>
    <xdr:to>
      <xdr:col>26</xdr:col>
      <xdr:colOff>50800</xdr:colOff>
      <xdr:row>13</xdr:row>
      <xdr:rowOff>72075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45487"/>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69012</xdr:rowOff>
    </xdr:from>
    <xdr:to>
      <xdr:col>22</xdr:col>
      <xdr:colOff>114300</xdr:colOff>
      <xdr:row>19</xdr:row>
      <xdr:rowOff>6810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45487"/>
          <a:ext cx="698500" cy="96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166898</xdr:rowOff>
    </xdr:from>
    <xdr:to>
      <xdr:col>18</xdr:col>
      <xdr:colOff>177800</xdr:colOff>
      <xdr:row>19</xdr:row>
      <xdr:rowOff>6810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00623"/>
          <a:ext cx="698500" cy="1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34442</xdr:rowOff>
    </xdr:from>
    <xdr:to>
      <xdr:col>29</xdr:col>
      <xdr:colOff>177800</xdr:colOff>
      <xdr:row>13</xdr:row>
      <xdr:rowOff>136042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50969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5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21275</xdr:rowOff>
    </xdr:from>
    <xdr:to>
      <xdr:col>26</xdr:col>
      <xdr:colOff>101600</xdr:colOff>
      <xdr:row>13</xdr:row>
      <xdr:rowOff>122875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9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133052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6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18212</xdr:rowOff>
    </xdr:from>
    <xdr:to>
      <xdr:col>22</xdr:col>
      <xdr:colOff>165100</xdr:colOff>
      <xdr:row>13</xdr:row>
      <xdr:rowOff>119812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9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129989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127460</xdr:rowOff>
    </xdr:from>
    <xdr:to>
      <xdr:col>19</xdr:col>
      <xdr:colOff>38100</xdr:colOff>
      <xdr:row>19</xdr:row>
      <xdr:rowOff>57610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67787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116098</xdr:rowOff>
    </xdr:from>
    <xdr:to>
      <xdr:col>15</xdr:col>
      <xdr:colOff>101600</xdr:colOff>
      <xdr:row>19</xdr:row>
      <xdr:rowOff>46248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49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56425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1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13751</xdr:rowOff>
    </xdr:from>
    <xdr:to>
      <xdr:col>29</xdr:col>
      <xdr:colOff>127000</xdr:colOff>
      <xdr:row>34</xdr:row>
      <xdr:rowOff>33365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281201"/>
          <a:ext cx="6477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13751</xdr:rowOff>
    </xdr:from>
    <xdr:to>
      <xdr:col>26</xdr:col>
      <xdr:colOff>50800</xdr:colOff>
      <xdr:row>34</xdr:row>
      <xdr:rowOff>175463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281201"/>
          <a:ext cx="698500" cy="16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189728</xdr:rowOff>
    </xdr:from>
    <xdr:to>
      <xdr:col>22</xdr:col>
      <xdr:colOff>114300</xdr:colOff>
      <xdr:row>34</xdr:row>
      <xdr:rowOff>175463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114278"/>
          <a:ext cx="698500" cy="328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189728</xdr:rowOff>
    </xdr:from>
    <xdr:to>
      <xdr:col>18</xdr:col>
      <xdr:colOff>177800</xdr:colOff>
      <xdr:row>33</xdr:row>
      <xdr:rowOff>240660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114278"/>
          <a:ext cx="6985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325465</xdr:rowOff>
    </xdr:from>
    <xdr:to>
      <xdr:col>29</xdr:col>
      <xdr:colOff>177800</xdr:colOff>
      <xdr:row>34</xdr:row>
      <xdr:rowOff>84165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25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234042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5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305851</xdr:rowOff>
    </xdr:from>
    <xdr:to>
      <xdr:col>26</xdr:col>
      <xdr:colOff>101600</xdr:colOff>
      <xdr:row>34</xdr:row>
      <xdr:rowOff>64551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3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74728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999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124663</xdr:rowOff>
    </xdr:from>
    <xdr:to>
      <xdr:col>22</xdr:col>
      <xdr:colOff>165100</xdr:colOff>
      <xdr:row>34</xdr:row>
      <xdr:rowOff>226263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236440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138928</xdr:rowOff>
    </xdr:from>
    <xdr:to>
      <xdr:col>19</xdr:col>
      <xdr:colOff>38100</xdr:colOff>
      <xdr:row>33</xdr:row>
      <xdr:rowOff>240528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0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79255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83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189860</xdr:rowOff>
    </xdr:from>
    <xdr:to>
      <xdr:col>15</xdr:col>
      <xdr:colOff>101600</xdr:colOff>
      <xdr:row>33</xdr:row>
      <xdr:rowOff>291460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1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130187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72994</xdr:rowOff>
    </xdr:from>
    <xdr:to>
      <xdr:col>24</xdr:col>
      <xdr:colOff>63500</xdr:colOff>
      <xdr:row>31</xdr:row>
      <xdr:rowOff>78389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387944"/>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72994</xdr:rowOff>
    </xdr:from>
    <xdr:to>
      <xdr:col>19</xdr:col>
      <xdr:colOff>177800</xdr:colOff>
      <xdr:row>31</xdr:row>
      <xdr:rowOff>76858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387944"/>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76858</xdr:rowOff>
    </xdr:from>
    <xdr:to>
      <xdr:col>15</xdr:col>
      <xdr:colOff>50800</xdr:colOff>
      <xdr:row>37</xdr:row>
      <xdr:rowOff>160548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391808"/>
          <a:ext cx="889000" cy="11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146009</xdr:rowOff>
    </xdr:from>
    <xdr:to>
      <xdr:col>10</xdr:col>
      <xdr:colOff>114300</xdr:colOff>
      <xdr:row>37</xdr:row>
      <xdr:rowOff>160548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8965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27589</xdr:rowOff>
    </xdr:from>
    <xdr:to>
      <xdr:col>24</xdr:col>
      <xdr:colOff>114300</xdr:colOff>
      <xdr:row>31</xdr:row>
      <xdr:rowOff>129189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50466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9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22194</xdr:rowOff>
    </xdr:from>
    <xdr:to>
      <xdr:col>20</xdr:col>
      <xdr:colOff>38100</xdr:colOff>
      <xdr:row>31</xdr:row>
      <xdr:rowOff>123794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140321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1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26058</xdr:rowOff>
    </xdr:from>
    <xdr:to>
      <xdr:col>15</xdr:col>
      <xdr:colOff>101600</xdr:colOff>
      <xdr:row>31</xdr:row>
      <xdr:rowOff>127658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144185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109748</xdr:rowOff>
    </xdr:from>
    <xdr:to>
      <xdr:col>10</xdr:col>
      <xdr:colOff>165100</xdr:colOff>
      <xdr:row>38</xdr:row>
      <xdr:rowOff>39898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56425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95209</xdr:rowOff>
    </xdr:from>
    <xdr:to>
      <xdr:col>6</xdr:col>
      <xdr:colOff>38100</xdr:colOff>
      <xdr:row>38</xdr:row>
      <xdr:rowOff>25360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38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41886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154636</xdr:rowOff>
    </xdr:from>
    <xdr:to>
      <xdr:col>24</xdr:col>
      <xdr:colOff>63500</xdr:colOff>
      <xdr:row>51</xdr:row>
      <xdr:rowOff>163475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27136"/>
          <a:ext cx="838200" cy="18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163475</xdr:rowOff>
    </xdr:from>
    <xdr:to>
      <xdr:col>19</xdr:col>
      <xdr:colOff>177800</xdr:colOff>
      <xdr:row>52</xdr:row>
      <xdr:rowOff>12446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907425"/>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12446</xdr:rowOff>
    </xdr:from>
    <xdr:to>
      <xdr:col>15</xdr:col>
      <xdr:colOff>50800</xdr:colOff>
      <xdr:row>52</xdr:row>
      <xdr:rowOff>89408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92784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89408</xdr:rowOff>
    </xdr:from>
    <xdr:to>
      <xdr:col>10</xdr:col>
      <xdr:colOff>114300</xdr:colOff>
      <xdr:row>53</xdr:row>
      <xdr:rowOff>34163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004808"/>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103836</xdr:rowOff>
    </xdr:from>
    <xdr:to>
      <xdr:col>24</xdr:col>
      <xdr:colOff>114300</xdr:colOff>
      <xdr:row>51</xdr:row>
      <xdr:rowOff>33986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6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18763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9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112675</xdr:rowOff>
    </xdr:from>
    <xdr:to>
      <xdr:col>20</xdr:col>
      <xdr:colOff>38100</xdr:colOff>
      <xdr:row>52</xdr:row>
      <xdr:rowOff>42825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8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59352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63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133096</xdr:rowOff>
    </xdr:from>
    <xdr:to>
      <xdr:col>15</xdr:col>
      <xdr:colOff>101600</xdr:colOff>
      <xdr:row>52</xdr:row>
      <xdr:rowOff>63246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8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79773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6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38608</xdr:rowOff>
    </xdr:from>
    <xdr:to>
      <xdr:col>10</xdr:col>
      <xdr:colOff>165100</xdr:colOff>
      <xdr:row>52</xdr:row>
      <xdr:rowOff>140208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9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156735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72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154813</xdr:rowOff>
    </xdr:from>
    <xdr:to>
      <xdr:col>6</xdr:col>
      <xdr:colOff>38100</xdr:colOff>
      <xdr:row>53</xdr:row>
      <xdr:rowOff>84963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0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101490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8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70104</xdr:rowOff>
    </xdr:from>
    <xdr:to>
      <xdr:col>24</xdr:col>
      <xdr:colOff>63500</xdr:colOff>
      <xdr:row>75</xdr:row>
      <xdr:rowOff>102997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928854"/>
          <a:ext cx="8382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153433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2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70104</xdr:rowOff>
    </xdr:from>
    <xdr:to>
      <xdr:col>19</xdr:col>
      <xdr:colOff>177800</xdr:colOff>
      <xdr:row>76</xdr:row>
      <xdr:rowOff>8382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92885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82059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8382</xdr:rowOff>
    </xdr:from>
    <xdr:to>
      <xdr:col>15</xdr:col>
      <xdr:colOff>50800</xdr:colOff>
      <xdr:row>76</xdr:row>
      <xdr:rowOff>16383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03858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129176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3811</xdr:rowOff>
    </xdr:from>
    <xdr:to>
      <xdr:col>10</xdr:col>
      <xdr:colOff>114300</xdr:colOff>
      <xdr:row>76</xdr:row>
      <xdr:rowOff>16383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034011"/>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163974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10940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52197</xdr:rowOff>
    </xdr:from>
    <xdr:to>
      <xdr:col>24</xdr:col>
      <xdr:colOff>114300</xdr:colOff>
      <xdr:row>75</xdr:row>
      <xdr:rowOff>153797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9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75074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76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19304</xdr:rowOff>
    </xdr:from>
    <xdr:to>
      <xdr:col>20</xdr:col>
      <xdr:colOff>38100</xdr:colOff>
      <xdr:row>75</xdr:row>
      <xdr:rowOff>120904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137431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6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129032</xdr:rowOff>
    </xdr:from>
    <xdr:to>
      <xdr:col>15</xdr:col>
      <xdr:colOff>101600</xdr:colOff>
      <xdr:row>76</xdr:row>
      <xdr:rowOff>59181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87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75709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7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137033</xdr:rowOff>
    </xdr:from>
    <xdr:to>
      <xdr:col>10</xdr:col>
      <xdr:colOff>165100</xdr:colOff>
      <xdr:row>76</xdr:row>
      <xdr:rowOff>67183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83710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77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124460</xdr:rowOff>
    </xdr:from>
    <xdr:to>
      <xdr:col>6</xdr:col>
      <xdr:colOff>38100</xdr:colOff>
      <xdr:row>76</xdr:row>
      <xdr:rowOff>54611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983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71137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75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14046</xdr:rowOff>
    </xdr:from>
    <xdr:to>
      <xdr:col>24</xdr:col>
      <xdr:colOff>63500</xdr:colOff>
      <xdr:row>95</xdr:row>
      <xdr:rowOff>101688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01796"/>
          <a:ext cx="838200" cy="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99848</xdr:rowOff>
    </xdr:from>
    <xdr:to>
      <xdr:col>19</xdr:col>
      <xdr:colOff>177800</xdr:colOff>
      <xdr:row>95</xdr:row>
      <xdr:rowOff>101688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87598"/>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99848</xdr:rowOff>
    </xdr:from>
    <xdr:to>
      <xdr:col>15</xdr:col>
      <xdr:colOff>50800</xdr:colOff>
      <xdr:row>95</xdr:row>
      <xdr:rowOff>150380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87598"/>
          <a:ext cx="8890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150380</xdr:rowOff>
    </xdr:from>
    <xdr:to>
      <xdr:col>10</xdr:col>
      <xdr:colOff>114300</xdr:colOff>
      <xdr:row>96</xdr:row>
      <xdr:rowOff>40729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38130"/>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134696</xdr:rowOff>
    </xdr:from>
    <xdr:to>
      <xdr:col>24</xdr:col>
      <xdr:colOff>114300</xdr:colOff>
      <xdr:row>95</xdr:row>
      <xdr:rowOff>64846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157573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50888</xdr:rowOff>
    </xdr:from>
    <xdr:to>
      <xdr:col>20</xdr:col>
      <xdr:colOff>38100</xdr:colOff>
      <xdr:row>95</xdr:row>
      <xdr:rowOff>152488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169015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1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49048</xdr:rowOff>
    </xdr:from>
    <xdr:to>
      <xdr:col>15</xdr:col>
      <xdr:colOff>101600</xdr:colOff>
      <xdr:row>95</xdr:row>
      <xdr:rowOff>150648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167175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99580</xdr:rowOff>
    </xdr:from>
    <xdr:to>
      <xdr:col>10</xdr:col>
      <xdr:colOff>165100</xdr:colOff>
      <xdr:row>96</xdr:row>
      <xdr:rowOff>29730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46257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161379</xdr:rowOff>
    </xdr:from>
    <xdr:to>
      <xdr:col>6</xdr:col>
      <xdr:colOff>38100</xdr:colOff>
      <xdr:row>96</xdr:row>
      <xdr:rowOff>91529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108056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2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145872</xdr:rowOff>
    </xdr:from>
    <xdr:to>
      <xdr:col>55</xdr:col>
      <xdr:colOff>0</xdr:colOff>
      <xdr:row>37</xdr:row>
      <xdr:rowOff>4635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18072"/>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145872</xdr:rowOff>
    </xdr:from>
    <xdr:to>
      <xdr:col>50</xdr:col>
      <xdr:colOff>114300</xdr:colOff>
      <xdr:row>37</xdr:row>
      <xdr:rowOff>31191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1807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31191</xdr:rowOff>
    </xdr:from>
    <xdr:to>
      <xdr:col>45</xdr:col>
      <xdr:colOff>177800</xdr:colOff>
      <xdr:row>37</xdr:row>
      <xdr:rowOff>53861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7484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143472</xdr:rowOff>
    </xdr:from>
    <xdr:to>
      <xdr:col>41</xdr:col>
      <xdr:colOff>50800</xdr:colOff>
      <xdr:row>37</xdr:row>
      <xdr:rowOff>53861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1567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125285</xdr:rowOff>
    </xdr:from>
    <xdr:to>
      <xdr:col>55</xdr:col>
      <xdr:colOff>50800</xdr:colOff>
      <xdr:row>37</xdr:row>
      <xdr:rowOff>55435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103712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95072</xdr:rowOff>
    </xdr:from>
    <xdr:to>
      <xdr:col>50</xdr:col>
      <xdr:colOff>165100</xdr:colOff>
      <xdr:row>37</xdr:row>
      <xdr:rowOff>25222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16349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5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151841</xdr:rowOff>
    </xdr:from>
    <xdr:to>
      <xdr:col>46</xdr:col>
      <xdr:colOff>38100</xdr:colOff>
      <xdr:row>37</xdr:row>
      <xdr:rowOff>81991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73118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3061</xdr:rowOff>
    </xdr:from>
    <xdr:to>
      <xdr:col>41</xdr:col>
      <xdr:colOff>101600</xdr:colOff>
      <xdr:row>37</xdr:row>
      <xdr:rowOff>104661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95788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92672</xdr:rowOff>
    </xdr:from>
    <xdr:to>
      <xdr:col>36</xdr:col>
      <xdr:colOff>165100</xdr:colOff>
      <xdr:row>37</xdr:row>
      <xdr:rowOff>22822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13949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5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84017</xdr:rowOff>
    </xdr:from>
    <xdr:to>
      <xdr:col>55</xdr:col>
      <xdr:colOff>0</xdr:colOff>
      <xdr:row>54</xdr:row>
      <xdr:rowOff>5150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170867"/>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84017</xdr:rowOff>
    </xdr:from>
    <xdr:to>
      <xdr:col>50</xdr:col>
      <xdr:colOff>114300</xdr:colOff>
      <xdr:row>53</xdr:row>
      <xdr:rowOff>118497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170867"/>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139871</xdr:rowOff>
    </xdr:from>
    <xdr:to>
      <xdr:col>45</xdr:col>
      <xdr:colOff>177800</xdr:colOff>
      <xdr:row>53</xdr:row>
      <xdr:rowOff>118497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055271"/>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139871</xdr:rowOff>
    </xdr:from>
    <xdr:to>
      <xdr:col>41</xdr:col>
      <xdr:colOff>50800</xdr:colOff>
      <xdr:row>53</xdr:row>
      <xdr:rowOff>139185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055271"/>
          <a:ext cx="889000" cy="1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125800</xdr:rowOff>
    </xdr:from>
    <xdr:to>
      <xdr:col>55</xdr:col>
      <xdr:colOff>50800</xdr:colOff>
      <xdr:row>54</xdr:row>
      <xdr:rowOff>55950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148677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33217</xdr:rowOff>
    </xdr:from>
    <xdr:to>
      <xdr:col>50</xdr:col>
      <xdr:colOff>165100</xdr:colOff>
      <xdr:row>53</xdr:row>
      <xdr:rowOff>134817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1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151344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89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67697</xdr:rowOff>
    </xdr:from>
    <xdr:to>
      <xdr:col>46</xdr:col>
      <xdr:colOff>38100</xdr:colOff>
      <xdr:row>53</xdr:row>
      <xdr:rowOff>169297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1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14374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92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89071</xdr:rowOff>
    </xdr:from>
    <xdr:to>
      <xdr:col>41</xdr:col>
      <xdr:colOff>101600</xdr:colOff>
      <xdr:row>53</xdr:row>
      <xdr:rowOff>19221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35748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87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88385</xdr:rowOff>
    </xdr:from>
    <xdr:to>
      <xdr:col>36</xdr:col>
      <xdr:colOff>165100</xdr:colOff>
      <xdr:row>54</xdr:row>
      <xdr:rowOff>18535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1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35062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95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153645</xdr:rowOff>
    </xdr:from>
    <xdr:to>
      <xdr:col>55</xdr:col>
      <xdr:colOff>0</xdr:colOff>
      <xdr:row>76</xdr:row>
      <xdr:rowOff>55020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840945"/>
          <a:ext cx="838200" cy="2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153645</xdr:rowOff>
    </xdr:from>
    <xdr:to>
      <xdr:col>50</xdr:col>
      <xdr:colOff>114300</xdr:colOff>
      <xdr:row>75</xdr:row>
      <xdr:rowOff>71414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840945"/>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61813</xdr:rowOff>
    </xdr:from>
    <xdr:to>
      <xdr:col>45</xdr:col>
      <xdr:colOff>177800</xdr:colOff>
      <xdr:row>75</xdr:row>
      <xdr:rowOff>71414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406213"/>
          <a:ext cx="889000" cy="5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61813</xdr:rowOff>
    </xdr:from>
    <xdr:to>
      <xdr:col>41</xdr:col>
      <xdr:colOff>50800</xdr:colOff>
      <xdr:row>74</xdr:row>
      <xdr:rowOff>78468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406213"/>
          <a:ext cx="889000" cy="3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4220</xdr:rowOff>
    </xdr:from>
    <xdr:to>
      <xdr:col>55</xdr:col>
      <xdr:colOff>50800</xdr:colOff>
      <xdr:row>76</xdr:row>
      <xdr:rowOff>105820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0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154097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102845</xdr:rowOff>
    </xdr:from>
    <xdr:to>
      <xdr:col>50</xdr:col>
      <xdr:colOff>165100</xdr:colOff>
      <xdr:row>75</xdr:row>
      <xdr:rowOff>32995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49522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5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20614</xdr:rowOff>
    </xdr:from>
    <xdr:to>
      <xdr:col>46</xdr:col>
      <xdr:colOff>38100</xdr:colOff>
      <xdr:row>75</xdr:row>
      <xdr:rowOff>122214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8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138741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6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11013</xdr:rowOff>
    </xdr:from>
    <xdr:to>
      <xdr:col>41</xdr:col>
      <xdr:colOff>101600</xdr:colOff>
      <xdr:row>72</xdr:row>
      <xdr:rowOff>112613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129140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1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27668</xdr:rowOff>
    </xdr:from>
    <xdr:to>
      <xdr:col>36</xdr:col>
      <xdr:colOff>165100</xdr:colOff>
      <xdr:row>74</xdr:row>
      <xdr:rowOff>129268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71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145795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49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37097</xdr:rowOff>
    </xdr:from>
    <xdr:to>
      <xdr:col>55</xdr:col>
      <xdr:colOff>0</xdr:colOff>
      <xdr:row>93</xdr:row>
      <xdr:rowOff>27496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810497"/>
          <a:ext cx="8382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27496</xdr:rowOff>
    </xdr:from>
    <xdr:to>
      <xdr:col>50</xdr:col>
      <xdr:colOff>114300</xdr:colOff>
      <xdr:row>93</xdr:row>
      <xdr:rowOff>56071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97234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56071</xdr:rowOff>
    </xdr:from>
    <xdr:to>
      <xdr:col>45</xdr:col>
      <xdr:colOff>177800</xdr:colOff>
      <xdr:row>94</xdr:row>
      <xdr:rowOff>142481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000921"/>
          <a:ext cx="889000" cy="2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142481</xdr:rowOff>
    </xdr:from>
    <xdr:to>
      <xdr:col>41</xdr:col>
      <xdr:colOff>50800</xdr:colOff>
      <xdr:row>95</xdr:row>
      <xdr:rowOff>39536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258781"/>
          <a:ext cx="8890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157747</xdr:rowOff>
    </xdr:from>
    <xdr:to>
      <xdr:col>55</xdr:col>
      <xdr:colOff>50800</xdr:colOff>
      <xdr:row>92</xdr:row>
      <xdr:rowOff>87897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7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9174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6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148146</xdr:rowOff>
    </xdr:from>
    <xdr:to>
      <xdr:col>50</xdr:col>
      <xdr:colOff>165100</xdr:colOff>
      <xdr:row>93</xdr:row>
      <xdr:rowOff>78296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9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94823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6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5271</xdr:rowOff>
    </xdr:from>
    <xdr:to>
      <xdr:col>46</xdr:col>
      <xdr:colOff>38100</xdr:colOff>
      <xdr:row>93</xdr:row>
      <xdr:rowOff>106871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9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123398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7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91681</xdr:rowOff>
    </xdr:from>
    <xdr:to>
      <xdr:col>41</xdr:col>
      <xdr:colOff>101600</xdr:colOff>
      <xdr:row>95</xdr:row>
      <xdr:rowOff>21831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38358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98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160186</xdr:rowOff>
    </xdr:from>
    <xdr:to>
      <xdr:col>36</xdr:col>
      <xdr:colOff>165100</xdr:colOff>
      <xdr:row>95</xdr:row>
      <xdr:rowOff>90336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106863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129159</xdr:rowOff>
    </xdr:from>
    <xdr:to>
      <xdr:col>85</xdr:col>
      <xdr:colOff>127000</xdr:colOff>
      <xdr:row>38</xdr:row>
      <xdr:rowOff>145923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4425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129159</xdr:rowOff>
    </xdr:from>
    <xdr:to>
      <xdr:col>81</xdr:col>
      <xdr:colOff>50800</xdr:colOff>
      <xdr:row>39</xdr:row>
      <xdr:rowOff>24511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44259"/>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24511</xdr:rowOff>
    </xdr:from>
    <xdr:to>
      <xdr:col>76</xdr:col>
      <xdr:colOff>114300</xdr:colOff>
      <xdr:row>39</xdr:row>
      <xdr:rowOff>36830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1106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36830</xdr:rowOff>
    </xdr:from>
    <xdr:to>
      <xdr:col>71</xdr:col>
      <xdr:colOff>177800</xdr:colOff>
      <xdr:row>39</xdr:row>
      <xdr:rowOff>37846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2338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95123</xdr:rowOff>
    </xdr:from>
    <xdr:to>
      <xdr:col>85</xdr:col>
      <xdr:colOff>177800</xdr:colOff>
      <xdr:row>39</xdr:row>
      <xdr:rowOff>25273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10050</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78359</xdr:rowOff>
    </xdr:from>
    <xdr:to>
      <xdr:col>81</xdr:col>
      <xdr:colOff>101600</xdr:colOff>
      <xdr:row>39</xdr:row>
      <xdr:rowOff>8509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171086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8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145161</xdr:rowOff>
    </xdr:from>
    <xdr:to>
      <xdr:col>76</xdr:col>
      <xdr:colOff>165100</xdr:colOff>
      <xdr:row>39</xdr:row>
      <xdr:rowOff>75311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66438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5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78757</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158496</xdr:rowOff>
    </xdr:from>
    <xdr:to>
      <xdr:col>67</xdr:col>
      <xdr:colOff>101600</xdr:colOff>
      <xdr:row>39</xdr:row>
      <xdr:rowOff>88646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79773</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66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25781</xdr:rowOff>
    </xdr:from>
    <xdr:to>
      <xdr:col>85</xdr:col>
      <xdr:colOff>127000</xdr:colOff>
      <xdr:row>72</xdr:row>
      <xdr:rowOff>46393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370181"/>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46393</xdr:rowOff>
    </xdr:from>
    <xdr:to>
      <xdr:col>81</xdr:col>
      <xdr:colOff>50800</xdr:colOff>
      <xdr:row>72</xdr:row>
      <xdr:rowOff>66967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3907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64888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66967</xdr:rowOff>
    </xdr:from>
    <xdr:to>
      <xdr:col>76</xdr:col>
      <xdr:colOff>114300</xdr:colOff>
      <xdr:row>72</xdr:row>
      <xdr:rowOff>88188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411367"/>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88188</xdr:rowOff>
    </xdr:from>
    <xdr:to>
      <xdr:col>71</xdr:col>
      <xdr:colOff>177800</xdr:colOff>
      <xdr:row>73</xdr:row>
      <xdr:rowOff>12256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432588"/>
          <a:ext cx="889000" cy="9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146431</xdr:rowOff>
    </xdr:from>
    <xdr:to>
      <xdr:col>85</xdr:col>
      <xdr:colOff>177800</xdr:colOff>
      <xdr:row>72</xdr:row>
      <xdr:rowOff>76581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3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169308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17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167043</xdr:rowOff>
    </xdr:from>
    <xdr:to>
      <xdr:col>81</xdr:col>
      <xdr:colOff>101600</xdr:colOff>
      <xdr:row>72</xdr:row>
      <xdr:rowOff>97193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3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113720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1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16167</xdr:rowOff>
    </xdr:from>
    <xdr:to>
      <xdr:col>76</xdr:col>
      <xdr:colOff>165100</xdr:colOff>
      <xdr:row>72</xdr:row>
      <xdr:rowOff>117767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3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134294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1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37388</xdr:rowOff>
    </xdr:from>
    <xdr:to>
      <xdr:col>72</xdr:col>
      <xdr:colOff>38100</xdr:colOff>
      <xdr:row>72</xdr:row>
      <xdr:rowOff>138988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3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155515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1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132906</xdr:rowOff>
    </xdr:from>
    <xdr:to>
      <xdr:col>67</xdr:col>
      <xdr:colOff>101600</xdr:colOff>
      <xdr:row>73</xdr:row>
      <xdr:rowOff>63056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4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79583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2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98323</xdr:rowOff>
    </xdr:from>
    <xdr:to>
      <xdr:col>85</xdr:col>
      <xdr:colOff>127000</xdr:colOff>
      <xdr:row>96</xdr:row>
      <xdr:rowOff>123298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57523"/>
          <a:ext cx="8382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1969</xdr:rowOff>
    </xdr:from>
    <xdr:to>
      <xdr:col>81</xdr:col>
      <xdr:colOff>50800</xdr:colOff>
      <xdr:row>96</xdr:row>
      <xdr:rowOff>123298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461169"/>
          <a:ext cx="8890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1969</xdr:rowOff>
    </xdr:from>
    <xdr:to>
      <xdr:col>76</xdr:col>
      <xdr:colOff>114300</xdr:colOff>
      <xdr:row>96</xdr:row>
      <xdr:rowOff>61004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461169"/>
          <a:ext cx="889000" cy="5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61004</xdr:rowOff>
    </xdr:from>
    <xdr:to>
      <xdr:col>71</xdr:col>
      <xdr:colOff>177800</xdr:colOff>
      <xdr:row>96</xdr:row>
      <xdr:rowOff>100267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520204"/>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12806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6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47523</xdr:rowOff>
    </xdr:from>
    <xdr:to>
      <xdr:col>85</xdr:col>
      <xdr:colOff>177800</xdr:colOff>
      <xdr:row>96</xdr:row>
      <xdr:rowOff>149123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25950</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72498</xdr:rowOff>
    </xdr:from>
    <xdr:to>
      <xdr:col>81</xdr:col>
      <xdr:colOff>101600</xdr:colOff>
      <xdr:row>97</xdr:row>
      <xdr:rowOff>2648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165225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6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122619</xdr:rowOff>
    </xdr:from>
    <xdr:to>
      <xdr:col>76</xdr:col>
      <xdr:colOff>165100</xdr:colOff>
      <xdr:row>96</xdr:row>
      <xdr:rowOff>52769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4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69296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18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10204</xdr:rowOff>
    </xdr:from>
    <xdr:to>
      <xdr:col>72</xdr:col>
      <xdr:colOff>38100</xdr:colOff>
      <xdr:row>96</xdr:row>
      <xdr:rowOff>111804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4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128331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2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49467</xdr:rowOff>
    </xdr:from>
    <xdr:to>
      <xdr:col>67</xdr:col>
      <xdr:colOff>101600</xdr:colOff>
      <xdr:row>96</xdr:row>
      <xdr:rowOff>151067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142194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60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10704</xdr:rowOff>
    </xdr:from>
    <xdr:to>
      <xdr:col>116</xdr:col>
      <xdr:colOff>63500</xdr:colOff>
      <xdr:row>38</xdr:row>
      <xdr:rowOff>130883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354354"/>
          <a:ext cx="838200" cy="2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10704</xdr:rowOff>
    </xdr:from>
    <xdr:to>
      <xdr:col>111</xdr:col>
      <xdr:colOff>177800</xdr:colOff>
      <xdr:row>37</xdr:row>
      <xdr:rowOff>36177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354354"/>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36177</xdr:rowOff>
    </xdr:from>
    <xdr:to>
      <xdr:col>107</xdr:col>
      <xdr:colOff>50800</xdr:colOff>
      <xdr:row>37</xdr:row>
      <xdr:rowOff>68181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37982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68181</xdr:rowOff>
    </xdr:from>
    <xdr:to>
      <xdr:col>102</xdr:col>
      <xdr:colOff>114300</xdr:colOff>
      <xdr:row>37</xdr:row>
      <xdr:rowOff>119779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411831"/>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80083</xdr:rowOff>
    </xdr:from>
    <xdr:to>
      <xdr:col>116</xdr:col>
      <xdr:colOff>114300</xdr:colOff>
      <xdr:row>39</xdr:row>
      <xdr:rowOff>10233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58510</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131354</xdr:rowOff>
    </xdr:from>
    <xdr:to>
      <xdr:col>112</xdr:col>
      <xdr:colOff>38100</xdr:colOff>
      <xdr:row>37</xdr:row>
      <xdr:rowOff>61504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52631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156827</xdr:rowOff>
    </xdr:from>
    <xdr:to>
      <xdr:col>107</xdr:col>
      <xdr:colOff>101600</xdr:colOff>
      <xdr:row>37</xdr:row>
      <xdr:rowOff>86977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78104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42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17381</xdr:rowOff>
    </xdr:from>
    <xdr:to>
      <xdr:col>102</xdr:col>
      <xdr:colOff>165100</xdr:colOff>
      <xdr:row>37</xdr:row>
      <xdr:rowOff>118981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110108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68979</xdr:rowOff>
    </xdr:from>
    <xdr:to>
      <xdr:col>98</xdr:col>
      <xdr:colOff>38100</xdr:colOff>
      <xdr:row>37</xdr:row>
      <xdr:rowOff>170579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161707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50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149072</xdr:rowOff>
    </xdr:from>
    <xdr:to>
      <xdr:col>116</xdr:col>
      <xdr:colOff>63500</xdr:colOff>
      <xdr:row>53</xdr:row>
      <xdr:rowOff>161874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235922"/>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92021</xdr:rowOff>
    </xdr:from>
    <xdr:to>
      <xdr:col>111</xdr:col>
      <xdr:colOff>177800</xdr:colOff>
      <xdr:row>53</xdr:row>
      <xdr:rowOff>161874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178871"/>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83497</xdr:rowOff>
    </xdr:from>
    <xdr:to>
      <xdr:col>107</xdr:col>
      <xdr:colOff>50800</xdr:colOff>
      <xdr:row>53</xdr:row>
      <xdr:rowOff>92021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8998897"/>
          <a:ext cx="889000" cy="17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156976</xdr:rowOff>
    </xdr:from>
    <xdr:to>
      <xdr:col>102</xdr:col>
      <xdr:colOff>114300</xdr:colOff>
      <xdr:row>52</xdr:row>
      <xdr:rowOff>83497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89009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98272</xdr:rowOff>
    </xdr:from>
    <xdr:to>
      <xdr:col>116</xdr:col>
      <xdr:colOff>114300</xdr:colOff>
      <xdr:row>54</xdr:row>
      <xdr:rowOff>28422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1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121149</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0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111074</xdr:rowOff>
    </xdr:from>
    <xdr:to>
      <xdr:col>112</xdr:col>
      <xdr:colOff>38100</xdr:colOff>
      <xdr:row>54</xdr:row>
      <xdr:rowOff>41224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1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57751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9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41221</xdr:rowOff>
    </xdr:from>
    <xdr:to>
      <xdr:col>107</xdr:col>
      <xdr:colOff>101600</xdr:colOff>
      <xdr:row>53</xdr:row>
      <xdr:rowOff>142821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1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159348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9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32697</xdr:rowOff>
    </xdr:from>
    <xdr:to>
      <xdr:col>102</xdr:col>
      <xdr:colOff>165100</xdr:colOff>
      <xdr:row>52</xdr:row>
      <xdr:rowOff>134297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89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150824</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87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106176</xdr:rowOff>
    </xdr:from>
    <xdr:to>
      <xdr:col>98</xdr:col>
      <xdr:colOff>38100</xdr:colOff>
      <xdr:row>52</xdr:row>
      <xdr:rowOff>36326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88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52853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86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61005</xdr:rowOff>
    </xdr:from>
    <xdr:to>
      <xdr:col>116</xdr:col>
      <xdr:colOff>62864</xdr:colOff>
      <xdr:row>78</xdr:row>
      <xdr:rowOff>130366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919755"/>
          <a:ext cx="1269" cy="58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134193</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130366</xdr:rowOff>
    </xdr:from>
    <xdr:to>
      <xdr:col>116</xdr:col>
      <xdr:colOff>152400</xdr:colOff>
      <xdr:row>78</xdr:row>
      <xdr:rowOff>130366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7682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69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61005</xdr:rowOff>
    </xdr:from>
    <xdr:to>
      <xdr:col>116</xdr:col>
      <xdr:colOff>152400</xdr:colOff>
      <xdr:row>75</xdr:row>
      <xdr:rowOff>61005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91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70816</xdr:rowOff>
    </xdr:from>
    <xdr:to>
      <xdr:col>116</xdr:col>
      <xdr:colOff>63500</xdr:colOff>
      <xdr:row>76</xdr:row>
      <xdr:rowOff>97389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01016"/>
          <a:ext cx="838200" cy="2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6120</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207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27693</xdr:rowOff>
    </xdr:from>
    <xdr:to>
      <xdr:col>116</xdr:col>
      <xdr:colOff>114300</xdr:colOff>
      <xdr:row>77</xdr:row>
      <xdr:rowOff>129293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62204</xdr:rowOff>
    </xdr:from>
    <xdr:to>
      <xdr:col>111</xdr:col>
      <xdr:colOff>177800</xdr:colOff>
      <xdr:row>76</xdr:row>
      <xdr:rowOff>97389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92404"/>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49295</xdr:rowOff>
    </xdr:from>
    <xdr:to>
      <xdr:col>112</xdr:col>
      <xdr:colOff>38100</xdr:colOff>
      <xdr:row>77</xdr:row>
      <xdr:rowOff>150895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142022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30335</xdr:rowOff>
    </xdr:from>
    <xdr:to>
      <xdr:col>107</xdr:col>
      <xdr:colOff>50800</xdr:colOff>
      <xdr:row>76</xdr:row>
      <xdr:rowOff>62204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60535"/>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55448</xdr:rowOff>
    </xdr:from>
    <xdr:to>
      <xdr:col>107</xdr:col>
      <xdr:colOff>101600</xdr:colOff>
      <xdr:row>77</xdr:row>
      <xdr:rowOff>157048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5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148175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117697</xdr:rowOff>
    </xdr:from>
    <xdr:to>
      <xdr:col>102</xdr:col>
      <xdr:colOff>114300</xdr:colOff>
      <xdr:row>76</xdr:row>
      <xdr:rowOff>30335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290647"/>
          <a:ext cx="889000" cy="7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60516</xdr:rowOff>
    </xdr:from>
    <xdr:to>
      <xdr:col>102</xdr:col>
      <xdr:colOff>165100</xdr:colOff>
      <xdr:row>77</xdr:row>
      <xdr:rowOff>162116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2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153243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7443</xdr:rowOff>
    </xdr:from>
    <xdr:to>
      <xdr:col>98</xdr:col>
      <xdr:colOff>38100</xdr:colOff>
      <xdr:row>77</xdr:row>
      <xdr:rowOff>109043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100170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20016</xdr:rowOff>
    </xdr:from>
    <xdr:to>
      <xdr:col>116</xdr:col>
      <xdr:colOff>114300</xdr:colOff>
      <xdr:row>76</xdr:row>
      <xdr:rowOff>121616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42892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0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46589</xdr:rowOff>
    </xdr:from>
    <xdr:to>
      <xdr:col>112</xdr:col>
      <xdr:colOff>38100</xdr:colOff>
      <xdr:row>76</xdr:row>
      <xdr:rowOff>148189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164717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11404</xdr:rowOff>
    </xdr:from>
    <xdr:to>
      <xdr:col>107</xdr:col>
      <xdr:colOff>101600</xdr:colOff>
      <xdr:row>76</xdr:row>
      <xdr:rowOff>113004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129532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150985</xdr:rowOff>
    </xdr:from>
    <xdr:to>
      <xdr:col>102</xdr:col>
      <xdr:colOff>165100</xdr:colOff>
      <xdr:row>76</xdr:row>
      <xdr:rowOff>81135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97661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7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66897</xdr:rowOff>
    </xdr:from>
    <xdr:to>
      <xdr:col>98</xdr:col>
      <xdr:colOff>38100</xdr:colOff>
      <xdr:row>71</xdr:row>
      <xdr:rowOff>168497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2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13574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578,697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円の増となっています。その主な要因としては、扶助費が施設型給付（幼稚園・認定こども園）の増（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146,394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円と大きく増加しています。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その他の要因として、物件費が消費税率引上げに伴う負担緩和及び消費下支え策としてのプレミアム付商品券事業の皆増（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58,804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円と増加しています。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普通建設事業費については、総合療育センター再整備事業の減少（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67,063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31750</xdr:rowOff>
    </xdr:from>
    <xdr:to>
      <xdr:col>24</xdr:col>
      <xdr:colOff>62865</xdr:colOff>
      <xdr:row>37</xdr:row>
      <xdr:rowOff>130810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6700"/>
          <a:ext cx="127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134637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149877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31750</xdr:rowOff>
    </xdr:from>
    <xdr:to>
      <xdr:col>24</xdr:col>
      <xdr:colOff>152400</xdr:colOff>
      <xdr:row>31</xdr:row>
      <xdr:rowOff>31750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29210</xdr:rowOff>
    </xdr:from>
    <xdr:to>
      <xdr:col>24</xdr:col>
      <xdr:colOff>63500</xdr:colOff>
      <xdr:row>31</xdr:row>
      <xdr:rowOff>31750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441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152400</xdr:rowOff>
    </xdr:from>
    <xdr:to>
      <xdr:col>24</xdr:col>
      <xdr:colOff>114300</xdr:colOff>
      <xdr:row>35</xdr:row>
      <xdr:rowOff>82550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29210</xdr:rowOff>
    </xdr:from>
    <xdr:to>
      <xdr:col>19</xdr:col>
      <xdr:colOff>177800</xdr:colOff>
      <xdr:row>31</xdr:row>
      <xdr:rowOff>34290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441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135890</xdr:rowOff>
    </xdr:from>
    <xdr:to>
      <xdr:col>20</xdr:col>
      <xdr:colOff>38100</xdr:colOff>
      <xdr:row>35</xdr:row>
      <xdr:rowOff>66040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6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57167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113030</xdr:rowOff>
    </xdr:from>
    <xdr:to>
      <xdr:col>15</xdr:col>
      <xdr:colOff>50800</xdr:colOff>
      <xdr:row>31</xdr:row>
      <xdr:rowOff>34290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5653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125730</xdr:rowOff>
    </xdr:from>
    <xdr:to>
      <xdr:col>15</xdr:col>
      <xdr:colOff>101600</xdr:colOff>
      <xdr:row>35</xdr:row>
      <xdr:rowOff>55880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47007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158750</xdr:rowOff>
    </xdr:from>
    <xdr:to>
      <xdr:col>10</xdr:col>
      <xdr:colOff>114300</xdr:colOff>
      <xdr:row>30</xdr:row>
      <xdr:rowOff>113030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1308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118110</xdr:rowOff>
    </xdr:from>
    <xdr:to>
      <xdr:col>10</xdr:col>
      <xdr:colOff>165100</xdr:colOff>
      <xdr:row>35</xdr:row>
      <xdr:rowOff>48260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57150</xdr:rowOff>
    </xdr:from>
    <xdr:to>
      <xdr:col>6</xdr:col>
      <xdr:colOff>38100</xdr:colOff>
      <xdr:row>34</xdr:row>
      <xdr:rowOff>158750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152400</xdr:rowOff>
    </xdr:from>
    <xdr:to>
      <xdr:col>24</xdr:col>
      <xdr:colOff>114300</xdr:colOff>
      <xdr:row>31</xdr:row>
      <xdr:rowOff>82550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105427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149860</xdr:rowOff>
    </xdr:from>
    <xdr:to>
      <xdr:col>20</xdr:col>
      <xdr:colOff>38100</xdr:colOff>
      <xdr:row>31</xdr:row>
      <xdr:rowOff>80010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96537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154940</xdr:rowOff>
    </xdr:from>
    <xdr:to>
      <xdr:col>15</xdr:col>
      <xdr:colOff>101600</xdr:colOff>
      <xdr:row>31</xdr:row>
      <xdr:rowOff>85090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101617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62230</xdr:rowOff>
    </xdr:from>
    <xdr:to>
      <xdr:col>10</xdr:col>
      <xdr:colOff>165100</xdr:colOff>
      <xdr:row>30</xdr:row>
      <xdr:rowOff>163830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8907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107950</xdr:rowOff>
    </xdr:from>
    <xdr:to>
      <xdr:col>6</xdr:col>
      <xdr:colOff>38100</xdr:colOff>
      <xdr:row>30</xdr:row>
      <xdr:rowOff>38100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0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54627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8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31344</xdr:rowOff>
    </xdr:from>
    <xdr:to>
      <xdr:col>24</xdr:col>
      <xdr:colOff>63500</xdr:colOff>
      <xdr:row>55</xdr:row>
      <xdr:rowOff>43383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461094"/>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170904</xdr:rowOff>
    </xdr:from>
    <xdr:to>
      <xdr:col>19</xdr:col>
      <xdr:colOff>177800</xdr:colOff>
      <xdr:row>55</xdr:row>
      <xdr:rowOff>31344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429204"/>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170904</xdr:rowOff>
    </xdr:from>
    <xdr:to>
      <xdr:col>15</xdr:col>
      <xdr:colOff>50800</xdr:colOff>
      <xdr:row>55</xdr:row>
      <xdr:rowOff>137109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429204"/>
          <a:ext cx="889000" cy="1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109792</xdr:rowOff>
    </xdr:from>
    <xdr:to>
      <xdr:col>10</xdr:col>
      <xdr:colOff>114300</xdr:colOff>
      <xdr:row>55</xdr:row>
      <xdr:rowOff>137109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39542"/>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164033</xdr:rowOff>
    </xdr:from>
    <xdr:to>
      <xdr:col>24</xdr:col>
      <xdr:colOff>114300</xdr:colOff>
      <xdr:row>55</xdr:row>
      <xdr:rowOff>94183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15460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151994</xdr:rowOff>
    </xdr:from>
    <xdr:to>
      <xdr:col>20</xdr:col>
      <xdr:colOff>38100</xdr:colOff>
      <xdr:row>55</xdr:row>
      <xdr:rowOff>82144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98671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1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120104</xdr:rowOff>
    </xdr:from>
    <xdr:to>
      <xdr:col>15</xdr:col>
      <xdr:colOff>101600</xdr:colOff>
      <xdr:row>55</xdr:row>
      <xdr:rowOff>50254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66781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86309</xdr:rowOff>
    </xdr:from>
    <xdr:to>
      <xdr:col>10</xdr:col>
      <xdr:colOff>165100</xdr:colOff>
      <xdr:row>56</xdr:row>
      <xdr:rowOff>16459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32986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2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58992</xdr:rowOff>
    </xdr:from>
    <xdr:to>
      <xdr:col>6</xdr:col>
      <xdr:colOff>38100</xdr:colOff>
      <xdr:row>55</xdr:row>
      <xdr:rowOff>160592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5669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2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135563</xdr:rowOff>
    </xdr:from>
    <xdr:to>
      <xdr:col>24</xdr:col>
      <xdr:colOff>63500</xdr:colOff>
      <xdr:row>73</xdr:row>
      <xdr:rowOff>143945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651413"/>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135563</xdr:rowOff>
    </xdr:from>
    <xdr:to>
      <xdr:col>19</xdr:col>
      <xdr:colOff>177800</xdr:colOff>
      <xdr:row>73</xdr:row>
      <xdr:rowOff>138677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651413"/>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138677</xdr:rowOff>
    </xdr:from>
    <xdr:to>
      <xdr:col>15</xdr:col>
      <xdr:colOff>50800</xdr:colOff>
      <xdr:row>74</xdr:row>
      <xdr:rowOff>44341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54527"/>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44341</xdr:rowOff>
    </xdr:from>
    <xdr:to>
      <xdr:col>10</xdr:col>
      <xdr:colOff>114300</xdr:colOff>
      <xdr:row>74</xdr:row>
      <xdr:rowOff>102798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73164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93145</xdr:rowOff>
    </xdr:from>
    <xdr:to>
      <xdr:col>24</xdr:col>
      <xdr:colOff>114300</xdr:colOff>
      <xdr:row>74</xdr:row>
      <xdr:rowOff>23295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116022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84763</xdr:rowOff>
    </xdr:from>
    <xdr:to>
      <xdr:col>20</xdr:col>
      <xdr:colOff>38100</xdr:colOff>
      <xdr:row>74</xdr:row>
      <xdr:rowOff>14913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31440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37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87877</xdr:rowOff>
    </xdr:from>
    <xdr:to>
      <xdr:col>15</xdr:col>
      <xdr:colOff>101600</xdr:colOff>
      <xdr:row>74</xdr:row>
      <xdr:rowOff>18027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6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34554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37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164991</xdr:rowOff>
    </xdr:from>
    <xdr:to>
      <xdr:col>10</xdr:col>
      <xdr:colOff>165100</xdr:colOff>
      <xdr:row>74</xdr:row>
      <xdr:rowOff>95141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6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111668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4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51998</xdr:rowOff>
    </xdr:from>
    <xdr:to>
      <xdr:col>6</xdr:col>
      <xdr:colOff>38100</xdr:colOff>
      <xdr:row>74</xdr:row>
      <xdr:rowOff>153598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170125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1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151397</xdr:rowOff>
    </xdr:from>
    <xdr:to>
      <xdr:col>24</xdr:col>
      <xdr:colOff>63500</xdr:colOff>
      <xdr:row>96</xdr:row>
      <xdr:rowOff>106324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39147"/>
          <a:ext cx="838200" cy="1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106324</xdr:rowOff>
    </xdr:from>
    <xdr:to>
      <xdr:col>19</xdr:col>
      <xdr:colOff>177800</xdr:colOff>
      <xdr:row>96</xdr:row>
      <xdr:rowOff>120841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65524"/>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66015</xdr:rowOff>
    </xdr:from>
    <xdr:to>
      <xdr:col>15</xdr:col>
      <xdr:colOff>50800</xdr:colOff>
      <xdr:row>96</xdr:row>
      <xdr:rowOff>120841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25215"/>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66015</xdr:rowOff>
    </xdr:from>
    <xdr:to>
      <xdr:col>10</xdr:col>
      <xdr:colOff>114300</xdr:colOff>
      <xdr:row>96</xdr:row>
      <xdr:rowOff>105639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2521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100597</xdr:rowOff>
    </xdr:from>
    <xdr:to>
      <xdr:col>24</xdr:col>
      <xdr:colOff>114300</xdr:colOff>
      <xdr:row>96</xdr:row>
      <xdr:rowOff>30747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79024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55524</xdr:rowOff>
    </xdr:from>
    <xdr:to>
      <xdr:col>20</xdr:col>
      <xdr:colOff>38100</xdr:colOff>
      <xdr:row>96</xdr:row>
      <xdr:rowOff>157124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148251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70041</xdr:rowOff>
    </xdr:from>
    <xdr:to>
      <xdr:col>15</xdr:col>
      <xdr:colOff>101600</xdr:colOff>
      <xdr:row>97</xdr:row>
      <xdr:rowOff>191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162768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15215</xdr:rowOff>
    </xdr:from>
    <xdr:to>
      <xdr:col>10</xdr:col>
      <xdr:colOff>165100</xdr:colOff>
      <xdr:row>96</xdr:row>
      <xdr:rowOff>116815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133342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54839</xdr:rowOff>
    </xdr:from>
    <xdr:to>
      <xdr:col>6</xdr:col>
      <xdr:colOff>38100</xdr:colOff>
      <xdr:row>96</xdr:row>
      <xdr:rowOff>156439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147566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67463</xdr:rowOff>
    </xdr:from>
    <xdr:to>
      <xdr:col>55</xdr:col>
      <xdr:colOff>0</xdr:colOff>
      <xdr:row>36</xdr:row>
      <xdr:rowOff>72034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3966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48260</xdr:rowOff>
    </xdr:from>
    <xdr:to>
      <xdr:col>50</xdr:col>
      <xdr:colOff>114300</xdr:colOff>
      <xdr:row>36</xdr:row>
      <xdr:rowOff>67463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22046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31801</xdr:rowOff>
    </xdr:from>
    <xdr:to>
      <xdr:col>45</xdr:col>
      <xdr:colOff>177800</xdr:colOff>
      <xdr:row>36</xdr:row>
      <xdr:rowOff>48260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0400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17628</xdr:rowOff>
    </xdr:from>
    <xdr:to>
      <xdr:col>41</xdr:col>
      <xdr:colOff>50800</xdr:colOff>
      <xdr:row>36</xdr:row>
      <xdr:rowOff>31801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675478"/>
          <a:ext cx="889000" cy="5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21234</xdr:rowOff>
    </xdr:from>
    <xdr:to>
      <xdr:col>55</xdr:col>
      <xdr:colOff>50800</xdr:colOff>
      <xdr:row>36</xdr:row>
      <xdr:rowOff>122834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44111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44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16663</xdr:rowOff>
    </xdr:from>
    <xdr:to>
      <xdr:col>50</xdr:col>
      <xdr:colOff>165100</xdr:colOff>
      <xdr:row>36</xdr:row>
      <xdr:rowOff>118263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134790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596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168910</xdr:rowOff>
    </xdr:from>
    <xdr:to>
      <xdr:col>46</xdr:col>
      <xdr:colOff>38100</xdr:colOff>
      <xdr:row>36</xdr:row>
      <xdr:rowOff>99060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115587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152451</xdr:rowOff>
    </xdr:from>
    <xdr:to>
      <xdr:col>41</xdr:col>
      <xdr:colOff>101600</xdr:colOff>
      <xdr:row>36</xdr:row>
      <xdr:rowOff>82601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99128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592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138278</xdr:rowOff>
    </xdr:from>
    <xdr:to>
      <xdr:col>36</xdr:col>
      <xdr:colOff>165100</xdr:colOff>
      <xdr:row>33</xdr:row>
      <xdr:rowOff>68428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6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84955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3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148209</xdr:rowOff>
    </xdr:from>
    <xdr:to>
      <xdr:col>55</xdr:col>
      <xdr:colOff>0</xdr:colOff>
      <xdr:row>57</xdr:row>
      <xdr:rowOff>156718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20859"/>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131699</xdr:rowOff>
    </xdr:from>
    <xdr:to>
      <xdr:col>50</xdr:col>
      <xdr:colOff>114300</xdr:colOff>
      <xdr:row>57</xdr:row>
      <xdr:rowOff>148209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4349"/>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118364</xdr:rowOff>
    </xdr:from>
    <xdr:to>
      <xdr:col>45</xdr:col>
      <xdr:colOff>177800</xdr:colOff>
      <xdr:row>57</xdr:row>
      <xdr:rowOff>131699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91014"/>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94869</xdr:rowOff>
    </xdr:from>
    <xdr:to>
      <xdr:col>41</xdr:col>
      <xdr:colOff>50800</xdr:colOff>
      <xdr:row>57</xdr:row>
      <xdr:rowOff>118364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67519"/>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105918</xdr:rowOff>
    </xdr:from>
    <xdr:to>
      <xdr:col>55</xdr:col>
      <xdr:colOff>50800</xdr:colOff>
      <xdr:row>58</xdr:row>
      <xdr:rowOff>36068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84345</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97409</xdr:rowOff>
    </xdr:from>
    <xdr:to>
      <xdr:col>50</xdr:col>
      <xdr:colOff>165100</xdr:colOff>
      <xdr:row>58</xdr:row>
      <xdr:rowOff>27559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18686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6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80899</xdr:rowOff>
    </xdr:from>
    <xdr:to>
      <xdr:col>46</xdr:col>
      <xdr:colOff>38100</xdr:colOff>
      <xdr:row>58</xdr:row>
      <xdr:rowOff>11049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2176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67564</xdr:rowOff>
    </xdr:from>
    <xdr:to>
      <xdr:col>41</xdr:col>
      <xdr:colOff>101600</xdr:colOff>
      <xdr:row>57</xdr:row>
      <xdr:rowOff>169164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160291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44069</xdr:rowOff>
    </xdr:from>
    <xdr:to>
      <xdr:col>36</xdr:col>
      <xdr:colOff>165100</xdr:colOff>
      <xdr:row>57</xdr:row>
      <xdr:rowOff>145669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162196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59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39745</xdr:rowOff>
    </xdr:from>
    <xdr:to>
      <xdr:col>55</xdr:col>
      <xdr:colOff>0</xdr:colOff>
      <xdr:row>73</xdr:row>
      <xdr:rowOff>98609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2555595"/>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75728</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3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38602</xdr:rowOff>
    </xdr:from>
    <xdr:to>
      <xdr:col>50</xdr:col>
      <xdr:colOff>114300</xdr:colOff>
      <xdr:row>73</xdr:row>
      <xdr:rowOff>98609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2554452"/>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46525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64577</xdr:rowOff>
    </xdr:from>
    <xdr:to>
      <xdr:col>45</xdr:col>
      <xdr:colOff>177800</xdr:colOff>
      <xdr:row>73</xdr:row>
      <xdr:rowOff>38602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2408977"/>
          <a:ext cx="889000" cy="1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20607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05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55861</xdr:rowOff>
    </xdr:from>
    <xdr:to>
      <xdr:col>41</xdr:col>
      <xdr:colOff>50800</xdr:colOff>
      <xdr:row>72</xdr:row>
      <xdr:rowOff>64577</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2228811"/>
          <a:ext cx="889000" cy="18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148508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79729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9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160395</xdr:rowOff>
    </xdr:from>
    <xdr:to>
      <xdr:col>55</xdr:col>
      <xdr:colOff>50800</xdr:colOff>
      <xdr:row>73</xdr:row>
      <xdr:rowOff>90545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5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11822</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35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47809</xdr:rowOff>
    </xdr:from>
    <xdr:to>
      <xdr:col>50</xdr:col>
      <xdr:colOff>165100</xdr:colOff>
      <xdr:row>73</xdr:row>
      <xdr:rowOff>149409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5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165936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3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159252</xdr:rowOff>
    </xdr:from>
    <xdr:to>
      <xdr:col>46</xdr:col>
      <xdr:colOff>38100</xdr:colOff>
      <xdr:row>73</xdr:row>
      <xdr:rowOff>89402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250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105929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27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13777</xdr:rowOff>
    </xdr:from>
    <xdr:to>
      <xdr:col>41</xdr:col>
      <xdr:colOff>101600</xdr:colOff>
      <xdr:row>72</xdr:row>
      <xdr:rowOff>115377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3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131904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1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5061</xdr:rowOff>
    </xdr:from>
    <xdr:to>
      <xdr:col>36</xdr:col>
      <xdr:colOff>165100</xdr:colOff>
      <xdr:row>71</xdr:row>
      <xdr:rowOff>106661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1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123188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195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19571</xdr:rowOff>
    </xdr:from>
    <xdr:to>
      <xdr:col>54</xdr:col>
      <xdr:colOff>189865</xdr:colOff>
      <xdr:row>99</xdr:row>
      <xdr:rowOff>138119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6307321"/>
          <a:ext cx="1270" cy="80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141946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138119</xdr:rowOff>
    </xdr:from>
    <xdr:to>
      <xdr:col>55</xdr:col>
      <xdr:colOff>88900</xdr:colOff>
      <xdr:row>99</xdr:row>
      <xdr:rowOff>138119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11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137698</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60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19571</xdr:rowOff>
    </xdr:from>
    <xdr:to>
      <xdr:col>55</xdr:col>
      <xdr:colOff>88900</xdr:colOff>
      <xdr:row>95</xdr:row>
      <xdr:rowOff>19571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30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21743</xdr:rowOff>
    </xdr:from>
    <xdr:to>
      <xdr:col>55</xdr:col>
      <xdr:colOff>0</xdr:colOff>
      <xdr:row>95</xdr:row>
      <xdr:rowOff>117811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309493"/>
          <a:ext cx="838200" cy="9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55135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514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76708</xdr:rowOff>
    </xdr:from>
    <xdr:to>
      <xdr:col>55</xdr:col>
      <xdr:colOff>50800</xdr:colOff>
      <xdr:row>97</xdr:row>
      <xdr:rowOff>6858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3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21743</xdr:rowOff>
    </xdr:from>
    <xdr:to>
      <xdr:col>50</xdr:col>
      <xdr:colOff>114300</xdr:colOff>
      <xdr:row>95</xdr:row>
      <xdr:rowOff>56471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309493"/>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69335</xdr:rowOff>
    </xdr:from>
    <xdr:to>
      <xdr:col>50</xdr:col>
      <xdr:colOff>165100</xdr:colOff>
      <xdr:row>96</xdr:row>
      <xdr:rowOff>170935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162062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56471</xdr:rowOff>
    </xdr:from>
    <xdr:to>
      <xdr:col>45</xdr:col>
      <xdr:colOff>177800</xdr:colOff>
      <xdr:row>95</xdr:row>
      <xdr:rowOff>97199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344221"/>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66497</xdr:rowOff>
    </xdr:from>
    <xdr:to>
      <xdr:col>46</xdr:col>
      <xdr:colOff>38100</xdr:colOff>
      <xdr:row>96</xdr:row>
      <xdr:rowOff>168097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52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159224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164255</xdr:rowOff>
    </xdr:from>
    <xdr:to>
      <xdr:col>41</xdr:col>
      <xdr:colOff>50800</xdr:colOff>
      <xdr:row>95</xdr:row>
      <xdr:rowOff>97199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5594755"/>
          <a:ext cx="889000" cy="79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76118</xdr:rowOff>
    </xdr:from>
    <xdr:to>
      <xdr:col>41</xdr:col>
      <xdr:colOff>101600</xdr:colOff>
      <xdr:row>97</xdr:row>
      <xdr:rowOff>6268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168845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38988</xdr:rowOff>
    </xdr:from>
    <xdr:to>
      <xdr:col>36</xdr:col>
      <xdr:colOff>165100</xdr:colOff>
      <xdr:row>96</xdr:row>
      <xdr:rowOff>140588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131715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67011</xdr:rowOff>
    </xdr:from>
    <xdr:to>
      <xdr:col>55</xdr:col>
      <xdr:colOff>50800</xdr:colOff>
      <xdr:row>95</xdr:row>
      <xdr:rowOff>168611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3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153388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2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142393</xdr:rowOff>
    </xdr:from>
    <xdr:to>
      <xdr:col>50</xdr:col>
      <xdr:colOff>165100</xdr:colOff>
      <xdr:row>95</xdr:row>
      <xdr:rowOff>72543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89070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0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5671</xdr:rowOff>
    </xdr:from>
    <xdr:to>
      <xdr:col>46</xdr:col>
      <xdr:colOff>38100</xdr:colOff>
      <xdr:row>95</xdr:row>
      <xdr:rowOff>107271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2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123798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0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46399</xdr:rowOff>
    </xdr:from>
    <xdr:to>
      <xdr:col>41</xdr:col>
      <xdr:colOff>101600</xdr:colOff>
      <xdr:row>95</xdr:row>
      <xdr:rowOff>147999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3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164526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1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113455</xdr:rowOff>
    </xdr:from>
    <xdr:to>
      <xdr:col>36</xdr:col>
      <xdr:colOff>165100</xdr:colOff>
      <xdr:row>91</xdr:row>
      <xdr:rowOff>43605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55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60132</xdr:rowOff>
    </xdr:from>
    <xdr:ext cx="599010"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672795" y="1531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93218</xdr:rowOff>
    </xdr:from>
    <xdr:to>
      <xdr:col>85</xdr:col>
      <xdr:colOff>127000</xdr:colOff>
      <xdr:row>33</xdr:row>
      <xdr:rowOff>28448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579618"/>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28448</xdr:rowOff>
    </xdr:from>
    <xdr:to>
      <xdr:col>81</xdr:col>
      <xdr:colOff>50800</xdr:colOff>
      <xdr:row>34</xdr:row>
      <xdr:rowOff>65977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686298"/>
          <a:ext cx="889000" cy="2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144480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65977</xdr:rowOff>
    </xdr:from>
    <xdr:to>
      <xdr:col>76</xdr:col>
      <xdr:colOff>114300</xdr:colOff>
      <xdr:row>34</xdr:row>
      <xdr:rowOff>135318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895277"/>
          <a:ext cx="889000" cy="6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135318</xdr:rowOff>
    </xdr:from>
    <xdr:to>
      <xdr:col>71</xdr:col>
      <xdr:colOff>177800</xdr:colOff>
      <xdr:row>34</xdr:row>
      <xdr:rowOff>156464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96461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42418</xdr:rowOff>
    </xdr:from>
    <xdr:to>
      <xdr:col>85</xdr:col>
      <xdr:colOff>177800</xdr:colOff>
      <xdr:row>32</xdr:row>
      <xdr:rowOff>144018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65295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3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149098</xdr:rowOff>
    </xdr:from>
    <xdr:to>
      <xdr:col>81</xdr:col>
      <xdr:colOff>101600</xdr:colOff>
      <xdr:row>33</xdr:row>
      <xdr:rowOff>79248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6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95775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4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15177</xdr:rowOff>
    </xdr:from>
    <xdr:to>
      <xdr:col>76</xdr:col>
      <xdr:colOff>165100</xdr:colOff>
      <xdr:row>34</xdr:row>
      <xdr:rowOff>116777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8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133304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6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84518</xdr:rowOff>
    </xdr:from>
    <xdr:to>
      <xdr:col>72</xdr:col>
      <xdr:colOff>38100</xdr:colOff>
      <xdr:row>35</xdr:row>
      <xdr:rowOff>14668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31195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6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105664</xdr:rowOff>
    </xdr:from>
    <xdr:to>
      <xdr:col>67</xdr:col>
      <xdr:colOff>101600</xdr:colOff>
      <xdr:row>35</xdr:row>
      <xdr:rowOff>35814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26941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0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147358</xdr:rowOff>
    </xdr:from>
    <xdr:to>
      <xdr:col>85</xdr:col>
      <xdr:colOff>127000</xdr:colOff>
      <xdr:row>52</xdr:row>
      <xdr:rowOff>85751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8891308"/>
          <a:ext cx="8382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37287</xdr:rowOff>
    </xdr:from>
    <xdr:to>
      <xdr:col>81</xdr:col>
      <xdr:colOff>50800</xdr:colOff>
      <xdr:row>52</xdr:row>
      <xdr:rowOff>85751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8952687"/>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37287</xdr:rowOff>
    </xdr:from>
    <xdr:to>
      <xdr:col>76</xdr:col>
      <xdr:colOff>114300</xdr:colOff>
      <xdr:row>56</xdr:row>
      <xdr:rowOff>126327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8952687"/>
          <a:ext cx="889000" cy="7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126327</xdr:rowOff>
    </xdr:from>
    <xdr:to>
      <xdr:col>71</xdr:col>
      <xdr:colOff>177800</xdr:colOff>
      <xdr:row>58</xdr:row>
      <xdr:rowOff>78412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27527"/>
          <a:ext cx="889000" cy="2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96558</xdr:rowOff>
    </xdr:from>
    <xdr:to>
      <xdr:col>85</xdr:col>
      <xdr:colOff>177800</xdr:colOff>
      <xdr:row>52</xdr:row>
      <xdr:rowOff>26708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88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119435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6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34951</xdr:rowOff>
    </xdr:from>
    <xdr:to>
      <xdr:col>81</xdr:col>
      <xdr:colOff>101600</xdr:colOff>
      <xdr:row>52</xdr:row>
      <xdr:rowOff>136551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89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153078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72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157937</xdr:rowOff>
    </xdr:from>
    <xdr:to>
      <xdr:col>76</xdr:col>
      <xdr:colOff>165100</xdr:colOff>
      <xdr:row>52</xdr:row>
      <xdr:rowOff>88087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89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104614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6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75527</xdr:rowOff>
    </xdr:from>
    <xdr:to>
      <xdr:col>72</xdr:col>
      <xdr:colOff>38100</xdr:colOff>
      <xdr:row>57</xdr:row>
      <xdr:rowOff>5677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22204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27612</xdr:rowOff>
    </xdr:from>
    <xdr:to>
      <xdr:col>67</xdr:col>
      <xdr:colOff>101600</xdr:colOff>
      <xdr:row>58</xdr:row>
      <xdr:rowOff>129212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145739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7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129160</xdr:rowOff>
    </xdr:from>
    <xdr:to>
      <xdr:col>85</xdr:col>
      <xdr:colOff>127000</xdr:colOff>
      <xdr:row>78</xdr:row>
      <xdr:rowOff>145923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02260"/>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129160</xdr:rowOff>
    </xdr:from>
    <xdr:to>
      <xdr:col>81</xdr:col>
      <xdr:colOff>50800</xdr:colOff>
      <xdr:row>79</xdr:row>
      <xdr:rowOff>24512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02260"/>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24512</xdr:rowOff>
    </xdr:from>
    <xdr:to>
      <xdr:col>76</xdr:col>
      <xdr:colOff>114300</xdr:colOff>
      <xdr:row>79</xdr:row>
      <xdr:rowOff>36830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69062"/>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36830</xdr:rowOff>
    </xdr:from>
    <xdr:to>
      <xdr:col>71</xdr:col>
      <xdr:colOff>177800</xdr:colOff>
      <xdr:row>79</xdr:row>
      <xdr:rowOff>37846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138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95123</xdr:rowOff>
    </xdr:from>
    <xdr:to>
      <xdr:col>85</xdr:col>
      <xdr:colOff>177800</xdr:colOff>
      <xdr:row>79</xdr:row>
      <xdr:rowOff>25273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10050</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8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78360</xdr:rowOff>
    </xdr:from>
    <xdr:to>
      <xdr:col>81</xdr:col>
      <xdr:colOff>101600</xdr:colOff>
      <xdr:row>79</xdr:row>
      <xdr:rowOff>8510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171087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54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145162</xdr:rowOff>
    </xdr:from>
    <xdr:to>
      <xdr:col>76</xdr:col>
      <xdr:colOff>165100</xdr:colOff>
      <xdr:row>79</xdr:row>
      <xdr:rowOff>75312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66439</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10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78757</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333" y="13623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158496</xdr:rowOff>
    </xdr:from>
    <xdr:to>
      <xdr:col>67</xdr:col>
      <xdr:colOff>101600</xdr:colOff>
      <xdr:row>79</xdr:row>
      <xdr:rowOff>88646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79773</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2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9894</xdr:rowOff>
    </xdr:from>
    <xdr:to>
      <xdr:col>85</xdr:col>
      <xdr:colOff>127000</xdr:colOff>
      <xdr:row>92</xdr:row>
      <xdr:rowOff>30772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5783294"/>
          <a:ext cx="8382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30772</xdr:rowOff>
    </xdr:from>
    <xdr:to>
      <xdr:col>81</xdr:col>
      <xdr:colOff>50800</xdr:colOff>
      <xdr:row>92</xdr:row>
      <xdr:rowOff>50964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5804172"/>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50964</xdr:rowOff>
    </xdr:from>
    <xdr:to>
      <xdr:col>76</xdr:col>
      <xdr:colOff>114300</xdr:colOff>
      <xdr:row>92</xdr:row>
      <xdr:rowOff>71806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5824364"/>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71806</xdr:rowOff>
    </xdr:from>
    <xdr:to>
      <xdr:col>71</xdr:col>
      <xdr:colOff>177800</xdr:colOff>
      <xdr:row>92</xdr:row>
      <xdr:rowOff>161722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5845206"/>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130544</xdr:rowOff>
    </xdr:from>
    <xdr:to>
      <xdr:col>85</xdr:col>
      <xdr:colOff>177800</xdr:colOff>
      <xdr:row>92</xdr:row>
      <xdr:rowOff>60694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7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153421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5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151422</xdr:rowOff>
    </xdr:from>
    <xdr:to>
      <xdr:col>81</xdr:col>
      <xdr:colOff>101600</xdr:colOff>
      <xdr:row>92</xdr:row>
      <xdr:rowOff>81572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7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98099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5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164</xdr:rowOff>
    </xdr:from>
    <xdr:to>
      <xdr:col>76</xdr:col>
      <xdr:colOff>165100</xdr:colOff>
      <xdr:row>92</xdr:row>
      <xdr:rowOff>101764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7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118291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5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21006</xdr:rowOff>
    </xdr:from>
    <xdr:to>
      <xdr:col>72</xdr:col>
      <xdr:colOff>38100</xdr:colOff>
      <xdr:row>92</xdr:row>
      <xdr:rowOff>122606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7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139133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5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110922</xdr:rowOff>
    </xdr:from>
    <xdr:to>
      <xdr:col>67</xdr:col>
      <xdr:colOff>101600</xdr:colOff>
      <xdr:row>93</xdr:row>
      <xdr:rowOff>41072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8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57599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6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159385</xdr:rowOff>
    </xdr:from>
    <xdr:to>
      <xdr:col>116</xdr:col>
      <xdr:colOff>63500</xdr:colOff>
      <xdr:row>39</xdr:row>
      <xdr:rowOff>381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74485"/>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159385</xdr:rowOff>
    </xdr:from>
    <xdr:to>
      <xdr:col>111</xdr:col>
      <xdr:colOff>177800</xdr:colOff>
      <xdr:row>38</xdr:row>
      <xdr:rowOff>166116</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67448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166116</xdr:rowOff>
    </xdr:from>
    <xdr:to>
      <xdr:col>107</xdr:col>
      <xdr:colOff>50800</xdr:colOff>
      <xdr:row>38</xdr:row>
      <xdr:rowOff>168402</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66812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167005</xdr:rowOff>
    </xdr:from>
    <xdr:to>
      <xdr:col>102</xdr:col>
      <xdr:colOff>114300</xdr:colOff>
      <xdr:row>38</xdr:row>
      <xdr:rowOff>168402</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8210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121031</xdr:rowOff>
    </xdr:from>
    <xdr:to>
      <xdr:col>116</xdr:col>
      <xdr:colOff>114300</xdr:colOff>
      <xdr:row>39</xdr:row>
      <xdr:rowOff>51181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35958</xdr:rowOff>
    </xdr:from>
    <xdr:ext cx="378565"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108585</xdr:rowOff>
    </xdr:from>
    <xdr:to>
      <xdr:col>112</xdr:col>
      <xdr:colOff>38100</xdr:colOff>
      <xdr:row>39</xdr:row>
      <xdr:rowOff>38735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29862</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67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115316</xdr:rowOff>
    </xdr:from>
    <xdr:to>
      <xdr:col>107</xdr:col>
      <xdr:colOff>101600</xdr:colOff>
      <xdr:row>39</xdr:row>
      <xdr:rowOff>45466</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36593</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5017" y="67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117602</xdr:rowOff>
    </xdr:from>
    <xdr:to>
      <xdr:col>102</xdr:col>
      <xdr:colOff>165100</xdr:colOff>
      <xdr:row>39</xdr:row>
      <xdr:rowOff>47752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38879</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6017" y="6725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116205</xdr:rowOff>
    </xdr:from>
    <xdr:to>
      <xdr:col>98</xdr:col>
      <xdr:colOff>38100</xdr:colOff>
      <xdr:row>39</xdr:row>
      <xdr:rowOff>46355</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37482</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7017" y="67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578,697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4,860</a:t>
          </a:r>
          <a:r>
            <a:rPr kumimoji="1" lang="ja-JP" altLang="en-US" sz="1300">
              <a:latin typeface="ＭＳ Ｐゴシック" panose="020B0600070205080204" pitchFamily="50" charset="-128"/>
              <a:ea typeface="ＭＳ Ｐゴシック" panose="020B0600070205080204" pitchFamily="50" charset="-128"/>
            </a:rPr>
            <a:t>円の増となっています。主な構成項目のうち、教育費は、ブロック塀等安全対策事業が</a:t>
          </a:r>
          <a:r>
            <a:rPr kumimoji="1" lang="en-US" altLang="ja-JP" sz="1300">
              <a:latin typeface="ＭＳ Ｐゴシック" panose="020B0600070205080204" pitchFamily="50" charset="-128"/>
              <a:ea typeface="ＭＳ Ｐゴシック" panose="020B0600070205080204" pitchFamily="50" charset="-128"/>
            </a:rPr>
            <a:t>1,325</a:t>
          </a:r>
          <a:r>
            <a:rPr kumimoji="1" lang="ja-JP" altLang="en-US" sz="1300">
              <a:latin typeface="ＭＳ Ｐゴシック" panose="020B0600070205080204" pitchFamily="50" charset="-128"/>
              <a:ea typeface="ＭＳ Ｐゴシック" panose="020B0600070205080204" pitchFamily="50" charset="-128"/>
            </a:rPr>
            <a:t>円増となったこと等から前年度から</a:t>
          </a:r>
          <a:r>
            <a:rPr kumimoji="1" lang="en-US" altLang="ja-JP" sz="1300">
              <a:latin typeface="ＭＳ Ｐゴシック" panose="020B0600070205080204" pitchFamily="50" charset="-128"/>
              <a:ea typeface="ＭＳ Ｐゴシック" panose="020B0600070205080204" pitchFamily="50" charset="-128"/>
            </a:rPr>
            <a:t>4,805</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92,165</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また、その他の要因として、商工費が企業立地促進補助金事業の増（</a:t>
          </a:r>
          <a:r>
            <a:rPr kumimoji="1" lang="en-US" altLang="ja-JP" sz="1300">
              <a:latin typeface="ＭＳ Ｐゴシック" panose="020B0600070205080204" pitchFamily="50" charset="-128"/>
              <a:ea typeface="ＭＳ Ｐゴシック" panose="020B0600070205080204" pitchFamily="50" charset="-128"/>
            </a:rPr>
            <a:t>1,244</a:t>
          </a:r>
          <a:r>
            <a:rPr kumimoji="1" lang="ja-JP" altLang="en-US" sz="1300">
              <a:latin typeface="ＭＳ Ｐゴシック" panose="020B0600070205080204" pitchFamily="50" charset="-128"/>
              <a:ea typeface="ＭＳ Ｐゴシック" panose="020B0600070205080204" pitchFamily="50" charset="-128"/>
            </a:rPr>
            <a:t>円）等により、前年度から</a:t>
          </a:r>
          <a:r>
            <a:rPr kumimoji="1" lang="en-US" altLang="ja-JP" sz="1300">
              <a:latin typeface="ＭＳ Ｐゴシック" panose="020B0600070205080204" pitchFamily="50" charset="-128"/>
              <a:ea typeface="ＭＳ Ｐゴシック" panose="020B0600070205080204" pitchFamily="50" charset="-128"/>
            </a:rPr>
            <a:t>2,060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39,498</a:t>
          </a:r>
          <a:r>
            <a:rPr kumimoji="1" lang="ja-JP" altLang="en-US" sz="1300">
              <a:latin typeface="ＭＳ Ｐゴシック" panose="020B0600070205080204" pitchFamily="50" charset="-128"/>
              <a:ea typeface="ＭＳ Ｐゴシック" panose="020B0600070205080204" pitchFamily="50" charset="-128"/>
            </a:rPr>
            <a:t>円となっています。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令和元年度は、災害救助基金の創設や新型コロナウイルス感染症対策にかかる予備費の執行、義務的経費の高止まり等により、財源調整基金残高は前年度に比べ</a:t>
          </a:r>
          <a:r>
            <a:rPr kumimoji="1" lang="en-US" altLang="ja-JP" sz="1050">
              <a:solidFill>
                <a:schemeClr val="dk1"/>
              </a:solidFill>
              <a:effectLst/>
              <a:latin typeface="+mn-lt"/>
              <a:ea typeface="+mn-ea"/>
              <a:cs typeface="+mn-cs"/>
            </a:rPr>
            <a:t>513</a:t>
          </a:r>
          <a:r>
            <a:rPr kumimoji="1" lang="ja-JP" altLang="ja-JP" sz="1050">
              <a:solidFill>
                <a:schemeClr val="dk1"/>
              </a:solidFill>
              <a:effectLst/>
              <a:latin typeface="+mn-lt"/>
              <a:ea typeface="+mn-ea"/>
              <a:cs typeface="+mn-cs"/>
            </a:rPr>
            <a:t>百万円減の</a:t>
          </a:r>
          <a:r>
            <a:rPr kumimoji="1" lang="en-US" altLang="ja-JP" sz="1050">
              <a:solidFill>
                <a:schemeClr val="dk1"/>
              </a:solidFill>
              <a:effectLst/>
              <a:latin typeface="+mn-lt"/>
              <a:ea typeface="+mn-ea"/>
              <a:cs typeface="+mn-cs"/>
            </a:rPr>
            <a:t>8,123</a:t>
          </a:r>
          <a:r>
            <a:rPr kumimoji="1" lang="ja-JP" altLang="ja-JP" sz="1050">
              <a:solidFill>
                <a:schemeClr val="dk1"/>
              </a:solidFill>
              <a:effectLst/>
              <a:latin typeface="+mn-lt"/>
              <a:ea typeface="+mn-ea"/>
              <a:cs typeface="+mn-cs"/>
            </a:rPr>
            <a:t>百万円となりました。</a:t>
          </a:r>
          <a:endParaRPr lang="ja-JP" altLang="ja-JP" sz="1200">
            <a:effectLst/>
          </a:endParaRPr>
        </a:p>
        <a:p>
          <a:r>
            <a:rPr kumimoji="1" lang="ja-JP" altLang="ja-JP" sz="1050">
              <a:solidFill>
                <a:schemeClr val="dk1"/>
              </a:solidFill>
              <a:effectLst/>
              <a:latin typeface="+mn-lt"/>
              <a:ea typeface="+mn-ea"/>
              <a:cs typeface="+mn-cs"/>
            </a:rPr>
            <a:t>　実質収支額については、前年度に比べ</a:t>
          </a:r>
          <a:r>
            <a:rPr kumimoji="1" lang="en-US" altLang="ja-JP" sz="1050">
              <a:solidFill>
                <a:schemeClr val="dk1"/>
              </a:solidFill>
              <a:effectLst/>
              <a:latin typeface="+mn-lt"/>
              <a:ea typeface="+mn-ea"/>
              <a:cs typeface="+mn-cs"/>
            </a:rPr>
            <a:t>225</a:t>
          </a:r>
          <a:r>
            <a:rPr kumimoji="1" lang="ja-JP" altLang="ja-JP" sz="1050">
              <a:solidFill>
                <a:schemeClr val="dk1"/>
              </a:solidFill>
              <a:effectLst/>
              <a:latin typeface="+mn-lt"/>
              <a:ea typeface="+mn-ea"/>
              <a:cs typeface="+mn-cs"/>
            </a:rPr>
            <a:t>百万円増の</a:t>
          </a:r>
          <a:r>
            <a:rPr kumimoji="1" lang="en-US" altLang="ja-JP" sz="1050">
              <a:solidFill>
                <a:schemeClr val="dk1"/>
              </a:solidFill>
              <a:effectLst/>
              <a:latin typeface="+mn-lt"/>
              <a:ea typeface="+mn-ea"/>
              <a:cs typeface="+mn-cs"/>
            </a:rPr>
            <a:t>2,123</a:t>
          </a:r>
          <a:r>
            <a:rPr kumimoji="1" lang="ja-JP" altLang="ja-JP" sz="1050">
              <a:solidFill>
                <a:schemeClr val="dk1"/>
              </a:solidFill>
              <a:effectLst/>
              <a:latin typeface="+mn-lt"/>
              <a:ea typeface="+mn-ea"/>
              <a:cs typeface="+mn-cs"/>
            </a:rPr>
            <a:t>百万円となりました。</a:t>
          </a:r>
          <a:endParaRPr lang="ja-JP" altLang="ja-JP" sz="1200">
            <a:effectLst/>
          </a:endParaRPr>
        </a:p>
        <a:p>
          <a:r>
            <a:rPr kumimoji="1" lang="ja-JP" altLang="ja-JP" sz="1050">
              <a:solidFill>
                <a:schemeClr val="dk1"/>
              </a:solidFill>
              <a:effectLst/>
              <a:latin typeface="+mn-lt"/>
              <a:ea typeface="+mn-ea"/>
              <a:cs typeface="+mn-cs"/>
            </a:rPr>
            <a:t>　実質単年度収支については、前年度に比べ</a:t>
          </a:r>
          <a:r>
            <a:rPr kumimoji="1" lang="en-US" altLang="ja-JP" sz="1050">
              <a:solidFill>
                <a:schemeClr val="dk1"/>
              </a:solidFill>
              <a:effectLst/>
              <a:latin typeface="+mn-lt"/>
              <a:ea typeface="+mn-ea"/>
              <a:cs typeface="+mn-cs"/>
            </a:rPr>
            <a:t>1,010</a:t>
          </a:r>
          <a:r>
            <a:rPr kumimoji="1" lang="ja-JP" altLang="ja-JP" sz="1050">
              <a:solidFill>
                <a:schemeClr val="dk1"/>
              </a:solidFill>
              <a:effectLst/>
              <a:latin typeface="+mn-lt"/>
              <a:ea typeface="+mn-ea"/>
              <a:cs typeface="+mn-cs"/>
            </a:rPr>
            <a:t>百万円増の</a:t>
          </a:r>
          <a:r>
            <a:rPr kumimoji="1" lang="en-US" altLang="ja-JP" sz="1050">
              <a:solidFill>
                <a:schemeClr val="dk1"/>
              </a:solidFill>
              <a:effectLst/>
              <a:latin typeface="+mn-lt"/>
              <a:ea typeface="+mn-ea"/>
              <a:cs typeface="+mn-cs"/>
            </a:rPr>
            <a:t>288</a:t>
          </a:r>
          <a:r>
            <a:rPr kumimoji="1" lang="ja-JP" altLang="ja-JP" sz="1050">
              <a:solidFill>
                <a:schemeClr val="dk1"/>
              </a:solidFill>
              <a:effectLst/>
              <a:latin typeface="+mn-lt"/>
              <a:ea typeface="+mn-ea"/>
              <a:cs typeface="+mn-cs"/>
            </a:rPr>
            <a:t>百万円の赤字となりました。</a:t>
          </a:r>
          <a:endParaRPr lang="ja-JP" altLang="ja-JP" sz="1200">
            <a:effectLst/>
          </a:endParaRPr>
        </a:p>
        <a:p>
          <a:r>
            <a:rPr kumimoji="1" lang="ja-JP" altLang="ja-JP" sz="1050">
              <a:solidFill>
                <a:schemeClr val="dk1"/>
              </a:solidFill>
              <a:effectLst/>
              <a:latin typeface="+mn-lt"/>
              <a:ea typeface="+mn-ea"/>
              <a:cs typeface="+mn-cs"/>
            </a:rPr>
            <a:t>　このため、標準財政規模比では、実質収支及び実質単年度収支について、いずれも前年度より増加しています。</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令和元年度決算における本市の全会計ベースの実質収支（公営企業に係る特別会計は資金不足・剰余額）は約</a:t>
          </a:r>
          <a:r>
            <a:rPr kumimoji="1" lang="en-US" altLang="ja-JP" sz="1400">
              <a:latin typeface="ＭＳ ゴシック" pitchFamily="49" charset="-128"/>
              <a:ea typeface="ＭＳ ゴシック" pitchFamily="49" charset="-128"/>
            </a:rPr>
            <a:t>314</a:t>
          </a:r>
          <a:r>
            <a:rPr kumimoji="1" lang="ja-JP" altLang="en-US" sz="1400">
              <a:latin typeface="ＭＳ ゴシック" pitchFamily="49" charset="-128"/>
              <a:ea typeface="ＭＳ ゴシック" pitchFamily="49" charset="-128"/>
            </a:rPr>
            <a:t>億円で全ての会計で黒字となっています。　</a:t>
          </a:r>
        </a:p>
        <a:p>
          <a:r>
            <a:rPr kumimoji="1" lang="ja-JP" altLang="en-US" sz="1400">
              <a:latin typeface="ＭＳ ゴシック" pitchFamily="49" charset="-128"/>
              <a:ea typeface="ＭＳ ゴシック" pitchFamily="49" charset="-128"/>
            </a:rPr>
            <a:t>　今後も引き続き全ての会計で黒字となるよう、持続可能で安定的な財政の確立・維持に努めます。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554597669</v>
      </c>
      <c r="BO4" s="393"/>
      <c r="BP4" s="393"/>
      <c r="BQ4" s="393"/>
      <c r="BR4" s="393"/>
      <c r="BS4" s="393"/>
      <c r="BT4" s="393"/>
      <c r="BU4" s="394"/>
      <c r="BV4" s="392">
        <v>552839276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0.8</v>
      </c>
      <c r="CU4" s="399"/>
      <c r="CV4" s="399"/>
      <c r="CW4" s="399"/>
      <c r="CX4" s="399"/>
      <c r="CY4" s="399"/>
      <c r="CZ4" s="399"/>
      <c r="DA4" s="400"/>
      <c r="DB4" s="398">
        <v>0.7</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550110942</v>
      </c>
      <c r="BO5" s="430"/>
      <c r="BP5" s="430"/>
      <c r="BQ5" s="430"/>
      <c r="BR5" s="430"/>
      <c r="BS5" s="430"/>
      <c r="BT5" s="430"/>
      <c r="BU5" s="431"/>
      <c r="BV5" s="429">
        <v>548551194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99.6</v>
      </c>
      <c r="CU5" s="427"/>
      <c r="CV5" s="427"/>
      <c r="CW5" s="427"/>
      <c r="CX5" s="427"/>
      <c r="CY5" s="427"/>
      <c r="CZ5" s="427"/>
      <c r="DA5" s="428"/>
      <c r="DB5" s="426">
        <v>99.8</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4486727</v>
      </c>
      <c r="BO6" s="430"/>
      <c r="BP6" s="430"/>
      <c r="BQ6" s="430"/>
      <c r="BR6" s="430"/>
      <c r="BS6" s="430"/>
      <c r="BT6" s="430"/>
      <c r="BU6" s="431"/>
      <c r="BV6" s="429">
        <v>4288082</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109.9</v>
      </c>
      <c r="CU6" s="467"/>
      <c r="CV6" s="467"/>
      <c r="CW6" s="467"/>
      <c r="CX6" s="467"/>
      <c r="CY6" s="467"/>
      <c r="CZ6" s="467"/>
      <c r="DA6" s="468"/>
      <c r="DB6" s="466">
        <v>113.1</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2363528</v>
      </c>
      <c r="BO7" s="430"/>
      <c r="BP7" s="430"/>
      <c r="BQ7" s="430"/>
      <c r="BR7" s="430"/>
      <c r="BS7" s="430"/>
      <c r="BT7" s="430"/>
      <c r="BU7" s="431"/>
      <c r="BV7" s="429">
        <v>2389567</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279340536</v>
      </c>
      <c r="CU7" s="430"/>
      <c r="CV7" s="430"/>
      <c r="CW7" s="430"/>
      <c r="CX7" s="430"/>
      <c r="CY7" s="430"/>
      <c r="CZ7" s="430"/>
      <c r="DA7" s="431"/>
      <c r="DB7" s="429">
        <v>279698636</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2123199</v>
      </c>
      <c r="BO8" s="430"/>
      <c r="BP8" s="430"/>
      <c r="BQ8" s="430"/>
      <c r="BR8" s="430"/>
      <c r="BS8" s="430"/>
      <c r="BT8" s="430"/>
      <c r="BU8" s="431"/>
      <c r="BV8" s="429">
        <v>1898515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0.71</v>
      </c>
      <c r="CU8" s="470"/>
      <c r="CV8" s="470"/>
      <c r="CW8" s="470"/>
      <c r="CX8" s="470"/>
      <c r="CY8" s="470"/>
      <c r="CZ8" s="470"/>
      <c r="DA8" s="471"/>
      <c r="DB8" s="469">
        <v>0.72</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961286</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102</v>
      </c>
      <c r="AV9" s="462"/>
      <c r="AW9" s="462"/>
      <c r="AX9" s="462"/>
      <c r="AY9" s="463" t="s">
        <v>116</v>
      </c>
      <c r="AZ9" s="464"/>
      <c r="BA9" s="464"/>
      <c r="BB9" s="464"/>
      <c r="BC9" s="464"/>
      <c r="BD9" s="464"/>
      <c r="BE9" s="464"/>
      <c r="BF9" s="464"/>
      <c r="BG9" s="464"/>
      <c r="BH9" s="464"/>
      <c r="BI9" s="464"/>
      <c r="BJ9" s="464"/>
      <c r="BK9" s="464"/>
      <c r="BL9" s="464"/>
      <c r="BM9" s="465"/>
      <c r="BN9" s="429">
        <v>224684</v>
      </c>
      <c r="BO9" s="430"/>
      <c r="BP9" s="430"/>
      <c r="BQ9" s="430"/>
      <c r="BR9" s="430"/>
      <c r="BS9" s="430"/>
      <c r="BT9" s="430"/>
      <c r="BU9" s="431"/>
      <c r="BV9" s="429">
        <v>-215630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19.7</v>
      </c>
      <c r="CU9" s="427"/>
      <c r="CV9" s="427"/>
      <c r="CW9" s="427"/>
      <c r="CX9" s="427"/>
      <c r="CY9" s="427"/>
      <c r="CZ9" s="427"/>
      <c r="DA9" s="428"/>
      <c r="DB9" s="426">
        <v>19.7</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118</v>
      </c>
      <c r="M10" s="459"/>
      <c r="N10" s="459"/>
      <c r="O10" s="459"/>
      <c r="P10" s="459"/>
      <c r="Q10" s="460"/>
      <c r="R10" s="480">
        <v>976846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102</v>
      </c>
      <c r="AV10" s="462"/>
      <c r="AW10" s="462"/>
      <c r="AX10" s="462"/>
      <c r="AY10" s="463" t="s">
        <v>120</v>
      </c>
      <c r="AZ10" s="464"/>
      <c r="BA10" s="464"/>
      <c r="BB10" s="464"/>
      <c r="BC10" s="464"/>
      <c r="BD10" s="464"/>
      <c r="BE10" s="464"/>
      <c r="BF10" s="464"/>
      <c r="BG10" s="464"/>
      <c r="BH10" s="464"/>
      <c r="BI10" s="464"/>
      <c r="BJ10" s="464"/>
      <c r="BK10" s="464"/>
      <c r="BL10" s="464"/>
      <c r="BM10" s="465"/>
      <c r="BN10" s="429">
        <v>790000</v>
      </c>
      <c r="BO10" s="430"/>
      <c r="BP10" s="430"/>
      <c r="BQ10" s="430"/>
      <c r="BR10" s="430"/>
      <c r="BS10" s="430"/>
      <c r="BT10" s="430"/>
      <c r="BU10" s="431"/>
      <c r="BV10" s="429">
        <v>855000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102</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2">
      <c r="A12" s="187"/>
      <c r="B12" s="489" t="s">
        <v>128</v>
      </c>
      <c r="C12" s="490"/>
      <c r="D12" s="490"/>
      <c r="E12" s="490"/>
      <c r="F12" s="490"/>
      <c r="G12" s="490"/>
      <c r="H12" s="490"/>
      <c r="I12" s="490"/>
      <c r="J12" s="490"/>
      <c r="K12" s="491"/>
      <c r="L12" s="498" t="s">
        <v>129</v>
      </c>
      <c r="M12" s="499"/>
      <c r="N12" s="499"/>
      <c r="O12" s="499"/>
      <c r="P12" s="499"/>
      <c r="Q12" s="500"/>
      <c r="R12" s="501">
        <v>950602</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94</v>
      </c>
      <c r="AV12" s="462"/>
      <c r="AW12" s="462"/>
      <c r="AX12" s="462"/>
      <c r="AY12" s="463" t="s">
        <v>133</v>
      </c>
      <c r="AZ12" s="464"/>
      <c r="BA12" s="464"/>
      <c r="BB12" s="464"/>
      <c r="BC12" s="464"/>
      <c r="BD12" s="464"/>
      <c r="BE12" s="464"/>
      <c r="BF12" s="464"/>
      <c r="BG12" s="464"/>
      <c r="BH12" s="464"/>
      <c r="BI12" s="464"/>
      <c r="BJ12" s="464"/>
      <c r="BK12" s="464"/>
      <c r="BL12" s="464"/>
      <c r="BM12" s="465"/>
      <c r="BN12" s="429">
        <v>1303000</v>
      </c>
      <c r="BO12" s="430"/>
      <c r="BP12" s="430"/>
      <c r="BQ12" s="430"/>
      <c r="BR12" s="430"/>
      <c r="BS12" s="430"/>
      <c r="BT12" s="430"/>
      <c r="BU12" s="431"/>
      <c r="BV12" s="429">
        <v>1938000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135</v>
      </c>
      <c r="N13" s="521"/>
      <c r="O13" s="521"/>
      <c r="P13" s="521"/>
      <c r="Q13" s="522"/>
      <c r="R13" s="513">
        <v>936480</v>
      </c>
      <c r="S13" s="514"/>
      <c r="T13" s="514"/>
      <c r="U13" s="514"/>
      <c r="V13" s="515"/>
      <c r="W13" s="445" t="s">
        <v>136</v>
      </c>
      <c r="X13" s="446"/>
      <c r="Y13" s="446"/>
      <c r="Z13" s="446"/>
      <c r="AA13" s="446"/>
      <c r="AB13" s="436"/>
      <c r="AC13" s="480">
        <v>3174</v>
      </c>
      <c r="AD13" s="481"/>
      <c r="AE13" s="481"/>
      <c r="AF13" s="481"/>
      <c r="AG13" s="523"/>
      <c r="AH13" s="480">
        <v>3252</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-288316</v>
      </c>
      <c r="BO13" s="430"/>
      <c r="BP13" s="430"/>
      <c r="BQ13" s="430"/>
      <c r="BR13" s="430"/>
      <c r="BS13" s="430"/>
      <c r="BT13" s="430"/>
      <c r="BU13" s="431"/>
      <c r="BV13" s="429">
        <v>-1298630</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9.9</v>
      </c>
      <c r="CU13" s="427"/>
      <c r="CV13" s="427"/>
      <c r="CW13" s="427"/>
      <c r="CX13" s="427"/>
      <c r="CY13" s="427"/>
      <c r="CZ13" s="427"/>
      <c r="DA13" s="428"/>
      <c r="DB13" s="426">
        <v>11.2</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141</v>
      </c>
      <c r="M14" s="511"/>
      <c r="N14" s="511"/>
      <c r="O14" s="511"/>
      <c r="P14" s="511"/>
      <c r="Q14" s="512"/>
      <c r="R14" s="513">
        <v>955935</v>
      </c>
      <c r="S14" s="514"/>
      <c r="T14" s="514"/>
      <c r="U14" s="514"/>
      <c r="V14" s="515"/>
      <c r="W14" s="419"/>
      <c r="X14" s="420"/>
      <c r="Y14" s="420"/>
      <c r="Z14" s="420"/>
      <c r="AA14" s="420"/>
      <c r="AB14" s="409"/>
      <c r="AC14" s="516">
        <v>0.8</v>
      </c>
      <c r="AD14" s="517"/>
      <c r="AE14" s="517"/>
      <c r="AF14" s="517"/>
      <c r="AG14" s="518"/>
      <c r="AH14" s="516">
        <v>0.8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170.8</v>
      </c>
      <c r="CU14" s="528"/>
      <c r="CV14" s="528"/>
      <c r="CW14" s="528"/>
      <c r="CX14" s="528"/>
      <c r="CY14" s="528"/>
      <c r="CZ14" s="528"/>
      <c r="DA14" s="529"/>
      <c r="DB14" s="527">
        <v>171.7</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143</v>
      </c>
      <c r="N15" s="521"/>
      <c r="O15" s="521"/>
      <c r="P15" s="521"/>
      <c r="Q15" s="522"/>
      <c r="R15" s="513">
        <v>942620</v>
      </c>
      <c r="S15" s="514"/>
      <c r="T15" s="514"/>
      <c r="U15" s="514"/>
      <c r="V15" s="515"/>
      <c r="W15" s="445" t="s">
        <v>144</v>
      </c>
      <c r="X15" s="446"/>
      <c r="Y15" s="446"/>
      <c r="Z15" s="446"/>
      <c r="AA15" s="446"/>
      <c r="AB15" s="436"/>
      <c r="AC15" s="480">
        <v>98006</v>
      </c>
      <c r="AD15" s="481"/>
      <c r="AE15" s="481"/>
      <c r="AF15" s="481"/>
      <c r="AG15" s="523"/>
      <c r="AH15" s="480">
        <v>100310</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150683879</v>
      </c>
      <c r="BO15" s="393"/>
      <c r="BP15" s="393"/>
      <c r="BQ15" s="393"/>
      <c r="BR15" s="393"/>
      <c r="BS15" s="393"/>
      <c r="BT15" s="393"/>
      <c r="BU15" s="394"/>
      <c r="BV15" s="392">
        <v>148456014</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24.6</v>
      </c>
      <c r="AD16" s="517"/>
      <c r="AE16" s="517"/>
      <c r="AF16" s="517"/>
      <c r="AG16" s="518"/>
      <c r="AH16" s="516">
        <v>24.9</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213946850</v>
      </c>
      <c r="BO16" s="430"/>
      <c r="BP16" s="430"/>
      <c r="BQ16" s="430"/>
      <c r="BR16" s="430"/>
      <c r="BS16" s="430"/>
      <c r="BT16" s="430"/>
      <c r="BU16" s="431"/>
      <c r="BV16" s="429">
        <v>207868624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296731</v>
      </c>
      <c r="AD17" s="481"/>
      <c r="AE17" s="481"/>
      <c r="AF17" s="481"/>
      <c r="AG17" s="523"/>
      <c r="AH17" s="480">
        <v>299301</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189765598</v>
      </c>
      <c r="BO17" s="430"/>
      <c r="BP17" s="430"/>
      <c r="BQ17" s="430"/>
      <c r="BR17" s="430"/>
      <c r="BS17" s="430"/>
      <c r="BT17" s="430"/>
      <c r="BU17" s="431"/>
      <c r="BV17" s="429">
        <v>186917567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154</v>
      </c>
      <c r="C18" s="472"/>
      <c r="D18" s="472"/>
      <c r="E18" s="544"/>
      <c r="F18" s="544"/>
      <c r="G18" s="544"/>
      <c r="H18" s="544"/>
      <c r="I18" s="544"/>
      <c r="J18" s="544"/>
      <c r="K18" s="544"/>
      <c r="L18" s="545">
        <v>491.69</v>
      </c>
      <c r="M18" s="545"/>
      <c r="N18" s="545"/>
      <c r="O18" s="545"/>
      <c r="P18" s="545"/>
      <c r="Q18" s="545"/>
      <c r="R18" s="546"/>
      <c r="S18" s="546"/>
      <c r="T18" s="546"/>
      <c r="U18" s="546"/>
      <c r="V18" s="547"/>
      <c r="W18" s="447"/>
      <c r="X18" s="448"/>
      <c r="Y18" s="448"/>
      <c r="Z18" s="448"/>
      <c r="AA18" s="448"/>
      <c r="AB18" s="439"/>
      <c r="AC18" s="548">
        <v>74.599999999999994</v>
      </c>
      <c r="AD18" s="549"/>
      <c r="AE18" s="549"/>
      <c r="AF18" s="549"/>
      <c r="AG18" s="550"/>
      <c r="AH18" s="548">
        <v>74.3</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282889035</v>
      </c>
      <c r="BO18" s="430"/>
      <c r="BP18" s="430"/>
      <c r="BQ18" s="430"/>
      <c r="BR18" s="430"/>
      <c r="BS18" s="430"/>
      <c r="BT18" s="430"/>
      <c r="BU18" s="431"/>
      <c r="BV18" s="429">
        <v>283998037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156</v>
      </c>
      <c r="C19" s="472"/>
      <c r="D19" s="472"/>
      <c r="E19" s="544"/>
      <c r="F19" s="544"/>
      <c r="G19" s="544"/>
      <c r="H19" s="544"/>
      <c r="I19" s="544"/>
      <c r="J19" s="544"/>
      <c r="K19" s="544"/>
      <c r="L19" s="552">
        <v>1955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317529411</v>
      </c>
      <c r="BO19" s="430"/>
      <c r="BP19" s="430"/>
      <c r="BQ19" s="430"/>
      <c r="BR19" s="430"/>
      <c r="BS19" s="430"/>
      <c r="BT19" s="430"/>
      <c r="BU19" s="431"/>
      <c r="BV19" s="429">
        <v>318057134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158</v>
      </c>
      <c r="C20" s="472"/>
      <c r="D20" s="472"/>
      <c r="E20" s="544"/>
      <c r="F20" s="544"/>
      <c r="G20" s="544"/>
      <c r="H20" s="544"/>
      <c r="I20" s="544"/>
      <c r="J20" s="544"/>
      <c r="K20" s="544"/>
      <c r="L20" s="552">
        <v>426325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1017134374</v>
      </c>
      <c r="BO23" s="430"/>
      <c r="BP23" s="430"/>
      <c r="BQ23" s="430"/>
      <c r="BR23" s="430"/>
      <c r="BS23" s="430"/>
      <c r="BT23" s="430"/>
      <c r="BU23" s="431"/>
      <c r="BV23" s="429">
        <v>1011130288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167</v>
      </c>
      <c r="F24" s="459"/>
      <c r="G24" s="459"/>
      <c r="H24" s="459"/>
      <c r="I24" s="459"/>
      <c r="J24" s="459"/>
      <c r="K24" s="460"/>
      <c r="L24" s="480">
        <v>1</v>
      </c>
      <c r="M24" s="481"/>
      <c r="N24" s="481"/>
      <c r="O24" s="481"/>
      <c r="P24" s="523"/>
      <c r="Q24" s="480">
        <v>12300</v>
      </c>
      <c r="R24" s="481"/>
      <c r="S24" s="481"/>
      <c r="T24" s="481"/>
      <c r="U24" s="481"/>
      <c r="V24" s="523"/>
      <c r="W24" s="582"/>
      <c r="X24" s="570"/>
      <c r="Y24" s="571"/>
      <c r="Z24" s="479" t="s">
        <v>168</v>
      </c>
      <c r="AA24" s="459"/>
      <c r="AB24" s="459"/>
      <c r="AC24" s="459"/>
      <c r="AD24" s="459"/>
      <c r="AE24" s="459"/>
      <c r="AF24" s="459"/>
      <c r="AG24" s="460"/>
      <c r="AH24" s="480">
        <v>6430</v>
      </c>
      <c r="AI24" s="481"/>
      <c r="AJ24" s="481"/>
      <c r="AK24" s="481"/>
      <c r="AL24" s="523"/>
      <c r="AM24" s="480">
        <v>22099910</v>
      </c>
      <c r="AN24" s="481"/>
      <c r="AO24" s="481"/>
      <c r="AP24" s="481"/>
      <c r="AQ24" s="481"/>
      <c r="AR24" s="523"/>
      <c r="AS24" s="480">
        <v>3437</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83226015</v>
      </c>
      <c r="BO24" s="430"/>
      <c r="BP24" s="430"/>
      <c r="BQ24" s="430"/>
      <c r="BR24" s="430"/>
      <c r="BS24" s="430"/>
      <c r="BT24" s="430"/>
      <c r="BU24" s="431"/>
      <c r="BV24" s="429">
        <v>90234124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170</v>
      </c>
      <c r="F25" s="459"/>
      <c r="G25" s="459"/>
      <c r="H25" s="459"/>
      <c r="I25" s="459"/>
      <c r="J25" s="459"/>
      <c r="K25" s="460"/>
      <c r="L25" s="480">
        <v>3</v>
      </c>
      <c r="M25" s="481"/>
      <c r="N25" s="481"/>
      <c r="O25" s="481"/>
      <c r="P25" s="523"/>
      <c r="Q25" s="480">
        <v>9800</v>
      </c>
      <c r="R25" s="481"/>
      <c r="S25" s="481"/>
      <c r="T25" s="481"/>
      <c r="U25" s="481"/>
      <c r="V25" s="523"/>
      <c r="W25" s="582"/>
      <c r="X25" s="570"/>
      <c r="Y25" s="571"/>
      <c r="Z25" s="479" t="s">
        <v>171</v>
      </c>
      <c r="AA25" s="459"/>
      <c r="AB25" s="459"/>
      <c r="AC25" s="459"/>
      <c r="AD25" s="459"/>
      <c r="AE25" s="459"/>
      <c r="AF25" s="459"/>
      <c r="AG25" s="460"/>
      <c r="AH25" s="480">
        <v>998</v>
      </c>
      <c r="AI25" s="481"/>
      <c r="AJ25" s="481"/>
      <c r="AK25" s="481"/>
      <c r="AL25" s="523"/>
      <c r="AM25" s="480">
        <v>3247492</v>
      </c>
      <c r="AN25" s="481"/>
      <c r="AO25" s="481"/>
      <c r="AP25" s="481"/>
      <c r="AQ25" s="481"/>
      <c r="AR25" s="523"/>
      <c r="AS25" s="480">
        <v>3254</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94941731</v>
      </c>
      <c r="BO25" s="393"/>
      <c r="BP25" s="393"/>
      <c r="BQ25" s="393"/>
      <c r="BR25" s="393"/>
      <c r="BS25" s="393"/>
      <c r="BT25" s="393"/>
      <c r="BU25" s="394"/>
      <c r="BV25" s="392">
        <v>47935999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173</v>
      </c>
      <c r="F26" s="459"/>
      <c r="G26" s="459"/>
      <c r="H26" s="459"/>
      <c r="I26" s="459"/>
      <c r="J26" s="459"/>
      <c r="K26" s="460"/>
      <c r="L26" s="480">
        <v>1</v>
      </c>
      <c r="M26" s="481"/>
      <c r="N26" s="481"/>
      <c r="O26" s="481"/>
      <c r="P26" s="523"/>
      <c r="Q26" s="480">
        <v>8300</v>
      </c>
      <c r="R26" s="481"/>
      <c r="S26" s="481"/>
      <c r="T26" s="481"/>
      <c r="U26" s="481"/>
      <c r="V26" s="523"/>
      <c r="W26" s="582"/>
      <c r="X26" s="570"/>
      <c r="Y26" s="571"/>
      <c r="Z26" s="479" t="s">
        <v>174</v>
      </c>
      <c r="AA26" s="592"/>
      <c r="AB26" s="592"/>
      <c r="AC26" s="592"/>
      <c r="AD26" s="592"/>
      <c r="AE26" s="592"/>
      <c r="AF26" s="592"/>
      <c r="AG26" s="593"/>
      <c r="AH26" s="480" t="s">
        <v>127</v>
      </c>
      <c r="AI26" s="481"/>
      <c r="AJ26" s="481"/>
      <c r="AK26" s="481"/>
      <c r="AL26" s="523"/>
      <c r="AM26" s="480" t="s">
        <v>127</v>
      </c>
      <c r="AN26" s="481"/>
      <c r="AO26" s="481"/>
      <c r="AP26" s="481"/>
      <c r="AQ26" s="481"/>
      <c r="AR26" s="523"/>
      <c r="AS26" s="480" t="s">
        <v>175</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v>4988558</v>
      </c>
      <c r="BO26" s="430"/>
      <c r="BP26" s="430"/>
      <c r="BQ26" s="430"/>
      <c r="BR26" s="430"/>
      <c r="BS26" s="430"/>
      <c r="BT26" s="430"/>
      <c r="BU26" s="431"/>
      <c r="BV26" s="429">
        <v>4882081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177</v>
      </c>
      <c r="F27" s="459"/>
      <c r="G27" s="459"/>
      <c r="H27" s="459"/>
      <c r="I27" s="459"/>
      <c r="J27" s="459"/>
      <c r="K27" s="460"/>
      <c r="L27" s="480">
        <v>1</v>
      </c>
      <c r="M27" s="481"/>
      <c r="N27" s="481"/>
      <c r="O27" s="481"/>
      <c r="P27" s="523"/>
      <c r="Q27" s="480">
        <v>10900</v>
      </c>
      <c r="R27" s="481"/>
      <c r="S27" s="481"/>
      <c r="T27" s="481"/>
      <c r="U27" s="481"/>
      <c r="V27" s="523"/>
      <c r="W27" s="582"/>
      <c r="X27" s="570"/>
      <c r="Y27" s="571"/>
      <c r="Z27" s="479" t="s">
        <v>178</v>
      </c>
      <c r="AA27" s="459"/>
      <c r="AB27" s="459"/>
      <c r="AC27" s="459"/>
      <c r="AD27" s="459"/>
      <c r="AE27" s="459"/>
      <c r="AF27" s="459"/>
      <c r="AG27" s="460"/>
      <c r="AH27" s="480">
        <v>4624</v>
      </c>
      <c r="AI27" s="481"/>
      <c r="AJ27" s="481"/>
      <c r="AK27" s="481"/>
      <c r="AL27" s="523"/>
      <c r="AM27" s="480">
        <v>16184683</v>
      </c>
      <c r="AN27" s="481"/>
      <c r="AO27" s="481"/>
      <c r="AP27" s="481"/>
      <c r="AQ27" s="481"/>
      <c r="AR27" s="523"/>
      <c r="AS27" s="480">
        <v>3500</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13333000</v>
      </c>
      <c r="BO27" s="606"/>
      <c r="BP27" s="606"/>
      <c r="BQ27" s="606"/>
      <c r="BR27" s="606"/>
      <c r="BS27" s="606"/>
      <c r="BT27" s="606"/>
      <c r="BU27" s="607"/>
      <c r="BV27" s="605">
        <v>13333000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180</v>
      </c>
      <c r="F28" s="459"/>
      <c r="G28" s="459"/>
      <c r="H28" s="459"/>
      <c r="I28" s="459"/>
      <c r="J28" s="459"/>
      <c r="K28" s="460"/>
      <c r="L28" s="480">
        <v>1</v>
      </c>
      <c r="M28" s="481"/>
      <c r="N28" s="481"/>
      <c r="O28" s="481"/>
      <c r="P28" s="523"/>
      <c r="Q28" s="480">
        <v>9800</v>
      </c>
      <c r="R28" s="481"/>
      <c r="S28" s="481"/>
      <c r="T28" s="481"/>
      <c r="U28" s="481"/>
      <c r="V28" s="523"/>
      <c r="W28" s="582"/>
      <c r="X28" s="570"/>
      <c r="Y28" s="571"/>
      <c r="Z28" s="479" t="s">
        <v>181</v>
      </c>
      <c r="AA28" s="459"/>
      <c r="AB28" s="459"/>
      <c r="AC28" s="459"/>
      <c r="AD28" s="459"/>
      <c r="AE28" s="459"/>
      <c r="AF28" s="459"/>
      <c r="AG28" s="460"/>
      <c r="AH28" s="480" t="s">
        <v>175</v>
      </c>
      <c r="AI28" s="481"/>
      <c r="AJ28" s="481"/>
      <c r="AK28" s="481"/>
      <c r="AL28" s="523"/>
      <c r="AM28" s="480" t="s">
        <v>175</v>
      </c>
      <c r="AN28" s="481"/>
      <c r="AO28" s="481"/>
      <c r="AP28" s="481"/>
      <c r="AQ28" s="481"/>
      <c r="AR28" s="523"/>
      <c r="AS28" s="480" t="s">
        <v>175</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8122876</v>
      </c>
      <c r="BO28" s="393"/>
      <c r="BP28" s="393"/>
      <c r="BQ28" s="393"/>
      <c r="BR28" s="393"/>
      <c r="BS28" s="393"/>
      <c r="BT28" s="393"/>
      <c r="BU28" s="394"/>
      <c r="BV28" s="392">
        <v>8635876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183</v>
      </c>
      <c r="F29" s="459"/>
      <c r="G29" s="459"/>
      <c r="H29" s="459"/>
      <c r="I29" s="459"/>
      <c r="J29" s="459"/>
      <c r="K29" s="460"/>
      <c r="L29" s="480">
        <v>55</v>
      </c>
      <c r="M29" s="481"/>
      <c r="N29" s="481"/>
      <c r="O29" s="481"/>
      <c r="P29" s="523"/>
      <c r="Q29" s="480">
        <v>8800</v>
      </c>
      <c r="R29" s="481"/>
      <c r="S29" s="481"/>
      <c r="T29" s="481"/>
      <c r="U29" s="481"/>
      <c r="V29" s="523"/>
      <c r="W29" s="583"/>
      <c r="X29" s="584"/>
      <c r="Y29" s="585"/>
      <c r="Z29" s="479" t="s">
        <v>184</v>
      </c>
      <c r="AA29" s="459"/>
      <c r="AB29" s="459"/>
      <c r="AC29" s="459"/>
      <c r="AD29" s="459"/>
      <c r="AE29" s="459"/>
      <c r="AF29" s="459"/>
      <c r="AG29" s="460"/>
      <c r="AH29" s="480">
        <v>11054</v>
      </c>
      <c r="AI29" s="481"/>
      <c r="AJ29" s="481"/>
      <c r="AK29" s="481"/>
      <c r="AL29" s="523"/>
      <c r="AM29" s="480">
        <v>38284593</v>
      </c>
      <c r="AN29" s="481"/>
      <c r="AO29" s="481"/>
      <c r="AP29" s="481"/>
      <c r="AQ29" s="481"/>
      <c r="AR29" s="523"/>
      <c r="AS29" s="480">
        <v>3463</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12106902</v>
      </c>
      <c r="BO29" s="430"/>
      <c r="BP29" s="430"/>
      <c r="BQ29" s="430"/>
      <c r="BR29" s="430"/>
      <c r="BS29" s="430"/>
      <c r="BT29" s="430"/>
      <c r="BU29" s="431"/>
      <c r="BV29" s="429">
        <v>12388456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101.8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16473966</v>
      </c>
      <c r="BO30" s="606"/>
      <c r="BP30" s="606"/>
      <c r="BQ30" s="606"/>
      <c r="BR30" s="606"/>
      <c r="BS30" s="606"/>
      <c r="BT30" s="606"/>
      <c r="BU30" s="607"/>
      <c r="BV30" s="605">
        <v>17764855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193</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193</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10</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14</v>
      </c>
      <c r="AN34" s="618"/>
      <c r="AO34" s="619" t="str">
        <f>IF('各会計、関係団体の財政状況及び健全化判断比率'!B32="","",'各会計、関係団体の財政状況及び健全化判断比率'!B32)</f>
        <v>上水道事業会計</v>
      </c>
      <c r="AP34" s="619"/>
      <c r="AQ34" s="619"/>
      <c r="AR34" s="619"/>
      <c r="AS34" s="619"/>
      <c r="AT34" s="619"/>
      <c r="AU34" s="619"/>
      <c r="AV34" s="619"/>
      <c r="AW34" s="619"/>
      <c r="AX34" s="619"/>
      <c r="AY34" s="619"/>
      <c r="AZ34" s="619"/>
      <c r="BA34" s="619"/>
      <c r="BB34" s="619"/>
      <c r="BC34" s="619"/>
      <c r="BD34" s="214"/>
      <c r="BE34" s="618">
        <f>IF(BG34="","",MAX(C34:D43,U34:V43,AM34:AN43)+1)</f>
        <v>20</v>
      </c>
      <c r="BF34" s="618"/>
      <c r="BG34" s="619" t="str">
        <f>IF('各会計、関係団体の財政状況及び健全化判断比率'!B38="","",'各会計、関係団体の財政状況及び健全化判断比率'!B38)</f>
        <v>食肉センター特別会計</v>
      </c>
      <c r="BH34" s="619"/>
      <c r="BI34" s="619"/>
      <c r="BJ34" s="619"/>
      <c r="BK34" s="619"/>
      <c r="BL34" s="619"/>
      <c r="BM34" s="619"/>
      <c r="BN34" s="619"/>
      <c r="BO34" s="619"/>
      <c r="BP34" s="619"/>
      <c r="BQ34" s="619"/>
      <c r="BR34" s="619"/>
      <c r="BS34" s="619"/>
      <c r="BT34" s="619"/>
      <c r="BU34" s="619"/>
      <c r="BV34" s="214"/>
      <c r="BW34" s="618">
        <f>IF(BY34="","",MAX(C34:D43,U34:V43,AM34:AN43,BE34:BF43)+1)</f>
        <v>29</v>
      </c>
      <c r="BX34" s="618"/>
      <c r="BY34" s="619" t="str">
        <f>IF('各会計、関係団体の財政状況及び健全化判断比率'!B68="","",'各会計、関係団体の財政状況及び健全化判断比率'!B68)</f>
        <v>福岡県自治振興組合</v>
      </c>
      <c r="BZ34" s="619"/>
      <c r="CA34" s="619"/>
      <c r="CB34" s="619"/>
      <c r="CC34" s="619"/>
      <c r="CD34" s="619"/>
      <c r="CE34" s="619"/>
      <c r="CF34" s="619"/>
      <c r="CG34" s="619"/>
      <c r="CH34" s="619"/>
      <c r="CI34" s="619"/>
      <c r="CJ34" s="619"/>
      <c r="CK34" s="619"/>
      <c r="CL34" s="619"/>
      <c r="CM34" s="619"/>
      <c r="CN34" s="214"/>
      <c r="CO34" s="618">
        <f>IF(CQ34="","",MAX(C34:D43,U34:V43,AM34:AN43,BE34:BF43,BW34:BX43)+1)</f>
        <v>32</v>
      </c>
      <c r="CP34" s="618"/>
      <c r="CQ34" s="619" t="str">
        <f>IF('各会計、関係団体の財政状況及び健全化判断比率'!BS7="","",'各会計、関係団体の財政状況及び健全化判断比率'!BS7)</f>
        <v>北九州市住宅供給公社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土地区画整理特別会計</v>
      </c>
      <c r="F35" s="619"/>
      <c r="G35" s="619"/>
      <c r="H35" s="619"/>
      <c r="I35" s="619"/>
      <c r="J35" s="619"/>
      <c r="K35" s="619"/>
      <c r="L35" s="619"/>
      <c r="M35" s="619"/>
      <c r="N35" s="619"/>
      <c r="O35" s="619"/>
      <c r="P35" s="619"/>
      <c r="Q35" s="619"/>
      <c r="R35" s="619"/>
      <c r="S35" s="619"/>
      <c r="T35" s="214"/>
      <c r="U35" s="618">
        <f>IF(W35="","",U34+1)</f>
        <v>11</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15</v>
      </c>
      <c r="AN35" s="618"/>
      <c r="AO35" s="619" t="str">
        <f>IF('各会計、関係団体の財政状況及び健全化判断比率'!B33="","",'各会計、関係団体の財政状況及び健全化判断比率'!B33)</f>
        <v>工業用水道事業会計</v>
      </c>
      <c r="AP35" s="619"/>
      <c r="AQ35" s="619"/>
      <c r="AR35" s="619"/>
      <c r="AS35" s="619"/>
      <c r="AT35" s="619"/>
      <c r="AU35" s="619"/>
      <c r="AV35" s="619"/>
      <c r="AW35" s="619"/>
      <c r="AX35" s="619"/>
      <c r="AY35" s="619"/>
      <c r="AZ35" s="619"/>
      <c r="BA35" s="619"/>
      <c r="BB35" s="619"/>
      <c r="BC35" s="619"/>
      <c r="BD35" s="214"/>
      <c r="BE35" s="618">
        <f t="shared" ref="BE35:BE43" si="1">IF(BG35="","",BE34+1)</f>
        <v>21</v>
      </c>
      <c r="BF35" s="618"/>
      <c r="BG35" s="619" t="str">
        <f>IF('各会計、関係団体の財政状況及び健全化判断比率'!B39="","",'各会計、関係団体の財政状況及び健全化判断比率'!B39)</f>
        <v>卸売市場特別会計</v>
      </c>
      <c r="BH35" s="619"/>
      <c r="BI35" s="619"/>
      <c r="BJ35" s="619"/>
      <c r="BK35" s="619"/>
      <c r="BL35" s="619"/>
      <c r="BM35" s="619"/>
      <c r="BN35" s="619"/>
      <c r="BO35" s="619"/>
      <c r="BP35" s="619"/>
      <c r="BQ35" s="619"/>
      <c r="BR35" s="619"/>
      <c r="BS35" s="619"/>
      <c r="BT35" s="619"/>
      <c r="BU35" s="619"/>
      <c r="BV35" s="214"/>
      <c r="BW35" s="618">
        <f t="shared" ref="BW35:BW43" si="2">IF(BY35="","",BW34+1)</f>
        <v>30</v>
      </c>
      <c r="BX35" s="618"/>
      <c r="BY35" s="619" t="str">
        <f>IF('各会計、関係団体の財政状況及び健全化判断比率'!B69="","",'各会計、関係団体の財政状況及び健全化判断比率'!B69)</f>
        <v>直方市・北九州市岡森用水組合</v>
      </c>
      <c r="BZ35" s="619"/>
      <c r="CA35" s="619"/>
      <c r="CB35" s="619"/>
      <c r="CC35" s="619"/>
      <c r="CD35" s="619"/>
      <c r="CE35" s="619"/>
      <c r="CF35" s="619"/>
      <c r="CG35" s="619"/>
      <c r="CH35" s="619"/>
      <c r="CI35" s="619"/>
      <c r="CJ35" s="619"/>
      <c r="CK35" s="619"/>
      <c r="CL35" s="619"/>
      <c r="CM35" s="619"/>
      <c r="CN35" s="214"/>
      <c r="CO35" s="618">
        <f t="shared" ref="CO35:CO43" si="3">IF(CQ35="","",CO34+1)</f>
        <v>33</v>
      </c>
      <c r="CP35" s="618"/>
      <c r="CQ35" s="619" t="str">
        <f>IF('各会計、関係団体の財政状況及び健全化判断比率'!BS8="","",'各会計、関係団体の財政状況及び健全化判断比率'!BS8)</f>
        <v>福岡北九州高速道路公社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〇</v>
      </c>
      <c r="DH35" s="620"/>
      <c r="DI35" s="218"/>
      <c r="DJ35" s="186"/>
      <c r="DK35" s="186"/>
      <c r="DL35" s="186"/>
      <c r="DM35" s="186"/>
      <c r="DN35" s="186"/>
      <c r="DO35" s="186"/>
    </row>
    <row r="36" spans="1:119" ht="32.25" customHeight="1" x14ac:dyDescent="0.2">
      <c r="A36" s="187"/>
      <c r="B36" s="213"/>
      <c r="C36" s="618">
        <f>IF(E36="","",C35+1)</f>
        <v>3</v>
      </c>
      <c r="D36" s="618"/>
      <c r="E36" s="619" t="str">
        <f>IF('各会計、関係団体の財政状況及び健全化判断比率'!B9="","",'各会計、関係団体の財政状況及び健全化判断比率'!B9)</f>
        <v>土地区画整理事業清算特別会計</v>
      </c>
      <c r="F36" s="619"/>
      <c r="G36" s="619"/>
      <c r="H36" s="619"/>
      <c r="I36" s="619"/>
      <c r="J36" s="619"/>
      <c r="K36" s="619"/>
      <c r="L36" s="619"/>
      <c r="M36" s="619"/>
      <c r="N36" s="619"/>
      <c r="O36" s="619"/>
      <c r="P36" s="619"/>
      <c r="Q36" s="619"/>
      <c r="R36" s="619"/>
      <c r="S36" s="619"/>
      <c r="T36" s="214"/>
      <c r="U36" s="618">
        <f t="shared" ref="U36:U43" si="4">IF(W36="","",U35+1)</f>
        <v>12</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16</v>
      </c>
      <c r="AN36" s="618"/>
      <c r="AO36" s="619" t="str">
        <f>IF('各会計、関係団体の財政状況及び健全化判断比率'!B34="","",'各会計、関係団体の財政状況及び健全化判断比率'!B34)</f>
        <v>交通事業会計</v>
      </c>
      <c r="AP36" s="619"/>
      <c r="AQ36" s="619"/>
      <c r="AR36" s="619"/>
      <c r="AS36" s="619"/>
      <c r="AT36" s="619"/>
      <c r="AU36" s="619"/>
      <c r="AV36" s="619"/>
      <c r="AW36" s="619"/>
      <c r="AX36" s="619"/>
      <c r="AY36" s="619"/>
      <c r="AZ36" s="619"/>
      <c r="BA36" s="619"/>
      <c r="BB36" s="619"/>
      <c r="BC36" s="619"/>
      <c r="BD36" s="214"/>
      <c r="BE36" s="618">
        <f t="shared" si="1"/>
        <v>22</v>
      </c>
      <c r="BF36" s="618"/>
      <c r="BG36" s="619" t="str">
        <f>IF('各会計、関係団体の財政状況及び健全化判断比率'!B40="","",'各会計、関係団体の財政状況及び健全化判断比率'!B40)</f>
        <v>渡船特別会計</v>
      </c>
      <c r="BH36" s="619"/>
      <c r="BI36" s="619"/>
      <c r="BJ36" s="619"/>
      <c r="BK36" s="619"/>
      <c r="BL36" s="619"/>
      <c r="BM36" s="619"/>
      <c r="BN36" s="619"/>
      <c r="BO36" s="619"/>
      <c r="BP36" s="619"/>
      <c r="BQ36" s="619"/>
      <c r="BR36" s="619"/>
      <c r="BS36" s="619"/>
      <c r="BT36" s="619"/>
      <c r="BU36" s="619"/>
      <c r="BV36" s="214"/>
      <c r="BW36" s="618">
        <f t="shared" si="2"/>
        <v>31</v>
      </c>
      <c r="BX36" s="618"/>
      <c r="BY36" s="619" t="str">
        <f>IF('各会計、関係団体の財政状況及び健全化判断比率'!B70="","",'各会計、関係団体の財政状況及び健全化判断比率'!B70)</f>
        <v>福岡県後期高齢者医療広域連合</v>
      </c>
      <c r="BZ36" s="619"/>
      <c r="CA36" s="619"/>
      <c r="CB36" s="619"/>
      <c r="CC36" s="619"/>
      <c r="CD36" s="619"/>
      <c r="CE36" s="619"/>
      <c r="CF36" s="619"/>
      <c r="CG36" s="619"/>
      <c r="CH36" s="619"/>
      <c r="CI36" s="619"/>
      <c r="CJ36" s="619"/>
      <c r="CK36" s="619"/>
      <c r="CL36" s="619"/>
      <c r="CM36" s="619"/>
      <c r="CN36" s="214"/>
      <c r="CO36" s="618">
        <f t="shared" si="3"/>
        <v>34</v>
      </c>
      <c r="CP36" s="618"/>
      <c r="CQ36" s="619" t="str">
        <f>IF('各会計、関係団体の財政状況及び健全化判断比率'!BS9="","",'各会計、関係団体の財政状況及び健全化判断比率'!BS9)</f>
        <v>公立大学法人　北九州市立大学</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f>IF(E37="","",C36+1)</f>
        <v>4</v>
      </c>
      <c r="D37" s="618"/>
      <c r="E37" s="619" t="str">
        <f>IF('各会計、関係団体の財政状況及び健全化判断比率'!B10="","",'各会計、関係団体の財政状況及び健全化判断比率'!B10)</f>
        <v>公債償還特別会計</v>
      </c>
      <c r="F37" s="619"/>
      <c r="G37" s="619"/>
      <c r="H37" s="619"/>
      <c r="I37" s="619"/>
      <c r="J37" s="619"/>
      <c r="K37" s="619"/>
      <c r="L37" s="619"/>
      <c r="M37" s="619"/>
      <c r="N37" s="619"/>
      <c r="O37" s="619"/>
      <c r="P37" s="619"/>
      <c r="Q37" s="619"/>
      <c r="R37" s="619"/>
      <c r="S37" s="619"/>
      <c r="T37" s="214"/>
      <c r="U37" s="618">
        <f t="shared" si="4"/>
        <v>13</v>
      </c>
      <c r="V37" s="618"/>
      <c r="W37" s="619" t="str">
        <f>IF('各会計、関係団体の財政状況及び健全化判断比率'!B31="","",'各会計、関係団体の財政状況及び健全化判断比率'!B31)</f>
        <v>駐車場特別会計</v>
      </c>
      <c r="X37" s="619"/>
      <c r="Y37" s="619"/>
      <c r="Z37" s="619"/>
      <c r="AA37" s="619"/>
      <c r="AB37" s="619"/>
      <c r="AC37" s="619"/>
      <c r="AD37" s="619"/>
      <c r="AE37" s="619"/>
      <c r="AF37" s="619"/>
      <c r="AG37" s="619"/>
      <c r="AH37" s="619"/>
      <c r="AI37" s="619"/>
      <c r="AJ37" s="619"/>
      <c r="AK37" s="619"/>
      <c r="AL37" s="214"/>
      <c r="AM37" s="618">
        <f t="shared" si="0"/>
        <v>17</v>
      </c>
      <c r="AN37" s="618"/>
      <c r="AO37" s="619" t="str">
        <f>IF('各会計、関係団体の財政状況及び健全化判断比率'!B35="","",'各会計、関係団体の財政状況及び健全化判断比率'!B35)</f>
        <v>病院事業会計</v>
      </c>
      <c r="AP37" s="619"/>
      <c r="AQ37" s="619"/>
      <c r="AR37" s="619"/>
      <c r="AS37" s="619"/>
      <c r="AT37" s="619"/>
      <c r="AU37" s="619"/>
      <c r="AV37" s="619"/>
      <c r="AW37" s="619"/>
      <c r="AX37" s="619"/>
      <c r="AY37" s="619"/>
      <c r="AZ37" s="619"/>
      <c r="BA37" s="619"/>
      <c r="BB37" s="619"/>
      <c r="BC37" s="619"/>
      <c r="BD37" s="214"/>
      <c r="BE37" s="618">
        <f t="shared" si="1"/>
        <v>23</v>
      </c>
      <c r="BF37" s="618"/>
      <c r="BG37" s="619" t="str">
        <f>IF('各会計、関係団体の財政状況及び健全化判断比率'!B41="","",'各会計、関係団体の財政状況及び健全化判断比率'!B41)</f>
        <v>漁業集落排水特別会計</v>
      </c>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35</v>
      </c>
      <c r="CP37" s="618"/>
      <c r="CQ37" s="619" t="str">
        <f>IF('各会計、関係団体の財政状況及び健全化判断比率'!BS10="","",'各会計、関係団体の財政状況及び健全化判断比率'!BS10)</f>
        <v>公益財団法人　北九州産業学術推進機構</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f t="shared" ref="C38:C43" si="5">IF(E38="","",C37+1)</f>
        <v>5</v>
      </c>
      <c r="D38" s="618"/>
      <c r="E38" s="619" t="str">
        <f>IF('各会計、関係団体の財政状況及び健全化判断比率'!B11="","",'各会計、関係団体の財政状況及び健全化判断比率'!B11)</f>
        <v>住宅新築資金等貸付特別会計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f t="shared" si="0"/>
        <v>18</v>
      </c>
      <c r="AN38" s="618"/>
      <c r="AO38" s="619" t="str">
        <f>IF('各会計、関係団体の財政状況及び健全化判断比率'!B36="","",'各会計、関係団体の財政状況及び健全化判断比率'!B36)</f>
        <v>下水道事業会計</v>
      </c>
      <c r="AP38" s="619"/>
      <c r="AQ38" s="619"/>
      <c r="AR38" s="619"/>
      <c r="AS38" s="619"/>
      <c r="AT38" s="619"/>
      <c r="AU38" s="619"/>
      <c r="AV38" s="619"/>
      <c r="AW38" s="619"/>
      <c r="AX38" s="619"/>
      <c r="AY38" s="619"/>
      <c r="AZ38" s="619"/>
      <c r="BA38" s="619"/>
      <c r="BB38" s="619"/>
      <c r="BC38" s="619"/>
      <c r="BD38" s="214"/>
      <c r="BE38" s="618">
        <f t="shared" si="1"/>
        <v>24</v>
      </c>
      <c r="BF38" s="618"/>
      <c r="BG38" s="619" t="str">
        <f>IF('各会計、関係団体の財政状況及び健全化判断比率'!B42="","",'各会計、関係団体の財政状況及び健全化判断比率'!B42)</f>
        <v>港湾整備特別会計</v>
      </c>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36</v>
      </c>
      <c r="CP38" s="618"/>
      <c r="CQ38" s="619" t="str">
        <f>IF('各会計、関係団体の財政状況及び健全化判断比率'!BS11="","",'各会計、関係団体の財政状況及び健全化判断比率'!BS11)</f>
        <v>公益財団法人　北九州国際交流協会</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f t="shared" si="5"/>
        <v>6</v>
      </c>
      <c r="D39" s="618"/>
      <c r="E39" s="619" t="str">
        <f>IF('各会計、関係団体の財政状況及び健全化判断比率'!B12="","",'各会計、関係団体の財政状況及び健全化判断比率'!B12)</f>
        <v>土地取得特別会計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f t="shared" si="0"/>
        <v>19</v>
      </c>
      <c r="AN39" s="618"/>
      <c r="AO39" s="619" t="str">
        <f>IF('各会計、関係団体の財政状況及び健全化判断比率'!B37="","",'各会計、関係団体の財政状況及び健全化判断比率'!B37)</f>
        <v>公営競技事業会計</v>
      </c>
      <c r="AP39" s="619"/>
      <c r="AQ39" s="619"/>
      <c r="AR39" s="619"/>
      <c r="AS39" s="619"/>
      <c r="AT39" s="619"/>
      <c r="AU39" s="619"/>
      <c r="AV39" s="619"/>
      <c r="AW39" s="619"/>
      <c r="AX39" s="619"/>
      <c r="AY39" s="619"/>
      <c r="AZ39" s="619"/>
      <c r="BA39" s="619"/>
      <c r="BB39" s="619"/>
      <c r="BC39" s="619"/>
      <c r="BD39" s="214"/>
      <c r="BE39" s="618">
        <f t="shared" si="1"/>
        <v>25</v>
      </c>
      <c r="BF39" s="618"/>
      <c r="BG39" s="619" t="str">
        <f>IF('各会計、関係団体の財政状況及び健全化判断比率'!B43="","",'各会計、関係団体の財政状況及び健全化判断比率'!B43)</f>
        <v>市民太陽光発電所特別会計</v>
      </c>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37</v>
      </c>
      <c r="CP39" s="618"/>
      <c r="CQ39" s="619" t="str">
        <f>IF('各会計、関係団体の財政状況及び健全化判断比率'!BS12="","",'各会計、関係団体の財政状況及び健全化判断比率'!BS12)</f>
        <v>公益財団法人　北九州市どうぶつ公園協会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f t="shared" si="5"/>
        <v>7</v>
      </c>
      <c r="D40" s="618"/>
      <c r="E40" s="619" t="str">
        <f>IF('各会計、関係団体の財政状況及び健全化判断比率'!B13="","",'各会計、関係団体の財政状況及び健全化判断比率'!B13)</f>
        <v>母子父子寡婦福祉資金特別会計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f t="shared" si="1"/>
        <v>26</v>
      </c>
      <c r="BF40" s="618"/>
      <c r="BG40" s="619" t="str">
        <f>IF('各会計、関係団体の財政状況及び健全化判断比率'!B44="","",'各会計、関係団体の財政状況及び健全化判断比率'!B44)</f>
        <v>産業用地整備特別会計</v>
      </c>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38</v>
      </c>
      <c r="CP40" s="618"/>
      <c r="CQ40" s="619" t="str">
        <f>IF('各会計、関係団体の財政状況及び健全化判断比率'!BS13="","",'各会計、関係団体の財政状況及び健全化判断比率'!BS13)</f>
        <v>公益財団法人　北九州市学校給食協会</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f t="shared" si="5"/>
        <v>8</v>
      </c>
      <c r="D41" s="618"/>
      <c r="E41" s="619" t="str">
        <f>IF('各会計、関係団体の財政状況及び健全化判断比率'!B14="","",'各会計、関係団体の財政状況及び健全化判断比率'!B14)</f>
        <v>臨海部産業用地貸付特別会計</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f t="shared" si="1"/>
        <v>27</v>
      </c>
      <c r="BF41" s="618"/>
      <c r="BG41" s="619" t="str">
        <f>IF('各会計、関係団体の財政状況及び健全化判断比率'!B45="","",'各会計、関係団体の財政状況及び健全化判断比率'!B45)</f>
        <v>空港関連用地整備特別会計</v>
      </c>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39</v>
      </c>
      <c r="CP41" s="618"/>
      <c r="CQ41" s="619" t="str">
        <f>IF('各会計、関係団体の財政状況及び健全化判断比率'!BS14="","",'各会計、関係団体の財政状況及び健全化判断比率'!BS14)</f>
        <v>公益財団法人　北九州市芸術文化振興財団</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f t="shared" si="5"/>
        <v>9</v>
      </c>
      <c r="D42" s="618"/>
      <c r="E42" s="619" t="str">
        <f>IF('各会計、関係団体の財政状況及び健全化判断比率'!B15="","",'各会計、関係団体の財政状況及び健全化判断比率'!B15)</f>
        <v>市立病院機構病院事業債管理特別会計</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f t="shared" si="1"/>
        <v>28</v>
      </c>
      <c r="BF42" s="618"/>
      <c r="BG42" s="619" t="str">
        <f>IF('各会計、関係団体の財政状況及び健全化判断比率'!B46="","",'各会計、関係団体の財政状況及び健全化判断比率'!B46)</f>
        <v>学術研究都市土地区画整理特別会計</v>
      </c>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40</v>
      </c>
      <c r="CP42" s="618"/>
      <c r="CQ42" s="619" t="str">
        <f>IF('各会計、関係団体の財政状況及び健全化判断比率'!BS15="","",'各会計、関係団体の財政状況及び健全化判断比率'!BS15)</f>
        <v>公益財団法人　アジア女性交流・研究フォーラム</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41</v>
      </c>
      <c r="CP43" s="618"/>
      <c r="CQ43" s="619" t="str">
        <f>IF('各会計、関係団体の財政状況及び健全化判断比率'!BS16="","",'各会計、関係団体の財政状況及び健全化判断比率'!BS16)</f>
        <v>公益財団法人　アジア成長研究所</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qt6ih8+ww7XshCHph10XSagQbn6xInm1jQ5YDn4VEL6j9sDALhljj0gsCqX6VPJJHN5oDfYDTqQK6WTD9oz9AQ==" saltValue="7ley7Cq/KWsMGGKg6KsM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DA40" sqref="DA40"/>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210" t="s">
        <v>580</v>
      </c>
      <c r="D34" s="1210"/>
      <c r="E34" s="1211"/>
      <c r="F34" s="32" t="s">
        <v>531</v>
      </c>
      <c r="G34" s="33" t="s">
        <v>531</v>
      </c>
      <c r="H34" s="33" t="s">
        <v>531</v>
      </c>
      <c r="I34" s="33">
        <v>1.67</v>
      </c>
      <c r="J34" s="34">
        <v>3.16</v>
      </c>
      <c r="K34" s="22"/>
      <c r="L34" s="22"/>
      <c r="M34" s="22"/>
      <c r="N34" s="22"/>
      <c r="O34" s="22"/>
      <c r="P34" s="22"/>
    </row>
    <row r="35" spans="1:16" ht="39" customHeight="1" x14ac:dyDescent="0.2">
      <c r="A35" s="22"/>
      <c r="B35" s="35"/>
      <c r="C35" s="1204" t="s">
        <v>581</v>
      </c>
      <c r="D35" s="1205"/>
      <c r="E35" s="1206"/>
      <c r="F35" s="36">
        <v>2.11</v>
      </c>
      <c r="G35" s="37">
        <v>2.27</v>
      </c>
      <c r="H35" s="37">
        <v>2.04</v>
      </c>
      <c r="I35" s="37">
        <v>2.08</v>
      </c>
      <c r="J35" s="38">
        <v>1.94</v>
      </c>
      <c r="K35" s="22"/>
      <c r="L35" s="22"/>
      <c r="M35" s="22"/>
      <c r="N35" s="22"/>
      <c r="O35" s="22"/>
      <c r="P35" s="22"/>
    </row>
    <row r="36" spans="1:16" ht="39" customHeight="1" x14ac:dyDescent="0.2">
      <c r="A36" s="22"/>
      <c r="B36" s="35"/>
      <c r="C36" s="1204" t="s">
        <v>582</v>
      </c>
      <c r="D36" s="1205"/>
      <c r="E36" s="1206"/>
      <c r="F36" s="36">
        <v>0.15</v>
      </c>
      <c r="G36" s="37">
        <v>1.52</v>
      </c>
      <c r="H36" s="37">
        <v>2.11</v>
      </c>
      <c r="I36" s="37">
        <v>1.63</v>
      </c>
      <c r="J36" s="38">
        <v>1.44</v>
      </c>
      <c r="K36" s="22"/>
      <c r="L36" s="22"/>
      <c r="M36" s="22"/>
      <c r="N36" s="22"/>
      <c r="O36" s="22"/>
      <c r="P36" s="22"/>
    </row>
    <row r="37" spans="1:16" ht="39" customHeight="1" x14ac:dyDescent="0.2">
      <c r="A37" s="22"/>
      <c r="B37" s="35"/>
      <c r="C37" s="1204" t="s">
        <v>583</v>
      </c>
      <c r="D37" s="1205"/>
      <c r="E37" s="1206"/>
      <c r="F37" s="36">
        <v>0.27</v>
      </c>
      <c r="G37" s="37">
        <v>0.41</v>
      </c>
      <c r="H37" s="37">
        <v>0.52</v>
      </c>
      <c r="I37" s="37">
        <v>0.74</v>
      </c>
      <c r="J37" s="38">
        <v>0.92</v>
      </c>
      <c r="K37" s="22"/>
      <c r="L37" s="22"/>
      <c r="M37" s="22"/>
      <c r="N37" s="22"/>
      <c r="O37" s="22"/>
      <c r="P37" s="22"/>
    </row>
    <row r="38" spans="1:16" ht="39" customHeight="1" x14ac:dyDescent="0.2">
      <c r="A38" s="22"/>
      <c r="B38" s="35"/>
      <c r="C38" s="1204" t="s">
        <v>584</v>
      </c>
      <c r="D38" s="1205"/>
      <c r="E38" s="1206"/>
      <c r="F38" s="36">
        <v>1.24</v>
      </c>
      <c r="G38" s="37">
        <v>1.19</v>
      </c>
      <c r="H38" s="37">
        <v>0.91</v>
      </c>
      <c r="I38" s="37">
        <v>0.93</v>
      </c>
      <c r="J38" s="38">
        <v>0.7</v>
      </c>
      <c r="K38" s="22"/>
      <c r="L38" s="22"/>
      <c r="M38" s="22"/>
      <c r="N38" s="22"/>
      <c r="O38" s="22"/>
      <c r="P38" s="22"/>
    </row>
    <row r="39" spans="1:16" ht="39" customHeight="1" x14ac:dyDescent="0.2">
      <c r="A39" s="22"/>
      <c r="B39" s="35"/>
      <c r="C39" s="1204" t="s">
        <v>585</v>
      </c>
      <c r="D39" s="1205"/>
      <c r="E39" s="1206"/>
      <c r="F39" s="36">
        <v>0.7</v>
      </c>
      <c r="G39" s="37">
        <v>0.72</v>
      </c>
      <c r="H39" s="37">
        <v>0.63</v>
      </c>
      <c r="I39" s="37">
        <v>0.63</v>
      </c>
      <c r="J39" s="38">
        <v>0.69</v>
      </c>
      <c r="K39" s="22"/>
      <c r="L39" s="22"/>
      <c r="M39" s="22"/>
      <c r="N39" s="22"/>
      <c r="O39" s="22"/>
      <c r="P39" s="22"/>
    </row>
    <row r="40" spans="1:16" ht="39" customHeight="1" x14ac:dyDescent="0.2">
      <c r="A40" s="22"/>
      <c r="B40" s="35"/>
      <c r="C40" s="1204" t="s">
        <v>586</v>
      </c>
      <c r="D40" s="1205"/>
      <c r="E40" s="1206"/>
      <c r="F40" s="36">
        <v>1.06</v>
      </c>
      <c r="G40" s="37">
        <v>1.07</v>
      </c>
      <c r="H40" s="37">
        <v>0.9</v>
      </c>
      <c r="I40" s="37">
        <v>0.78</v>
      </c>
      <c r="J40" s="38">
        <v>0.67</v>
      </c>
      <c r="K40" s="22"/>
      <c r="L40" s="22"/>
      <c r="M40" s="22"/>
      <c r="N40" s="22"/>
      <c r="O40" s="22"/>
      <c r="P40" s="22"/>
    </row>
    <row r="41" spans="1:16" ht="39" customHeight="1" x14ac:dyDescent="0.2">
      <c r="A41" s="22"/>
      <c r="B41" s="35"/>
      <c r="C41" s="1204" t="s">
        <v>587</v>
      </c>
      <c r="D41" s="1205"/>
      <c r="E41" s="1206"/>
      <c r="F41" s="36">
        <v>0.56000000000000005</v>
      </c>
      <c r="G41" s="37">
        <v>0.51</v>
      </c>
      <c r="H41" s="37">
        <v>0.6</v>
      </c>
      <c r="I41" s="37">
        <v>0.56000000000000005</v>
      </c>
      <c r="J41" s="38">
        <v>0.57999999999999996</v>
      </c>
      <c r="K41" s="22"/>
      <c r="L41" s="22"/>
      <c r="M41" s="22"/>
      <c r="N41" s="22"/>
      <c r="O41" s="22"/>
      <c r="P41" s="22"/>
    </row>
    <row r="42" spans="1:16" ht="39" customHeight="1" x14ac:dyDescent="0.2">
      <c r="A42" s="22"/>
      <c r="B42" s="39"/>
      <c r="C42" s="1204" t="s">
        <v>588</v>
      </c>
      <c r="D42" s="1205"/>
      <c r="E42" s="1206"/>
      <c r="F42" s="36" t="s">
        <v>531</v>
      </c>
      <c r="G42" s="37" t="s">
        <v>531</v>
      </c>
      <c r="H42" s="37" t="s">
        <v>531</v>
      </c>
      <c r="I42" s="37" t="s">
        <v>531</v>
      </c>
      <c r="J42" s="38" t="s">
        <v>531</v>
      </c>
      <c r="K42" s="22"/>
      <c r="L42" s="22"/>
      <c r="M42" s="22"/>
      <c r="N42" s="22"/>
      <c r="O42" s="22"/>
      <c r="P42" s="22"/>
    </row>
    <row r="43" spans="1:16" ht="39" customHeight="1" thickBot="1" x14ac:dyDescent="0.25">
      <c r="A43" s="22"/>
      <c r="B43" s="40"/>
      <c r="C43" s="1207" t="s">
        <v>589</v>
      </c>
      <c r="D43" s="1208"/>
      <c r="E43" s="1209"/>
      <c r="F43" s="41">
        <v>4.26</v>
      </c>
      <c r="G43" s="42">
        <v>3.73</v>
      </c>
      <c r="H43" s="42">
        <v>2.94</v>
      </c>
      <c r="I43" s="42">
        <v>1.72</v>
      </c>
      <c r="J43" s="43">
        <v>1.07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pqjIbi5EqJ8QqlhuPdEW/59KA5bN1zTsk+UOtJo7KhaiD2uAU4QmX7rVGJcE0ugHCLA4Wx4PxfzZ3YjcaJcZQ==" saltValue="1yy8MwaX3Bk2CTkKFE7Y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election activeCell="DA40" sqref="DA40"/>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37426</v>
      </c>
      <c r="L45" s="60">
        <v>37703</v>
      </c>
      <c r="M45" s="60">
        <v>33941</v>
      </c>
      <c r="N45" s="60">
        <v>33682</v>
      </c>
      <c r="O45" s="61">
        <v>35007</v>
      </c>
      <c r="P45" s="48"/>
      <c r="Q45" s="48"/>
      <c r="R45" s="48"/>
      <c r="S45" s="48"/>
      <c r="T45" s="48"/>
      <c r="U45" s="48"/>
    </row>
    <row r="46" spans="1:21" ht="30.75" customHeight="1" x14ac:dyDescent="0.2">
      <c r="A46" s="48"/>
      <c r="B46" s="1214"/>
      <c r="C46" s="1215"/>
      <c r="D46" s="62"/>
      <c r="E46" s="1220" t="s">
        <v>13</v>
      </c>
      <c r="F46" s="1220"/>
      <c r="G46" s="1220"/>
      <c r="H46" s="1220"/>
      <c r="I46" s="1220"/>
      <c r="J46" s="1221"/>
      <c r="K46" s="63">
        <v>8507</v>
      </c>
      <c r="L46" s="64">
        <v>7016</v>
      </c>
      <c r="M46" s="64">
        <v>4111</v>
      </c>
      <c r="N46" s="64">
        <v>5841</v>
      </c>
      <c r="O46" s="65">
        <v>5787</v>
      </c>
      <c r="P46" s="48"/>
      <c r="Q46" s="48"/>
      <c r="R46" s="48"/>
      <c r="S46" s="48"/>
      <c r="T46" s="48"/>
      <c r="U46" s="48"/>
    </row>
    <row r="47" spans="1:21" ht="30.75" customHeight="1" x14ac:dyDescent="0.2">
      <c r="A47" s="48"/>
      <c r="B47" s="1214"/>
      <c r="C47" s="1215"/>
      <c r="D47" s="62"/>
      <c r="E47" s="1220" t="s">
        <v>14</v>
      </c>
      <c r="F47" s="1220"/>
      <c r="G47" s="1220"/>
      <c r="H47" s="1220"/>
      <c r="I47" s="1220"/>
      <c r="J47" s="1221"/>
      <c r="K47" s="63">
        <v>33484</v>
      </c>
      <c r="L47" s="64">
        <v>34660</v>
      </c>
      <c r="M47" s="64">
        <v>34927</v>
      </c>
      <c r="N47" s="64">
        <v>34859</v>
      </c>
      <c r="O47" s="65">
        <v>34690</v>
      </c>
      <c r="P47" s="48"/>
      <c r="Q47" s="48"/>
      <c r="R47" s="48"/>
      <c r="S47" s="48"/>
      <c r="T47" s="48"/>
      <c r="U47" s="48"/>
    </row>
    <row r="48" spans="1:21" ht="30.75" customHeight="1" x14ac:dyDescent="0.2">
      <c r="A48" s="48"/>
      <c r="B48" s="1214"/>
      <c r="C48" s="1215"/>
      <c r="D48" s="62"/>
      <c r="E48" s="1220" t="s">
        <v>15</v>
      </c>
      <c r="F48" s="1220"/>
      <c r="G48" s="1220"/>
      <c r="H48" s="1220"/>
      <c r="I48" s="1220"/>
      <c r="J48" s="1221"/>
      <c r="K48" s="63">
        <v>7297</v>
      </c>
      <c r="L48" s="64">
        <v>7231</v>
      </c>
      <c r="M48" s="64">
        <v>6917</v>
      </c>
      <c r="N48" s="64">
        <v>6761</v>
      </c>
      <c r="O48" s="65">
        <v>5616</v>
      </c>
      <c r="P48" s="48"/>
      <c r="Q48" s="48"/>
      <c r="R48" s="48"/>
      <c r="S48" s="48"/>
      <c r="T48" s="48"/>
      <c r="U48" s="48"/>
    </row>
    <row r="49" spans="1:21" ht="30.75" customHeight="1" x14ac:dyDescent="0.2">
      <c r="A49" s="48"/>
      <c r="B49" s="1214"/>
      <c r="C49" s="1215"/>
      <c r="D49" s="62"/>
      <c r="E49" s="1220" t="s">
        <v>16</v>
      </c>
      <c r="F49" s="1220"/>
      <c r="G49" s="1220"/>
      <c r="H49" s="1220"/>
      <c r="I49" s="1220"/>
      <c r="J49" s="1221"/>
      <c r="K49" s="63" t="s">
        <v>531</v>
      </c>
      <c r="L49" s="64" t="s">
        <v>531</v>
      </c>
      <c r="M49" s="64" t="s">
        <v>531</v>
      </c>
      <c r="N49" s="64" t="s">
        <v>531</v>
      </c>
      <c r="O49" s="65" t="s">
        <v>531</v>
      </c>
      <c r="P49" s="48"/>
      <c r="Q49" s="48"/>
      <c r="R49" s="48"/>
      <c r="S49" s="48"/>
      <c r="T49" s="48"/>
      <c r="U49" s="48"/>
    </row>
    <row r="50" spans="1:21" ht="30.75" customHeight="1" x14ac:dyDescent="0.2">
      <c r="A50" s="48"/>
      <c r="B50" s="1214"/>
      <c r="C50" s="1215"/>
      <c r="D50" s="62"/>
      <c r="E50" s="1220" t="s">
        <v>17</v>
      </c>
      <c r="F50" s="1220"/>
      <c r="G50" s="1220"/>
      <c r="H50" s="1220"/>
      <c r="I50" s="1220"/>
      <c r="J50" s="1221"/>
      <c r="K50" s="63">
        <v>448</v>
      </c>
      <c r="L50" s="64">
        <v>211</v>
      </c>
      <c r="M50" s="64">
        <v>211</v>
      </c>
      <c r="N50" s="64">
        <v>211</v>
      </c>
      <c r="O50" s="65">
        <v>211</v>
      </c>
      <c r="P50" s="48"/>
      <c r="Q50" s="48"/>
      <c r="R50" s="48"/>
      <c r="S50" s="48"/>
      <c r="T50" s="48"/>
      <c r="U50" s="48"/>
    </row>
    <row r="51" spans="1:21" ht="30.75" customHeight="1" x14ac:dyDescent="0.2">
      <c r="A51" s="48"/>
      <c r="B51" s="1216"/>
      <c r="C51" s="1217"/>
      <c r="D51" s="66"/>
      <c r="E51" s="1220" t="s">
        <v>18</v>
      </c>
      <c r="F51" s="1220"/>
      <c r="G51" s="1220"/>
      <c r="H51" s="1220"/>
      <c r="I51" s="1220"/>
      <c r="J51" s="1221"/>
      <c r="K51" s="63">
        <v>5</v>
      </c>
      <c r="L51" s="64">
        <v>6</v>
      </c>
      <c r="M51" s="64">
        <v>7</v>
      </c>
      <c r="N51" s="64">
        <v>0</v>
      </c>
      <c r="O51" s="65" t="s">
        <v>531</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59221</v>
      </c>
      <c r="L52" s="64">
        <v>57945</v>
      </c>
      <c r="M52" s="64">
        <v>58309</v>
      </c>
      <c r="N52" s="64">
        <v>56283</v>
      </c>
      <c r="O52" s="65">
        <v>56787</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27946</v>
      </c>
      <c r="L53" s="69">
        <v>28882</v>
      </c>
      <c r="M53" s="69">
        <v>21805</v>
      </c>
      <c r="N53" s="69">
        <v>25071</v>
      </c>
      <c r="O53" s="70">
        <v>24524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3">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228" t="s">
        <v>25</v>
      </c>
      <c r="C57" s="1229"/>
      <c r="D57" s="1232" t="s">
        <v>26</v>
      </c>
      <c r="E57" s="1233"/>
      <c r="F57" s="1233"/>
      <c r="G57" s="1233"/>
      <c r="H57" s="1233"/>
      <c r="I57" s="1233"/>
      <c r="J57" s="1234"/>
      <c r="K57" s="83">
        <v>91906</v>
      </c>
      <c r="L57" s="84">
        <v>90205</v>
      </c>
      <c r="M57" s="84">
        <v>116848</v>
      </c>
      <c r="N57" s="84">
        <v>119526</v>
      </c>
      <c r="O57" s="85">
        <v>132788</v>
      </c>
    </row>
    <row r="58" spans="1:21" ht="31.5" customHeight="1" thickBot="1" x14ac:dyDescent="0.25">
      <c r="B58" s="1230"/>
      <c r="C58" s="1231"/>
      <c r="D58" s="1235" t="s">
        <v>27</v>
      </c>
      <c r="E58" s="1236"/>
      <c r="F58" s="1236"/>
      <c r="G58" s="1236"/>
      <c r="H58" s="1236"/>
      <c r="I58" s="1236"/>
      <c r="J58" s="1237"/>
      <c r="K58" s="86">
        <v>135388</v>
      </c>
      <c r="L58" s="87">
        <v>138523</v>
      </c>
      <c r="M58" s="87">
        <v>160164</v>
      </c>
      <c r="N58" s="87">
        <v>180570</v>
      </c>
      <c r="O58" s="88">
        <v>183133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3vnLRMpggQpbyZVOjO4tt4CNEJCqqDVH4DoSVqhpYWhlaMYo64FMVU/wfzeHVVWBc5UZG3Nz0zHqVIZdQc/AA==" saltValue="DegrsiJOIerbyrQ5K2ye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election activeCell="DA40" sqref="DA40"/>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38" t="s">
        <v>30</v>
      </c>
      <c r="C41" s="1239"/>
      <c r="D41" s="102"/>
      <c r="E41" s="1244" t="s">
        <v>31</v>
      </c>
      <c r="F41" s="1244"/>
      <c r="G41" s="1244"/>
      <c r="H41" s="1245"/>
      <c r="I41" s="103">
        <v>1059067</v>
      </c>
      <c r="J41" s="104">
        <v>1096357</v>
      </c>
      <c r="K41" s="104">
        <v>1113235</v>
      </c>
      <c r="L41" s="104">
        <v>1142443</v>
      </c>
      <c r="M41" s="105">
        <v>1182941</v>
      </c>
    </row>
    <row r="42" spans="2:13" ht="27.75" customHeight="1" x14ac:dyDescent="0.2">
      <c r="B42" s="1240"/>
      <c r="C42" s="1241"/>
      <c r="D42" s="106"/>
      <c r="E42" s="1246" t="s">
        <v>32</v>
      </c>
      <c r="F42" s="1246"/>
      <c r="G42" s="1246"/>
      <c r="H42" s="1247"/>
      <c r="I42" s="107">
        <v>12194</v>
      </c>
      <c r="J42" s="108">
        <v>1996</v>
      </c>
      <c r="K42" s="108">
        <v>1785</v>
      </c>
      <c r="L42" s="108">
        <v>1574</v>
      </c>
      <c r="M42" s="109">
        <v>1363</v>
      </c>
    </row>
    <row r="43" spans="2:13" ht="27.75" customHeight="1" x14ac:dyDescent="0.2">
      <c r="B43" s="1240"/>
      <c r="C43" s="1241"/>
      <c r="D43" s="106"/>
      <c r="E43" s="1246" t="s">
        <v>33</v>
      </c>
      <c r="F43" s="1246"/>
      <c r="G43" s="1246"/>
      <c r="H43" s="1247"/>
      <c r="I43" s="107">
        <v>80574</v>
      </c>
      <c r="J43" s="108">
        <v>77471</v>
      </c>
      <c r="K43" s="108">
        <v>76297</v>
      </c>
      <c r="L43" s="108">
        <v>81223</v>
      </c>
      <c r="M43" s="109">
        <v>69970</v>
      </c>
    </row>
    <row r="44" spans="2:13" ht="27.75" customHeight="1" x14ac:dyDescent="0.2">
      <c r="B44" s="1240"/>
      <c r="C44" s="1241"/>
      <c r="D44" s="106"/>
      <c r="E44" s="1246" t="s">
        <v>34</v>
      </c>
      <c r="F44" s="1246"/>
      <c r="G44" s="1246"/>
      <c r="H44" s="1247"/>
      <c r="I44" s="107" t="s">
        <v>531</v>
      </c>
      <c r="J44" s="108" t="s">
        <v>531</v>
      </c>
      <c r="K44" s="108" t="s">
        <v>531</v>
      </c>
      <c r="L44" s="108" t="s">
        <v>531</v>
      </c>
      <c r="M44" s="109" t="s">
        <v>531</v>
      </c>
    </row>
    <row r="45" spans="2:13" ht="27.75" customHeight="1" x14ac:dyDescent="0.2">
      <c r="B45" s="1240"/>
      <c r="C45" s="1241"/>
      <c r="D45" s="106"/>
      <c r="E45" s="1246" t="s">
        <v>35</v>
      </c>
      <c r="F45" s="1246"/>
      <c r="G45" s="1246"/>
      <c r="H45" s="1247"/>
      <c r="I45" s="107">
        <v>53823</v>
      </c>
      <c r="J45" s="108">
        <v>54449</v>
      </c>
      <c r="K45" s="108">
        <v>86703</v>
      </c>
      <c r="L45" s="108">
        <v>80023</v>
      </c>
      <c r="M45" s="109">
        <v>76790</v>
      </c>
    </row>
    <row r="46" spans="2:13" ht="27.75" customHeight="1" x14ac:dyDescent="0.2">
      <c r="B46" s="1240"/>
      <c r="C46" s="1241"/>
      <c r="D46" s="110"/>
      <c r="E46" s="1246" t="s">
        <v>36</v>
      </c>
      <c r="F46" s="1246"/>
      <c r="G46" s="1246"/>
      <c r="H46" s="1247"/>
      <c r="I46" s="107">
        <v>2410</v>
      </c>
      <c r="J46" s="108">
        <v>2752</v>
      </c>
      <c r="K46" s="108">
        <v>2128</v>
      </c>
      <c r="L46" s="108">
        <v>853</v>
      </c>
      <c r="M46" s="109">
        <v>2891</v>
      </c>
    </row>
    <row r="47" spans="2:13" ht="27.75" customHeight="1" x14ac:dyDescent="0.2">
      <c r="B47" s="1240"/>
      <c r="C47" s="1241"/>
      <c r="D47" s="111"/>
      <c r="E47" s="1248" t="s">
        <v>37</v>
      </c>
      <c r="F47" s="1249"/>
      <c r="G47" s="1249"/>
      <c r="H47" s="1250"/>
      <c r="I47" s="107" t="s">
        <v>531</v>
      </c>
      <c r="J47" s="108" t="s">
        <v>531</v>
      </c>
      <c r="K47" s="108" t="s">
        <v>531</v>
      </c>
      <c r="L47" s="108" t="s">
        <v>531</v>
      </c>
      <c r="M47" s="109" t="s">
        <v>531</v>
      </c>
    </row>
    <row r="48" spans="2:13" ht="27.75" customHeight="1" x14ac:dyDescent="0.2">
      <c r="B48" s="1240"/>
      <c r="C48" s="1241"/>
      <c r="D48" s="106"/>
      <c r="E48" s="1246" t="s">
        <v>38</v>
      </c>
      <c r="F48" s="1246"/>
      <c r="G48" s="1246"/>
      <c r="H48" s="1247"/>
      <c r="I48" s="107" t="s">
        <v>531</v>
      </c>
      <c r="J48" s="108" t="s">
        <v>531</v>
      </c>
      <c r="K48" s="108" t="s">
        <v>531</v>
      </c>
      <c r="L48" s="108" t="s">
        <v>531</v>
      </c>
      <c r="M48" s="109" t="s">
        <v>531</v>
      </c>
    </row>
    <row r="49" spans="2:13" ht="27.75" customHeight="1" x14ac:dyDescent="0.2">
      <c r="B49" s="1242"/>
      <c r="C49" s="1243"/>
      <c r="D49" s="106"/>
      <c r="E49" s="1246" t="s">
        <v>39</v>
      </c>
      <c r="F49" s="1246"/>
      <c r="G49" s="1246"/>
      <c r="H49" s="1247"/>
      <c r="I49" s="107" t="s">
        <v>531</v>
      </c>
      <c r="J49" s="108" t="s">
        <v>531</v>
      </c>
      <c r="K49" s="108" t="s">
        <v>531</v>
      </c>
      <c r="L49" s="108" t="s">
        <v>531</v>
      </c>
      <c r="M49" s="109" t="s">
        <v>531</v>
      </c>
    </row>
    <row r="50" spans="2:13" ht="27.75" customHeight="1" x14ac:dyDescent="0.2">
      <c r="B50" s="1251" t="s">
        <v>40</v>
      </c>
      <c r="C50" s="1252"/>
      <c r="D50" s="112"/>
      <c r="E50" s="1246" t="s">
        <v>41</v>
      </c>
      <c r="F50" s="1246"/>
      <c r="G50" s="1246"/>
      <c r="H50" s="1247"/>
      <c r="I50" s="107">
        <v>132632</v>
      </c>
      <c r="J50" s="108">
        <v>157937</v>
      </c>
      <c r="K50" s="108">
        <v>160568</v>
      </c>
      <c r="L50" s="108">
        <v>172727</v>
      </c>
      <c r="M50" s="109">
        <v>184818</v>
      </c>
    </row>
    <row r="51" spans="2:13" ht="27.75" customHeight="1" x14ac:dyDescent="0.2">
      <c r="B51" s="1240"/>
      <c r="C51" s="1241"/>
      <c r="D51" s="106"/>
      <c r="E51" s="1246" t="s">
        <v>42</v>
      </c>
      <c r="F51" s="1246"/>
      <c r="G51" s="1246"/>
      <c r="H51" s="1247"/>
      <c r="I51" s="107">
        <v>180866</v>
      </c>
      <c r="J51" s="108">
        <v>177239</v>
      </c>
      <c r="K51" s="108">
        <v>174150</v>
      </c>
      <c r="L51" s="108">
        <v>185575</v>
      </c>
      <c r="M51" s="109">
        <v>189826</v>
      </c>
    </row>
    <row r="52" spans="2:13" ht="27.75" customHeight="1" x14ac:dyDescent="0.2">
      <c r="B52" s="1242"/>
      <c r="C52" s="1243"/>
      <c r="D52" s="106"/>
      <c r="E52" s="1246" t="s">
        <v>43</v>
      </c>
      <c r="F52" s="1246"/>
      <c r="G52" s="1246"/>
      <c r="H52" s="1247"/>
      <c r="I52" s="107">
        <v>508757</v>
      </c>
      <c r="J52" s="108">
        <v>513677</v>
      </c>
      <c r="K52" s="108">
        <v>524488</v>
      </c>
      <c r="L52" s="108">
        <v>534851</v>
      </c>
      <c r="M52" s="109">
        <v>547605</v>
      </c>
    </row>
    <row r="53" spans="2:13" ht="27.75" customHeight="1" thickBot="1" x14ac:dyDescent="0.25">
      <c r="B53" s="1253" t="s">
        <v>44</v>
      </c>
      <c r="C53" s="1254"/>
      <c r="D53" s="113"/>
      <c r="E53" s="1255" t="s">
        <v>45</v>
      </c>
      <c r="F53" s="1255"/>
      <c r="G53" s="1255"/>
      <c r="H53" s="1256"/>
      <c r="I53" s="114">
        <v>385813</v>
      </c>
      <c r="J53" s="115">
        <v>384172</v>
      </c>
      <c r="K53" s="115">
        <v>420942</v>
      </c>
      <c r="L53" s="115">
        <v>412963</v>
      </c>
      <c r="M53" s="116">
        <v>411707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9YcKUji9avLS4G8OL8nIsd+faY5zoAwnlbIB3MtC6M8s4rAK2BV92qs9vFRy2MmBZtoYkpWBadRdg7dvmxDTw==" saltValue="xec7AyHPD2tN3Tv13Be2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DA40" sqref="DA40"/>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574</v>
      </c>
      <c r="G54" s="125" t="s">
        <v>575</v>
      </c>
      <c r="H54" s="126" t="s">
        <v>576</v>
      </c>
    </row>
    <row r="55" spans="2:8" ht="52.5" customHeight="1" x14ac:dyDescent="0.2">
      <c r="B55" s="127"/>
      <c r="C55" s="1265" t="s">
        <v>48</v>
      </c>
      <c r="D55" s="1265"/>
      <c r="E55" s="1266"/>
      <c r="F55" s="128">
        <v>9719</v>
      </c>
      <c r="G55" s="128">
        <v>8636</v>
      </c>
      <c r="H55" s="129">
        <v>8123</v>
      </c>
    </row>
    <row r="56" spans="2:8" ht="52.5" customHeight="1" x14ac:dyDescent="0.2">
      <c r="B56" s="130"/>
      <c r="C56" s="1267" t="s">
        <v>49</v>
      </c>
      <c r="D56" s="1267"/>
      <c r="E56" s="1268"/>
      <c r="F56" s="131">
        <v>11929</v>
      </c>
      <c r="G56" s="131">
        <v>12388</v>
      </c>
      <c r="H56" s="132">
        <v>12107</v>
      </c>
    </row>
    <row r="57" spans="2:8" ht="53.25" customHeight="1" x14ac:dyDescent="0.2">
      <c r="B57" s="130"/>
      <c r="C57" s="1269" t="s">
        <v>50</v>
      </c>
      <c r="D57" s="1269"/>
      <c r="E57" s="1270"/>
      <c r="F57" s="133">
        <v>18327</v>
      </c>
      <c r="G57" s="133">
        <v>17765</v>
      </c>
      <c r="H57" s="134">
        <v>16474</v>
      </c>
    </row>
    <row r="58" spans="2:8" ht="45.75" customHeight="1" x14ac:dyDescent="0.2">
      <c r="B58" s="135"/>
      <c r="C58" s="1257" t="s">
        <v>626</v>
      </c>
      <c r="D58" s="1258"/>
      <c r="E58" s="1259"/>
      <c r="F58" s="136">
        <v>9622</v>
      </c>
      <c r="G58" s="136">
        <v>9299</v>
      </c>
      <c r="H58" s="137">
        <v>7782</v>
      </c>
    </row>
    <row r="59" spans="2:8" ht="45.75" customHeight="1" x14ac:dyDescent="0.2">
      <c r="B59" s="135"/>
      <c r="C59" s="1257" t="s">
        <v>627</v>
      </c>
      <c r="D59" s="1258"/>
      <c r="E59" s="1259"/>
      <c r="F59" s="136">
        <v>2299</v>
      </c>
      <c r="G59" s="136">
        <v>2299</v>
      </c>
      <c r="H59" s="137">
        <v>2299</v>
      </c>
    </row>
    <row r="60" spans="2:8" ht="45.75" customHeight="1" x14ac:dyDescent="0.2">
      <c r="B60" s="135"/>
      <c r="C60" s="1257" t="s">
        <v>628</v>
      </c>
      <c r="D60" s="1258"/>
      <c r="E60" s="1259"/>
      <c r="F60" s="136">
        <v>1657</v>
      </c>
      <c r="G60" s="136">
        <v>1538</v>
      </c>
      <c r="H60" s="137">
        <v>1412</v>
      </c>
    </row>
    <row r="61" spans="2:8" ht="45.75" customHeight="1" x14ac:dyDescent="0.2">
      <c r="B61" s="135"/>
      <c r="C61" s="1257" t="s">
        <v>629</v>
      </c>
      <c r="D61" s="1258"/>
      <c r="E61" s="1259"/>
      <c r="F61" s="136">
        <v>1053</v>
      </c>
      <c r="G61" s="136">
        <v>981</v>
      </c>
      <c r="H61" s="137">
        <v>907</v>
      </c>
    </row>
    <row r="62" spans="2:8" ht="45.75" customHeight="1" thickBot="1" x14ac:dyDescent="0.25">
      <c r="B62" s="138"/>
      <c r="C62" s="1260" t="s">
        <v>630</v>
      </c>
      <c r="D62" s="1261"/>
      <c r="E62" s="1262"/>
      <c r="F62" s="139">
        <v>911</v>
      </c>
      <c r="G62" s="139">
        <v>911</v>
      </c>
      <c r="H62" s="140">
        <v>911</v>
      </c>
    </row>
    <row r="63" spans="2:8" ht="52.5" customHeight="1" thickBot="1" x14ac:dyDescent="0.25">
      <c r="B63" s="141"/>
      <c r="C63" s="1263" t="s">
        <v>51</v>
      </c>
      <c r="D63" s="1263"/>
      <c r="E63" s="1264"/>
      <c r="F63" s="142">
        <v>39975</v>
      </c>
      <c r="G63" s="142">
        <v>38789</v>
      </c>
      <c r="H63" s="143">
        <v>36704</v>
      </c>
    </row>
    <row r="64" spans="2:8" ht="15" customHeight="1" x14ac:dyDescent="0.2"/>
  </sheetData>
  <sheetProtection algorithmName="SHA-512" hashValue="d8EP9TY2XyftmYTYoZDnS5owFYwT3359IdJ2euesxVVa5KCRKeLFTYeA7cWSMHBOaKHlnp2wY76a72tUc2tOng==" saltValue="ZzDAewvETeEaaX+QF+7W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536B-464B-400A-8807-31278BC79259}">
  <sheetPr>
    <pageSetUpPr fitToPage="1"/>
  </sheetPr>
  <dimension ref="A1:WZM160"/>
  <sheetViews>
    <sheetView showGridLines="0" zoomScaleNormal="100" zoomScaleSheetLayoutView="55" workbookViewId="0">
      <selection activeCell="DA40" sqref="DA40"/>
    </sheetView>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1"/>
      <c r="B1" s="1330"/>
      <c r="DD1" s="1271"/>
      <c r="DE1" s="1271"/>
    </row>
    <row r="2" spans="1:143" ht="25.5" customHeight="1" x14ac:dyDescent="0.2">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2">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 x14ac:dyDescent="0.2">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642</v>
      </c>
    </row>
    <row r="11" spans="1:143" s="291" customFormat="1" ht="13" x14ac:dyDescent="0.2">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642</v>
      </c>
    </row>
    <row r="13" spans="1:143" s="291" customFormat="1" ht="13" x14ac:dyDescent="0.2">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6.5" x14ac:dyDescent="0.2">
      <c r="B22" s="1272"/>
      <c r="MM22" s="1326"/>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5" t="s">
        <v>641</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 x14ac:dyDescent="0.2">
      <c r="B42" s="1272"/>
      <c r="G42" s="1309"/>
      <c r="I42" s="1308"/>
      <c r="J42" s="1308"/>
      <c r="K42" s="1308"/>
      <c r="AM42" s="1309"/>
      <c r="AN42" s="1309" t="s">
        <v>637</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640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635</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572</v>
      </c>
      <c r="BQ50" s="1281"/>
      <c r="BR50" s="1281"/>
      <c r="BS50" s="1281"/>
      <c r="BT50" s="1281"/>
      <c r="BU50" s="1281"/>
      <c r="BV50" s="1281"/>
      <c r="BW50" s="1281"/>
      <c r="BX50" s="1281" t="s">
        <v>573</v>
      </c>
      <c r="BY50" s="1281"/>
      <c r="BZ50" s="1281"/>
      <c r="CA50" s="1281"/>
      <c r="CB50" s="1281"/>
      <c r="CC50" s="1281"/>
      <c r="CD50" s="1281"/>
      <c r="CE50" s="1281"/>
      <c r="CF50" s="1281" t="s">
        <v>574</v>
      </c>
      <c r="CG50" s="1281"/>
      <c r="CH50" s="1281"/>
      <c r="CI50" s="1281"/>
      <c r="CJ50" s="1281"/>
      <c r="CK50" s="1281"/>
      <c r="CL50" s="1281"/>
      <c r="CM50" s="1281"/>
      <c r="CN50" s="1281" t="s">
        <v>575</v>
      </c>
      <c r="CO50" s="1281"/>
      <c r="CP50" s="1281"/>
      <c r="CQ50" s="1281"/>
      <c r="CR50" s="1281"/>
      <c r="CS50" s="1281"/>
      <c r="CT50" s="1281"/>
      <c r="CU50" s="1281"/>
      <c r="CV50" s="1281" t="s">
        <v>576</v>
      </c>
      <c r="CW50" s="1281"/>
      <c r="CX50" s="1281"/>
      <c r="CY50" s="1281"/>
      <c r="CZ50" s="1281"/>
      <c r="DA50" s="1281"/>
      <c r="DB50" s="1281"/>
      <c r="DC50" s="1281"/>
    </row>
    <row r="51" spans="1:109" ht="13.5" customHeight="1" x14ac:dyDescent="0.2">
      <c r="B51" s="1272"/>
      <c r="G51" s="1288"/>
      <c r="H51" s="1288"/>
      <c r="I51" s="1322"/>
      <c r="J51" s="1322"/>
      <c r="K51" s="1287"/>
      <c r="L51" s="1287"/>
      <c r="M51" s="1287"/>
      <c r="N51" s="1287"/>
      <c r="AM51" s="1286"/>
      <c r="AN51" s="1280" t="s">
        <v>634</v>
      </c>
      <c r="AO51" s="1280"/>
      <c r="AP51" s="1280"/>
      <c r="AQ51" s="1280"/>
      <c r="AR51" s="1280"/>
      <c r="AS51" s="1280"/>
      <c r="AT51" s="1280"/>
      <c r="AU51" s="1280"/>
      <c r="AV51" s="1280"/>
      <c r="AW51" s="1280"/>
      <c r="AX51" s="1280"/>
      <c r="AY51" s="1280"/>
      <c r="AZ51" s="1280"/>
      <c r="BA51" s="1280"/>
      <c r="BB51" s="1280" t="s">
        <v>632</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187.9</v>
      </c>
      <c r="BY51" s="1279"/>
      <c r="BZ51" s="1279"/>
      <c r="CA51" s="1279"/>
      <c r="CB51" s="1279"/>
      <c r="CC51" s="1279"/>
      <c r="CD51" s="1279"/>
      <c r="CE51" s="1279"/>
      <c r="CF51" s="1279">
        <v>175.6</v>
      </c>
      <c r="CG51" s="1279"/>
      <c r="CH51" s="1279"/>
      <c r="CI51" s="1279"/>
      <c r="CJ51" s="1279"/>
      <c r="CK51" s="1279"/>
      <c r="CL51" s="1279"/>
      <c r="CM51" s="1279"/>
      <c r="CN51" s="1279">
        <v>171.7</v>
      </c>
      <c r="CO51" s="1279"/>
      <c r="CP51" s="1279"/>
      <c r="CQ51" s="1279"/>
      <c r="CR51" s="1279"/>
      <c r="CS51" s="1279"/>
      <c r="CT51" s="1279"/>
      <c r="CU51" s="1279"/>
      <c r="CV51" s="1279">
        <v>170.8</v>
      </c>
      <c r="CW51" s="1279"/>
      <c r="CX51" s="1279"/>
      <c r="CY51" s="1279"/>
      <c r="CZ51" s="1279"/>
      <c r="DA51" s="1279"/>
      <c r="DB51" s="1279"/>
      <c r="DC51" s="1279"/>
    </row>
    <row r="52" spans="1:109" ht="13" x14ac:dyDescent="0.2">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639</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66.5</v>
      </c>
      <c r="BY53" s="1279"/>
      <c r="BZ53" s="1279"/>
      <c r="CA53" s="1279"/>
      <c r="CB53" s="1279"/>
      <c r="CC53" s="1279"/>
      <c r="CD53" s="1279"/>
      <c r="CE53" s="1279"/>
      <c r="CF53" s="1279">
        <v>67.599999999999994</v>
      </c>
      <c r="CG53" s="1279"/>
      <c r="CH53" s="1279"/>
      <c r="CI53" s="1279"/>
      <c r="CJ53" s="1279"/>
      <c r="CK53" s="1279"/>
      <c r="CL53" s="1279"/>
      <c r="CM53" s="1279"/>
      <c r="CN53" s="1279">
        <v>67.900000000000006</v>
      </c>
      <c r="CO53" s="1279"/>
      <c r="CP53" s="1279"/>
      <c r="CQ53" s="1279"/>
      <c r="CR53" s="1279"/>
      <c r="CS53" s="1279"/>
      <c r="CT53" s="1279"/>
      <c r="CU53" s="1279"/>
      <c r="CV53" s="1279">
        <v>68.599999999999994</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633</v>
      </c>
      <c r="AO55" s="1281"/>
      <c r="AP55" s="1281"/>
      <c r="AQ55" s="1281"/>
      <c r="AR55" s="1281"/>
      <c r="AS55" s="1281"/>
      <c r="AT55" s="1281"/>
      <c r="AU55" s="1281"/>
      <c r="AV55" s="1281"/>
      <c r="AW55" s="1281"/>
      <c r="AX55" s="1281"/>
      <c r="AY55" s="1281"/>
      <c r="AZ55" s="1281"/>
      <c r="BA55" s="1281"/>
      <c r="BB55" s="1280" t="s">
        <v>632</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115.7</v>
      </c>
      <c r="BY55" s="1279"/>
      <c r="BZ55" s="1279"/>
      <c r="CA55" s="1279"/>
      <c r="CB55" s="1279"/>
      <c r="CC55" s="1279"/>
      <c r="CD55" s="1279"/>
      <c r="CE55" s="1279"/>
      <c r="CF55" s="1279">
        <v>106</v>
      </c>
      <c r="CG55" s="1279"/>
      <c r="CH55" s="1279"/>
      <c r="CI55" s="1279"/>
      <c r="CJ55" s="1279"/>
      <c r="CK55" s="1279"/>
      <c r="CL55" s="1279"/>
      <c r="CM55" s="1279"/>
      <c r="CN55" s="1279">
        <v>97.6</v>
      </c>
      <c r="CO55" s="1279"/>
      <c r="CP55" s="1279"/>
      <c r="CQ55" s="1279"/>
      <c r="CR55" s="1279"/>
      <c r="CS55" s="1279"/>
      <c r="CT55" s="1279"/>
      <c r="CU55" s="1279"/>
      <c r="CV55" s="1279">
        <v>91.6</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639</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61</v>
      </c>
      <c r="BY57" s="1279"/>
      <c r="BZ57" s="1279"/>
      <c r="CA57" s="1279"/>
      <c r="CB57" s="1279"/>
      <c r="CC57" s="1279"/>
      <c r="CD57" s="1279"/>
      <c r="CE57" s="1279"/>
      <c r="CF57" s="1279">
        <v>62</v>
      </c>
      <c r="CG57" s="1279"/>
      <c r="CH57" s="1279"/>
      <c r="CI57" s="1279"/>
      <c r="CJ57" s="1279"/>
      <c r="CK57" s="1279"/>
      <c r="CL57" s="1279"/>
      <c r="CM57" s="1279"/>
      <c r="CN57" s="1279">
        <v>62.9</v>
      </c>
      <c r="CO57" s="1279"/>
      <c r="CP57" s="1279"/>
      <c r="CQ57" s="1279"/>
      <c r="CR57" s="1279"/>
      <c r="CS57" s="1279"/>
      <c r="CT57" s="1279"/>
      <c r="CU57" s="1279"/>
      <c r="CV57" s="1279">
        <v>63.3</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638</v>
      </c>
    </row>
    <row r="64" spans="1:109" ht="13" x14ac:dyDescent="0.2">
      <c r="B64" s="1272"/>
      <c r="G64" s="1309"/>
      <c r="I64" s="1311"/>
      <c r="J64" s="1311"/>
      <c r="K64" s="1311"/>
      <c r="L64" s="1311"/>
      <c r="M64" s="1311"/>
      <c r="N64" s="1310"/>
      <c r="AM64" s="1309"/>
      <c r="AN64" s="1309" t="s">
        <v>637</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636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635</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572</v>
      </c>
      <c r="BQ72" s="1281"/>
      <c r="BR72" s="1281"/>
      <c r="BS72" s="1281"/>
      <c r="BT72" s="1281"/>
      <c r="BU72" s="1281"/>
      <c r="BV72" s="1281"/>
      <c r="BW72" s="1281"/>
      <c r="BX72" s="1281" t="s">
        <v>573</v>
      </c>
      <c r="BY72" s="1281"/>
      <c r="BZ72" s="1281"/>
      <c r="CA72" s="1281"/>
      <c r="CB72" s="1281"/>
      <c r="CC72" s="1281"/>
      <c r="CD72" s="1281"/>
      <c r="CE72" s="1281"/>
      <c r="CF72" s="1281" t="s">
        <v>574</v>
      </c>
      <c r="CG72" s="1281"/>
      <c r="CH72" s="1281"/>
      <c r="CI72" s="1281"/>
      <c r="CJ72" s="1281"/>
      <c r="CK72" s="1281"/>
      <c r="CL72" s="1281"/>
      <c r="CM72" s="1281"/>
      <c r="CN72" s="1281" t="s">
        <v>575</v>
      </c>
      <c r="CO72" s="1281"/>
      <c r="CP72" s="1281"/>
      <c r="CQ72" s="1281"/>
      <c r="CR72" s="1281"/>
      <c r="CS72" s="1281"/>
      <c r="CT72" s="1281"/>
      <c r="CU72" s="1281"/>
      <c r="CV72" s="1281" t="s">
        <v>576</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634</v>
      </c>
      <c r="AO73" s="1280"/>
      <c r="AP73" s="1280"/>
      <c r="AQ73" s="1280"/>
      <c r="AR73" s="1280"/>
      <c r="AS73" s="1280"/>
      <c r="AT73" s="1280"/>
      <c r="AU73" s="1280"/>
      <c r="AV73" s="1280"/>
      <c r="AW73" s="1280"/>
      <c r="AX73" s="1280"/>
      <c r="AY73" s="1280"/>
      <c r="AZ73" s="1280"/>
      <c r="BA73" s="1280"/>
      <c r="BB73" s="1280" t="s">
        <v>632</v>
      </c>
      <c r="BC73" s="1280"/>
      <c r="BD73" s="1280"/>
      <c r="BE73" s="1280"/>
      <c r="BF73" s="1280"/>
      <c r="BG73" s="1280"/>
      <c r="BH73" s="1280"/>
      <c r="BI73" s="1280"/>
      <c r="BJ73" s="1280"/>
      <c r="BK73" s="1280"/>
      <c r="BL73" s="1280"/>
      <c r="BM73" s="1280"/>
      <c r="BN73" s="1280"/>
      <c r="BO73" s="1280"/>
      <c r="BP73" s="1279">
        <v>188.3</v>
      </c>
      <c r="BQ73" s="1279"/>
      <c r="BR73" s="1279"/>
      <c r="BS73" s="1279"/>
      <c r="BT73" s="1279"/>
      <c r="BU73" s="1279"/>
      <c r="BV73" s="1279"/>
      <c r="BW73" s="1279"/>
      <c r="BX73" s="1279">
        <v>187.9</v>
      </c>
      <c r="BY73" s="1279"/>
      <c r="BZ73" s="1279"/>
      <c r="CA73" s="1279"/>
      <c r="CB73" s="1279"/>
      <c r="CC73" s="1279"/>
      <c r="CD73" s="1279"/>
      <c r="CE73" s="1279"/>
      <c r="CF73" s="1279">
        <v>175.6</v>
      </c>
      <c r="CG73" s="1279"/>
      <c r="CH73" s="1279"/>
      <c r="CI73" s="1279"/>
      <c r="CJ73" s="1279"/>
      <c r="CK73" s="1279"/>
      <c r="CL73" s="1279"/>
      <c r="CM73" s="1279"/>
      <c r="CN73" s="1279">
        <v>171.7</v>
      </c>
      <c r="CO73" s="1279"/>
      <c r="CP73" s="1279"/>
      <c r="CQ73" s="1279"/>
      <c r="CR73" s="1279"/>
      <c r="CS73" s="1279"/>
      <c r="CT73" s="1279"/>
      <c r="CU73" s="1279"/>
      <c r="CV73" s="1279">
        <v>170.8</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631</v>
      </c>
      <c r="BC75" s="1280"/>
      <c r="BD75" s="1280"/>
      <c r="BE75" s="1280"/>
      <c r="BF75" s="1280"/>
      <c r="BG75" s="1280"/>
      <c r="BH75" s="1280"/>
      <c r="BI75" s="1280"/>
      <c r="BJ75" s="1280"/>
      <c r="BK75" s="1280"/>
      <c r="BL75" s="1280"/>
      <c r="BM75" s="1280"/>
      <c r="BN75" s="1280"/>
      <c r="BO75" s="1280"/>
      <c r="BP75" s="1279">
        <v>12.6</v>
      </c>
      <c r="BQ75" s="1279"/>
      <c r="BR75" s="1279"/>
      <c r="BS75" s="1279"/>
      <c r="BT75" s="1279"/>
      <c r="BU75" s="1279"/>
      <c r="BV75" s="1279"/>
      <c r="BW75" s="1279"/>
      <c r="BX75" s="1279">
        <v>13.7</v>
      </c>
      <c r="BY75" s="1279"/>
      <c r="BZ75" s="1279"/>
      <c r="CA75" s="1279"/>
      <c r="CB75" s="1279"/>
      <c r="CC75" s="1279"/>
      <c r="CD75" s="1279"/>
      <c r="CE75" s="1279"/>
      <c r="CF75" s="1279">
        <v>12.2</v>
      </c>
      <c r="CG75" s="1279"/>
      <c r="CH75" s="1279"/>
      <c r="CI75" s="1279"/>
      <c r="CJ75" s="1279"/>
      <c r="CK75" s="1279"/>
      <c r="CL75" s="1279"/>
      <c r="CM75" s="1279"/>
      <c r="CN75" s="1279">
        <v>11.2</v>
      </c>
      <c r="CO75" s="1279"/>
      <c r="CP75" s="1279"/>
      <c r="CQ75" s="1279"/>
      <c r="CR75" s="1279"/>
      <c r="CS75" s="1279"/>
      <c r="CT75" s="1279"/>
      <c r="CU75" s="1279"/>
      <c r="CV75" s="1279">
        <v>9.9</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633</v>
      </c>
      <c r="AO77" s="1281"/>
      <c r="AP77" s="1281"/>
      <c r="AQ77" s="1281"/>
      <c r="AR77" s="1281"/>
      <c r="AS77" s="1281"/>
      <c r="AT77" s="1281"/>
      <c r="AU77" s="1281"/>
      <c r="AV77" s="1281"/>
      <c r="AW77" s="1281"/>
      <c r="AX77" s="1281"/>
      <c r="AY77" s="1281"/>
      <c r="AZ77" s="1281"/>
      <c r="BA77" s="1281"/>
      <c r="BB77" s="1280" t="s">
        <v>632</v>
      </c>
      <c r="BC77" s="1280"/>
      <c r="BD77" s="1280"/>
      <c r="BE77" s="1280"/>
      <c r="BF77" s="1280"/>
      <c r="BG77" s="1280"/>
      <c r="BH77" s="1280"/>
      <c r="BI77" s="1280"/>
      <c r="BJ77" s="1280"/>
      <c r="BK77" s="1280"/>
      <c r="BL77" s="1280"/>
      <c r="BM77" s="1280"/>
      <c r="BN77" s="1280"/>
      <c r="BO77" s="1280"/>
      <c r="BP77" s="1279">
        <v>124.2</v>
      </c>
      <c r="BQ77" s="1279"/>
      <c r="BR77" s="1279"/>
      <c r="BS77" s="1279"/>
      <c r="BT77" s="1279"/>
      <c r="BU77" s="1279"/>
      <c r="BV77" s="1279"/>
      <c r="BW77" s="1279"/>
      <c r="BX77" s="1279">
        <v>115.7</v>
      </c>
      <c r="BY77" s="1279"/>
      <c r="BZ77" s="1279"/>
      <c r="CA77" s="1279"/>
      <c r="CB77" s="1279"/>
      <c r="CC77" s="1279"/>
      <c r="CD77" s="1279"/>
      <c r="CE77" s="1279"/>
      <c r="CF77" s="1279">
        <v>106</v>
      </c>
      <c r="CG77" s="1279"/>
      <c r="CH77" s="1279"/>
      <c r="CI77" s="1279"/>
      <c r="CJ77" s="1279"/>
      <c r="CK77" s="1279"/>
      <c r="CL77" s="1279"/>
      <c r="CM77" s="1279"/>
      <c r="CN77" s="1279">
        <v>97.6</v>
      </c>
      <c r="CO77" s="1279"/>
      <c r="CP77" s="1279"/>
      <c r="CQ77" s="1279"/>
      <c r="CR77" s="1279"/>
      <c r="CS77" s="1279"/>
      <c r="CT77" s="1279"/>
      <c r="CU77" s="1279"/>
      <c r="CV77" s="1279">
        <v>91.6</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631</v>
      </c>
      <c r="BC79" s="1280"/>
      <c r="BD79" s="1280"/>
      <c r="BE79" s="1280"/>
      <c r="BF79" s="1280"/>
      <c r="BG79" s="1280"/>
      <c r="BH79" s="1280"/>
      <c r="BI79" s="1280"/>
      <c r="BJ79" s="1280"/>
      <c r="BK79" s="1280"/>
      <c r="BL79" s="1280"/>
      <c r="BM79" s="1280"/>
      <c r="BN79" s="1280"/>
      <c r="BO79" s="1280"/>
      <c r="BP79" s="1279">
        <v>10.9</v>
      </c>
      <c r="BQ79" s="1279"/>
      <c r="BR79" s="1279"/>
      <c r="BS79" s="1279"/>
      <c r="BT79" s="1279"/>
      <c r="BU79" s="1279"/>
      <c r="BV79" s="1279"/>
      <c r="BW79" s="1279"/>
      <c r="BX79" s="1279">
        <v>10.3</v>
      </c>
      <c r="BY79" s="1279"/>
      <c r="BZ79" s="1279"/>
      <c r="CA79" s="1279"/>
      <c r="CB79" s="1279"/>
      <c r="CC79" s="1279"/>
      <c r="CD79" s="1279"/>
      <c r="CE79" s="1279"/>
      <c r="CF79" s="1279">
        <v>9</v>
      </c>
      <c r="CG79" s="1279"/>
      <c r="CH79" s="1279"/>
      <c r="CI79" s="1279"/>
      <c r="CJ79" s="1279"/>
      <c r="CK79" s="1279"/>
      <c r="CL79" s="1279"/>
      <c r="CM79" s="1279"/>
      <c r="CN79" s="1279">
        <v>8</v>
      </c>
      <c r="CO79" s="1279"/>
      <c r="CP79" s="1279"/>
      <c r="CQ79" s="1279"/>
      <c r="CR79" s="1279"/>
      <c r="CS79" s="1279"/>
      <c r="CT79" s="1279"/>
      <c r="CU79" s="1279"/>
      <c r="CV79" s="1279">
        <v>7.3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T95RnEgXZQ80z62r9HinhJ2/xCJSG57v7ZTYgSmz1xtjxkpfxzGq31yBcWUUxnwaU2lhT3UdRnR8ybGKuJw+qA==" saltValue="ML2bIAuN3i65BvVha475Q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851D3-DF27-415D-8219-6828474B4E46}">
  <sheetPr>
    <pageSetUpPr fitToPage="1"/>
  </sheetPr>
  <dimension ref="A1:DR125"/>
  <sheetViews>
    <sheetView showGridLines="0" zoomScaleNormal="100" zoomScaleSheetLayoutView="70" workbookViewId="0">
      <selection activeCell="DA40" sqref="DA4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518</v>
      </c>
    </row>
  </sheetData>
  <sheetProtection algorithmName="SHA-512" hashValue="xLn7k5q4ci+kpb8T97spetLVMNb5PkJJZJrpNVtlEG/qEjDPNnm4CXqoTgHdFrdA7ZttF3i9xrAGJ6prphowhw==" saltValue="ZWHlfs+CRPvq2A0TQrvW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1E795-8E6A-43EB-AEF7-06C245776989}">
  <sheetPr>
    <pageSetUpPr fitToPage="1"/>
  </sheetPr>
  <dimension ref="A1:DR125"/>
  <sheetViews>
    <sheetView showGridLines="0" zoomScaleNormal="100" zoomScaleSheetLayoutView="55" workbookViewId="0">
      <selection activeCell="DA40" sqref="DA4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518</v>
      </c>
    </row>
  </sheetData>
  <sheetProtection algorithmName="SHA-512" hashValue="9kOCCB05/Sox6gXSqFhHNnu9EQGtJ+ZyD8uLyhhImo4MU9IU6CqpDzhrxdRX6rfmWG1c6xzrOwTqi49NkwNavA==" saltValue="nZt1jzRF+bs2WT1ZHAqZ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569</v>
      </c>
      <c r="G2" s="157"/>
      <c r="H2" s="158"/>
    </row>
    <row r="3" spans="1:8" x14ac:dyDescent="0.2">
      <c r="A3" s="154" t="s">
        <v>562</v>
      </c>
      <c r="B3" s="159"/>
      <c r="C3" s="160"/>
      <c r="D3" s="161">
        <v>69027</v>
      </c>
      <c r="E3" s="162"/>
      <c r="F3" s="163">
        <v>51898</v>
      </c>
      <c r="G3" s="164"/>
      <c r="H3" s="165"/>
    </row>
    <row r="4" spans="1:8" x14ac:dyDescent="0.2">
      <c r="A4" s="166"/>
      <c r="B4" s="167"/>
      <c r="C4" s="168"/>
      <c r="D4" s="169">
        <v>24847</v>
      </c>
      <c r="E4" s="170"/>
      <c r="F4" s="171">
        <v>25986</v>
      </c>
      <c r="G4" s="172"/>
      <c r="H4" s="173"/>
    </row>
    <row r="5" spans="1:8" x14ac:dyDescent="0.2">
      <c r="A5" s="154" t="s">
        <v>564</v>
      </c>
      <c r="B5" s="159"/>
      <c r="C5" s="160"/>
      <c r="D5" s="161">
        <v>77991</v>
      </c>
      <c r="E5" s="162"/>
      <c r="F5" s="163">
        <v>51684</v>
      </c>
      <c r="G5" s="164"/>
      <c r="H5" s="165"/>
    </row>
    <row r="6" spans="1:8" x14ac:dyDescent="0.2">
      <c r="A6" s="166"/>
      <c r="B6" s="167"/>
      <c r="C6" s="168"/>
      <c r="D6" s="169">
        <v>36289</v>
      </c>
      <c r="E6" s="170"/>
      <c r="F6" s="171">
        <v>26671</v>
      </c>
      <c r="G6" s="172"/>
      <c r="H6" s="173"/>
    </row>
    <row r="7" spans="1:8" x14ac:dyDescent="0.2">
      <c r="A7" s="154" t="s">
        <v>565</v>
      </c>
      <c r="B7" s="159"/>
      <c r="C7" s="160"/>
      <c r="D7" s="161">
        <v>70113</v>
      </c>
      <c r="E7" s="162"/>
      <c r="F7" s="163">
        <v>52897</v>
      </c>
      <c r="G7" s="164"/>
      <c r="H7" s="165"/>
    </row>
    <row r="8" spans="1:8" x14ac:dyDescent="0.2">
      <c r="A8" s="166"/>
      <c r="B8" s="167"/>
      <c r="C8" s="168"/>
      <c r="D8" s="169">
        <v>21705</v>
      </c>
      <c r="E8" s="170"/>
      <c r="F8" s="171">
        <v>27013</v>
      </c>
      <c r="G8" s="172"/>
      <c r="H8" s="173"/>
    </row>
    <row r="9" spans="1:8" x14ac:dyDescent="0.2">
      <c r="A9" s="154" t="s">
        <v>566</v>
      </c>
      <c r="B9" s="159"/>
      <c r="C9" s="160"/>
      <c r="D9" s="161">
        <v>71923</v>
      </c>
      <c r="E9" s="162"/>
      <c r="F9" s="163">
        <v>54945</v>
      </c>
      <c r="G9" s="164"/>
      <c r="H9" s="165"/>
    </row>
    <row r="10" spans="1:8" x14ac:dyDescent="0.2">
      <c r="A10" s="166"/>
      <c r="B10" s="167"/>
      <c r="C10" s="168"/>
      <c r="D10" s="169">
        <v>27383</v>
      </c>
      <c r="E10" s="170"/>
      <c r="F10" s="171">
        <v>29293</v>
      </c>
      <c r="G10" s="172"/>
      <c r="H10" s="173"/>
    </row>
    <row r="11" spans="1:8" x14ac:dyDescent="0.2">
      <c r="A11" s="154" t="s">
        <v>567</v>
      </c>
      <c r="B11" s="159"/>
      <c r="C11" s="160"/>
      <c r="D11" s="161">
        <v>67063</v>
      </c>
      <c r="E11" s="162"/>
      <c r="F11" s="163">
        <v>57132</v>
      </c>
      <c r="G11" s="164"/>
      <c r="H11" s="165"/>
    </row>
    <row r="12" spans="1:8" x14ac:dyDescent="0.2">
      <c r="A12" s="166"/>
      <c r="B12" s="167"/>
      <c r="C12" s="174"/>
      <c r="D12" s="169">
        <v>24398</v>
      </c>
      <c r="E12" s="170"/>
      <c r="F12" s="171">
        <v>30126</v>
      </c>
      <c r="G12" s="172"/>
      <c r="H12" s="173"/>
    </row>
    <row r="13" spans="1:8" x14ac:dyDescent="0.2">
      <c r="A13" s="154"/>
      <c r="B13" s="159"/>
      <c r="C13" s="175"/>
      <c r="D13" s="176">
        <v>71223</v>
      </c>
      <c r="E13" s="177"/>
      <c r="F13" s="178">
        <v>53711</v>
      </c>
      <c r="G13" s="179"/>
      <c r="H13" s="165"/>
    </row>
    <row r="14" spans="1:8" x14ac:dyDescent="0.2">
      <c r="A14" s="166"/>
      <c r="B14" s="167"/>
      <c r="C14" s="168"/>
      <c r="D14" s="169">
        <v>26924</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0.75</v>
      </c>
      <c r="C19" s="180">
        <f>ROUND(VALUE(SUBSTITUTE(実質収支比率等に係る経年分析!G$48,"▲","-")),2)</f>
        <v>0.62</v>
      </c>
      <c r="D19" s="180">
        <f>ROUND(VALUE(SUBSTITUTE(実質収支比率等に係る経年分析!H$48,"▲","-")),2)</f>
        <v>0.76</v>
      </c>
      <c r="E19" s="180">
        <f>ROUND(VALUE(SUBSTITUTE(実質収支比率等に係る経年分析!I$48,"▲","-")),2)</f>
        <v>0.68</v>
      </c>
      <c r="F19" s="180">
        <f>ROUND(VALUE(SUBSTITUTE(実質収支比率等に係る経年分析!J$48,"▲","-")),2)</f>
        <v>0.76</v>
      </c>
    </row>
    <row r="20" spans="1:11" x14ac:dyDescent="0.2">
      <c r="A20" s="180" t="s">
        <v>55</v>
      </c>
      <c r="B20" s="180">
        <f>ROUND(VALUE(SUBSTITUTE(実質収支比率等に係る経年分析!F$47,"▲","-")),2)</f>
        <v>4.8099999999999996</v>
      </c>
      <c r="C20" s="180">
        <f>ROUND(VALUE(SUBSTITUTE(実質収支比率等に係る経年分析!G$47,"▲","-")),2)</f>
        <v>3.97</v>
      </c>
      <c r="D20" s="180">
        <f>ROUND(VALUE(SUBSTITUTE(実質収支比率等に係る経年分析!H$47,"▲","-")),2)</f>
        <v>3.47</v>
      </c>
      <c r="E20" s="180">
        <f>ROUND(VALUE(SUBSTITUTE(実質収支比率等に係る経年分析!I$47,"▲","-")),2)</f>
        <v>3.09</v>
      </c>
      <c r="F20" s="180">
        <f>ROUND(VALUE(SUBSTITUTE(実質収支比率等に係る経年分析!J$47,"▲","-")),2)</f>
        <v>2.91</v>
      </c>
    </row>
    <row r="21" spans="1:11" x14ac:dyDescent="0.2">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-1.03</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-0.46</v>
      </c>
      <c r="F21" s="180">
        <f>IF(ISNUMBER(VALUE(SUBSTITUTE(実質収支比率等に係る経年分析!J$49,"▲","-"))),ROUND(VALUE(SUBSTITUTE(実質収支比率等に係る経年分析!J$49,"▲","-")),2),NA())</f>
        <v>-0.1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2.94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1.07</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一般会計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0.56000000000000005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0.56000000000000005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0.57999999999999996</v>
      </c>
    </row>
    <row r="30" spans="1:11" x14ac:dyDescent="0.2">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0.67</v>
      </c>
    </row>
    <row r="31" spans="1:11" x14ac:dyDescent="0.2">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0.69</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2">
      <c r="A33" s="181" t="str">
        <f>IF(連結実質赤字比率に係る赤字・黒字の構成分析!C$37="",NA(),連結実質赤字比率に係る赤字・黒字の構成分析!C$37)</f>
        <v>港湾整備特別会計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2">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1.94</v>
      </c>
    </row>
    <row r="36" spans="1:16" x14ac:dyDescent="0.2">
      <c r="A36" s="181" t="str">
        <f>IF(連結実質赤字比率に係る赤字・黒字の構成分析!C$34="",NA(),連結実質赤字比率に係る赤字・黒字の構成分析!C$34)</f>
        <v>公営競技事業会計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59221</v>
      </c>
      <c r="E42" s="182"/>
      <c r="F42" s="182"/>
      <c r="G42" s="182">
        <f>'実質公債費比率（分子）の構造'!L$52</f>
        <v>57945</v>
      </c>
      <c r="H42" s="182"/>
      <c r="I42" s="182"/>
      <c r="J42" s="182">
        <f>'実質公債費比率（分子）の構造'!M$52</f>
        <v>58309</v>
      </c>
      <c r="K42" s="182"/>
      <c r="L42" s="182"/>
      <c r="M42" s="182">
        <f>'実質公債費比率（分子）の構造'!N$52</f>
        <v>56283</v>
      </c>
      <c r="N42" s="182"/>
      <c r="O42" s="182"/>
      <c r="P42" s="182">
        <f>'実質公債費比率（分子）の構造'!O$52</f>
        <v>56787</v>
      </c>
    </row>
    <row r="43" spans="1:16" x14ac:dyDescent="0.2">
      <c r="A43" s="182" t="s">
        <v>64</v>
      </c>
      <c r="B43" s="182">
        <f>'実質公債費比率（分子）の構造'!K$51</f>
        <v>5</v>
      </c>
      <c r="C43" s="182"/>
      <c r="D43" s="182"/>
      <c r="E43" s="182">
        <f>'実質公債費比率（分子）の構造'!L$51</f>
        <v>6</v>
      </c>
      <c r="F43" s="182"/>
      <c r="G43" s="182"/>
      <c r="H43" s="182">
        <f>'実質公債費比率（分子）の構造'!M$51</f>
        <v>7</v>
      </c>
      <c r="I43" s="182"/>
      <c r="J43" s="182"/>
      <c r="K43" s="182">
        <f>'実質公債費比率（分子）の構造'!N$51</f>
        <v>0</v>
      </c>
      <c r="L43" s="182"/>
      <c r="M43" s="182"/>
      <c r="N43" s="182" t="str">
        <f>'実質公債費比率（分子）の構造'!O$51</f>
        <v>-</v>
      </c>
      <c r="O43" s="182"/>
      <c r="P43" s="182"/>
    </row>
    <row r="44" spans="1:16" x14ac:dyDescent="0.2">
      <c r="A44" s="182" t="s">
        <v>65</v>
      </c>
      <c r="B44" s="182">
        <f>'実質公債費比率（分子）の構造'!K$50</f>
        <v>448</v>
      </c>
      <c r="C44" s="182"/>
      <c r="D44" s="182"/>
      <c r="E44" s="182">
        <f>'実質公債費比率（分子）の構造'!L$50</f>
        <v>211</v>
      </c>
      <c r="F44" s="182"/>
      <c r="G44" s="182"/>
      <c r="H44" s="182">
        <f>'実質公債費比率（分子）の構造'!M$50</f>
        <v>211</v>
      </c>
      <c r="I44" s="182"/>
      <c r="J44" s="182"/>
      <c r="K44" s="182">
        <f>'実質公債費比率（分子）の構造'!N$50</f>
        <v>211</v>
      </c>
      <c r="L44" s="182"/>
      <c r="M44" s="182"/>
      <c r="N44" s="182">
        <f>'実質公債費比率（分子）の構造'!O$50</f>
        <v>211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7297</v>
      </c>
      <c r="C46" s="182"/>
      <c r="D46" s="182"/>
      <c r="E46" s="182">
        <f>'実質公債費比率（分子）の構造'!L$48</f>
        <v>7231</v>
      </c>
      <c r="F46" s="182"/>
      <c r="G46" s="182"/>
      <c r="H46" s="182">
        <f>'実質公債費比率（分子）の構造'!M$48</f>
        <v>6917</v>
      </c>
      <c r="I46" s="182"/>
      <c r="J46" s="182"/>
      <c r="K46" s="182">
        <f>'実質公債費比率（分子）の構造'!N$48</f>
        <v>6761</v>
      </c>
      <c r="L46" s="182"/>
      <c r="M46" s="182"/>
      <c r="N46" s="182">
        <f>'実質公債費比率（分子）の構造'!O$48</f>
        <v>5616</v>
      </c>
      <c r="O46" s="182"/>
      <c r="P46" s="182"/>
    </row>
    <row r="47" spans="1:16" x14ac:dyDescent="0.2">
      <c r="A47" s="182" t="s">
        <v>68</v>
      </c>
      <c r="B47" s="182">
        <f>'実質公債費比率（分子）の構造'!K$47</f>
        <v>33484</v>
      </c>
      <c r="C47" s="182"/>
      <c r="D47" s="182"/>
      <c r="E47" s="182">
        <f>'実質公債費比率（分子）の構造'!L$47</f>
        <v>34660</v>
      </c>
      <c r="F47" s="182"/>
      <c r="G47" s="182"/>
      <c r="H47" s="182">
        <f>'実質公債費比率（分子）の構造'!M$47</f>
        <v>34927</v>
      </c>
      <c r="I47" s="182"/>
      <c r="J47" s="182"/>
      <c r="K47" s="182">
        <f>'実質公債費比率（分子）の構造'!N$47</f>
        <v>34859</v>
      </c>
      <c r="L47" s="182"/>
      <c r="M47" s="182"/>
      <c r="N47" s="182">
        <f>'実質公債費比率（分子）の構造'!O$47</f>
        <v>34690</v>
      </c>
      <c r="O47" s="182"/>
      <c r="P47" s="182"/>
    </row>
    <row r="48" spans="1:16" x14ac:dyDescent="0.2">
      <c r="A48" s="182" t="s">
        <v>69</v>
      </c>
      <c r="B48" s="182">
        <f>'実質公債費比率（分子）の構造'!K$46</f>
        <v>8507</v>
      </c>
      <c r="C48" s="182"/>
      <c r="D48" s="182"/>
      <c r="E48" s="182">
        <f>'実質公債費比率（分子）の構造'!L$46</f>
        <v>7016</v>
      </c>
      <c r="F48" s="182"/>
      <c r="G48" s="182"/>
      <c r="H48" s="182">
        <f>'実質公債費比率（分子）の構造'!M$46</f>
        <v>4111</v>
      </c>
      <c r="I48" s="182"/>
      <c r="J48" s="182"/>
      <c r="K48" s="182">
        <f>'実質公債費比率（分子）の構造'!N$46</f>
        <v>5841</v>
      </c>
      <c r="L48" s="182"/>
      <c r="M48" s="182"/>
      <c r="N48" s="182">
        <f>'実質公債費比率（分子）の構造'!O$46</f>
        <v>5787</v>
      </c>
      <c r="O48" s="182"/>
      <c r="P48" s="182"/>
    </row>
    <row r="49" spans="1:16" x14ac:dyDescent="0.2">
      <c r="A49" s="182" t="s">
        <v>70</v>
      </c>
      <c r="B49" s="182">
        <f>'実質公債費比率（分子）の構造'!K$45</f>
        <v>37426</v>
      </c>
      <c r="C49" s="182"/>
      <c r="D49" s="182"/>
      <c r="E49" s="182">
        <f>'実質公債費比率（分子）の構造'!L$45</f>
        <v>37703</v>
      </c>
      <c r="F49" s="182"/>
      <c r="G49" s="182"/>
      <c r="H49" s="182">
        <f>'実質公債費比率（分子）の構造'!M$45</f>
        <v>33941</v>
      </c>
      <c r="I49" s="182"/>
      <c r="J49" s="182"/>
      <c r="K49" s="182">
        <f>'実質公債費比率（分子）の構造'!N$45</f>
        <v>33682</v>
      </c>
      <c r="L49" s="182"/>
      <c r="M49" s="182"/>
      <c r="N49" s="182">
        <f>'実質公債費比率（分子）の構造'!O$45</f>
        <v>35007</v>
      </c>
      <c r="O49" s="182"/>
      <c r="P49" s="182"/>
    </row>
    <row r="50" spans="1:16" x14ac:dyDescent="0.2">
      <c r="A50" s="182" t="s">
        <v>71</v>
      </c>
      <c r="B50" s="182" t="e">
        <f>NA()</f>
        <v>#N/A</v>
      </c>
      <c r="C50" s="182">
        <f>IF(ISNUMBER('実質公債費比率（分子）の構造'!K$53),'実質公債費比率（分子）の構造'!K$53,NA())</f>
        <v>27946</v>
      </c>
      <c r="D50" s="182" t="e">
        <f>NA()</f>
        <v>#N/A</v>
      </c>
      <c r="E50" s="182" t="e">
        <f>NA()</f>
        <v>#N/A</v>
      </c>
      <c r="F50" s="182">
        <f>IF(ISNUMBER('実質公債費比率（分子）の構造'!L$53),'実質公債費比率（分子）の構造'!L$53,NA())</f>
        <v>28882</v>
      </c>
      <c r="G50" s="182" t="e">
        <f>NA()</f>
        <v>#N/A</v>
      </c>
      <c r="H50" s="182" t="e">
        <f>NA()</f>
        <v>#N/A</v>
      </c>
      <c r="I50" s="182">
        <f>IF(ISNUMBER('実質公債費比率（分子）の構造'!M$53),'実質公債費比率（分子）の構造'!M$53,NA())</f>
        <v>21805</v>
      </c>
      <c r="J50" s="182" t="e">
        <f>NA()</f>
        <v>#N/A</v>
      </c>
      <c r="K50" s="182" t="e">
        <f>NA()</f>
        <v>#N/A</v>
      </c>
      <c r="L50" s="182">
        <f>IF(ISNUMBER('実質公債費比率（分子）の構造'!N$53),'実質公債費比率（分子）の構造'!N$53,NA())</f>
        <v>25071</v>
      </c>
      <c r="M50" s="182" t="e">
        <f>NA()</f>
        <v>#N/A</v>
      </c>
      <c r="N50" s="182" t="e">
        <f>NA()</f>
        <v>#N/A</v>
      </c>
      <c r="O50" s="182">
        <f>IF(ISNUMBER('実質公債費比率（分子）の構造'!O$53),'実質公債費比率（分子）の構造'!O$53,NA())</f>
        <v>24524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508757</v>
      </c>
      <c r="E56" s="181"/>
      <c r="F56" s="181"/>
      <c r="G56" s="181">
        <f>'将来負担比率（分子）の構造'!J$52</f>
        <v>513677</v>
      </c>
      <c r="H56" s="181"/>
      <c r="I56" s="181"/>
      <c r="J56" s="181">
        <f>'将来負担比率（分子）の構造'!K$52</f>
        <v>524488</v>
      </c>
      <c r="K56" s="181"/>
      <c r="L56" s="181"/>
      <c r="M56" s="181">
        <f>'将来負担比率（分子）の構造'!L$52</f>
        <v>534851</v>
      </c>
      <c r="N56" s="181"/>
      <c r="O56" s="181"/>
      <c r="P56" s="181">
        <f>'将来負担比率（分子）の構造'!M$52</f>
        <v>547605</v>
      </c>
    </row>
    <row r="57" spans="1:16" x14ac:dyDescent="0.2">
      <c r="A57" s="181" t="s">
        <v>42</v>
      </c>
      <c r="B57" s="181"/>
      <c r="C57" s="181"/>
      <c r="D57" s="181">
        <f>'将来負担比率（分子）の構造'!I$51</f>
        <v>180866</v>
      </c>
      <c r="E57" s="181"/>
      <c r="F57" s="181"/>
      <c r="G57" s="181">
        <f>'将来負担比率（分子）の構造'!J$51</f>
        <v>177239</v>
      </c>
      <c r="H57" s="181"/>
      <c r="I57" s="181"/>
      <c r="J57" s="181">
        <f>'将来負担比率（分子）の構造'!K$51</f>
        <v>174150</v>
      </c>
      <c r="K57" s="181"/>
      <c r="L57" s="181"/>
      <c r="M57" s="181">
        <f>'将来負担比率（分子）の構造'!L$51</f>
        <v>185575</v>
      </c>
      <c r="N57" s="181"/>
      <c r="O57" s="181"/>
      <c r="P57" s="181">
        <f>'将来負担比率（分子）の構造'!M$51</f>
        <v>189826</v>
      </c>
    </row>
    <row r="58" spans="1:16" x14ac:dyDescent="0.2">
      <c r="A58" s="181" t="s">
        <v>41</v>
      </c>
      <c r="B58" s="181"/>
      <c r="C58" s="181"/>
      <c r="D58" s="181">
        <f>'将来負担比率（分子）の構造'!I$50</f>
        <v>132632</v>
      </c>
      <c r="E58" s="181"/>
      <c r="F58" s="181"/>
      <c r="G58" s="181">
        <f>'将来負担比率（分子）の構造'!J$50</f>
        <v>157937</v>
      </c>
      <c r="H58" s="181"/>
      <c r="I58" s="181"/>
      <c r="J58" s="181">
        <f>'将来負担比率（分子）の構造'!K$50</f>
        <v>160568</v>
      </c>
      <c r="K58" s="181"/>
      <c r="L58" s="181"/>
      <c r="M58" s="181">
        <f>'将来負担比率（分子）の構造'!L$50</f>
        <v>172727</v>
      </c>
      <c r="N58" s="181"/>
      <c r="O58" s="181"/>
      <c r="P58" s="181">
        <f>'将来負担比率（分子）の構造'!M$50</f>
        <v>184818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2410</v>
      </c>
      <c r="C61" s="181"/>
      <c r="D61" s="181"/>
      <c r="E61" s="181">
        <f>'将来負担比率（分子）の構造'!J$46</f>
        <v>2752</v>
      </c>
      <c r="F61" s="181"/>
      <c r="G61" s="181"/>
      <c r="H61" s="181">
        <f>'将来負担比率（分子）の構造'!K$46</f>
        <v>2128</v>
      </c>
      <c r="I61" s="181"/>
      <c r="J61" s="181"/>
      <c r="K61" s="181">
        <f>'将来負担比率（分子）の構造'!L$46</f>
        <v>853</v>
      </c>
      <c r="L61" s="181"/>
      <c r="M61" s="181"/>
      <c r="N61" s="181">
        <f>'将来負担比率（分子）の構造'!M$46</f>
        <v>2891</v>
      </c>
      <c r="O61" s="181"/>
      <c r="P61" s="181"/>
    </row>
    <row r="62" spans="1:16" x14ac:dyDescent="0.2">
      <c r="A62" s="181" t="s">
        <v>35</v>
      </c>
      <c r="B62" s="181">
        <f>'将来負担比率（分子）の構造'!I$45</f>
        <v>53823</v>
      </c>
      <c r="C62" s="181"/>
      <c r="D62" s="181"/>
      <c r="E62" s="181">
        <f>'将来負担比率（分子）の構造'!J$45</f>
        <v>54449</v>
      </c>
      <c r="F62" s="181"/>
      <c r="G62" s="181"/>
      <c r="H62" s="181">
        <f>'将来負担比率（分子）の構造'!K$45</f>
        <v>86703</v>
      </c>
      <c r="I62" s="181"/>
      <c r="J62" s="181"/>
      <c r="K62" s="181">
        <f>'将来負担比率（分子）の構造'!L$45</f>
        <v>80023</v>
      </c>
      <c r="L62" s="181"/>
      <c r="M62" s="181"/>
      <c r="N62" s="181">
        <f>'将来負担比率（分子）の構造'!M$45</f>
        <v>76790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80574</v>
      </c>
      <c r="C64" s="181"/>
      <c r="D64" s="181"/>
      <c r="E64" s="181">
        <f>'将来負担比率（分子）の構造'!J$43</f>
        <v>77471</v>
      </c>
      <c r="F64" s="181"/>
      <c r="G64" s="181"/>
      <c r="H64" s="181">
        <f>'将来負担比率（分子）の構造'!K$43</f>
        <v>76297</v>
      </c>
      <c r="I64" s="181"/>
      <c r="J64" s="181"/>
      <c r="K64" s="181">
        <f>'将来負担比率（分子）の構造'!L$43</f>
        <v>81223</v>
      </c>
      <c r="L64" s="181"/>
      <c r="M64" s="181"/>
      <c r="N64" s="181">
        <f>'将来負担比率（分子）の構造'!M$43</f>
        <v>69970</v>
      </c>
      <c r="O64" s="181"/>
      <c r="P64" s="181"/>
    </row>
    <row r="65" spans="1:16" x14ac:dyDescent="0.2">
      <c r="A65" s="181" t="s">
        <v>32</v>
      </c>
      <c r="B65" s="181">
        <f>'将来負担比率（分子）の構造'!I$42</f>
        <v>12194</v>
      </c>
      <c r="C65" s="181"/>
      <c r="D65" s="181"/>
      <c r="E65" s="181">
        <f>'将来負担比率（分子）の構造'!J$42</f>
        <v>1996</v>
      </c>
      <c r="F65" s="181"/>
      <c r="G65" s="181"/>
      <c r="H65" s="181">
        <f>'将来負担比率（分子）の構造'!K$42</f>
        <v>1785</v>
      </c>
      <c r="I65" s="181"/>
      <c r="J65" s="181"/>
      <c r="K65" s="181">
        <f>'将来負担比率（分子）の構造'!L$42</f>
        <v>1574</v>
      </c>
      <c r="L65" s="181"/>
      <c r="M65" s="181"/>
      <c r="N65" s="181">
        <f>'将来負担比率（分子）の構造'!M$42</f>
        <v>1363</v>
      </c>
      <c r="O65" s="181"/>
      <c r="P65" s="181"/>
    </row>
    <row r="66" spans="1:16" x14ac:dyDescent="0.2">
      <c r="A66" s="181" t="s">
        <v>31</v>
      </c>
      <c r="B66" s="181">
        <f>'将来負担比率（分子）の構造'!I$41</f>
        <v>1059067</v>
      </c>
      <c r="C66" s="181"/>
      <c r="D66" s="181"/>
      <c r="E66" s="181">
        <f>'将来負担比率（分子）の構造'!J$41</f>
        <v>1096357</v>
      </c>
      <c r="F66" s="181"/>
      <c r="G66" s="181"/>
      <c r="H66" s="181">
        <f>'将来負担比率（分子）の構造'!K$41</f>
        <v>1113235</v>
      </c>
      <c r="I66" s="181"/>
      <c r="J66" s="181"/>
      <c r="K66" s="181">
        <f>'将来負担比率（分子）の構造'!L$41</f>
        <v>1142443</v>
      </c>
      <c r="L66" s="181"/>
      <c r="M66" s="181"/>
      <c r="N66" s="181">
        <f>'将来負担比率（分子）の構造'!M$41</f>
        <v>1182941</v>
      </c>
      <c r="O66" s="181"/>
      <c r="P66" s="181"/>
    </row>
    <row r="67" spans="1:16" x14ac:dyDescent="0.2">
      <c r="A67" s="181" t="s">
        <v>75</v>
      </c>
      <c r="B67" s="181" t="e">
        <f>NA()</f>
        <v>#N/A</v>
      </c>
      <c r="C67" s="181">
        <f>IF(ISNUMBER('将来負担比率（分子）の構造'!I$53), IF('将来負担比率（分子）の構造'!I$53 &lt; 0, 0, '将来負担比率（分子）の構造'!I$53), NA())</f>
        <v>385813</v>
      </c>
      <c r="D67" s="181" t="e">
        <f>NA()</f>
        <v>#N/A</v>
      </c>
      <c r="E67" s="181" t="e">
        <f>NA()</f>
        <v>#N/A</v>
      </c>
      <c r="F67" s="181">
        <f>IF(ISNUMBER('将来負担比率（分子）の構造'!J$53), IF('将来負担比率（分子）の構造'!J$53 &lt; 0, 0, '将来負担比率（分子）の構造'!J$53), NA())</f>
        <v>384172</v>
      </c>
      <c r="G67" s="181" t="e">
        <f>NA()</f>
        <v>#N/A</v>
      </c>
      <c r="H67" s="181" t="e">
        <f>NA()</f>
        <v>#N/A</v>
      </c>
      <c r="I67" s="181">
        <f>IF(ISNUMBER('将来負担比率（分子）の構造'!K$53), IF('将来負担比率（分子）の構造'!K$53 &lt; 0, 0, '将来負担比率（分子）の構造'!K$53), NA())</f>
        <v>420942</v>
      </c>
      <c r="J67" s="181" t="e">
        <f>NA()</f>
        <v>#N/A</v>
      </c>
      <c r="K67" s="181" t="e">
        <f>NA()</f>
        <v>#N/A</v>
      </c>
      <c r="L67" s="181">
        <f>IF(ISNUMBER('将来負担比率（分子）の構造'!L$53), IF('将来負担比率（分子）の構造'!L$53 &lt; 0, 0, '将来負担比率（分子）の構造'!L$53), NA())</f>
        <v>412963</v>
      </c>
      <c r="M67" s="181" t="e">
        <f>NA()</f>
        <v>#N/A</v>
      </c>
      <c r="N67" s="181" t="e">
        <f>NA()</f>
        <v>#N/A</v>
      </c>
      <c r="O67" s="181">
        <f>IF(ISNUMBER('将来負担比率（分子）の構造'!M$53), IF('将来負担比率（分子）の構造'!M$53 &lt; 0, 0, '将来負担比率（分子）の構造'!M$53), NA())</f>
        <v>411707</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9719</v>
      </c>
      <c r="C72" s="185">
        <f>基金残高に係る経年分析!G55</f>
        <v>8636</v>
      </c>
      <c r="D72" s="185">
        <f>基金残高に係る経年分析!H55</f>
        <v>8123</v>
      </c>
    </row>
    <row r="73" spans="1:16" x14ac:dyDescent="0.2">
      <c r="A73" s="184" t="s">
        <v>78</v>
      </c>
      <c r="B73" s="185">
        <f>基金残高に係る経年分析!F56</f>
        <v>11929</v>
      </c>
      <c r="C73" s="185">
        <f>基金残高に係る経年分析!G56</f>
        <v>12388</v>
      </c>
      <c r="D73" s="185">
        <f>基金残高に係る経年分析!H56</f>
        <v>12107</v>
      </c>
    </row>
    <row r="74" spans="1:16" x14ac:dyDescent="0.2">
      <c r="A74" s="184" t="s">
        <v>79</v>
      </c>
      <c r="B74" s="185">
        <f>基金残高に係る経年分析!F57</f>
        <v>18327</v>
      </c>
      <c r="C74" s="185">
        <f>基金残高に係る経年分析!G57</f>
        <v>17765</v>
      </c>
      <c r="D74" s="185">
        <f>基金残高に係る経年分析!H57</f>
        <v>16474</v>
      </c>
    </row>
  </sheetData>
  <sheetProtection algorithmName="SHA-512" hashValue="V6QwKvPn8ECa8Khzk1uHpZJX9bSuBRYRuOZV8Jvzn/kXYA0ifcUMOGHSSlQFsYomXS+UHeoMKg+N7MaVmTO8Ww==" saltValue="FwksqwcvLqhhDLtVZo5K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DA40" sqref="DA40"/>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224</v>
      </c>
      <c r="C5" s="632"/>
      <c r="D5" s="632"/>
      <c r="E5" s="632"/>
      <c r="F5" s="632"/>
      <c r="G5" s="632"/>
      <c r="H5" s="632"/>
      <c r="I5" s="632"/>
      <c r="J5" s="632"/>
      <c r="K5" s="632"/>
      <c r="L5" s="632"/>
      <c r="M5" s="632"/>
      <c r="N5" s="632"/>
      <c r="O5" s="632"/>
      <c r="P5" s="632"/>
      <c r="Q5" s="633"/>
      <c r="R5" s="634">
        <v>176547996</v>
      </c>
      <c r="S5" s="635"/>
      <c r="T5" s="635"/>
      <c r="U5" s="635"/>
      <c r="V5" s="635"/>
      <c r="W5" s="635"/>
      <c r="X5" s="635"/>
      <c r="Y5" s="636"/>
      <c r="Z5" s="637">
        <v>31.8</v>
      </c>
      <c r="AA5" s="637"/>
      <c r="AB5" s="637"/>
      <c r="AC5" s="637"/>
      <c r="AD5" s="638">
        <v>162172333</v>
      </c>
      <c r="AE5" s="638"/>
      <c r="AF5" s="638"/>
      <c r="AG5" s="638"/>
      <c r="AH5" s="638"/>
      <c r="AI5" s="638"/>
      <c r="AJ5" s="638"/>
      <c r="AK5" s="638"/>
      <c r="AL5" s="639">
        <v>63</v>
      </c>
      <c r="AM5" s="640"/>
      <c r="AN5" s="640"/>
      <c r="AO5" s="641"/>
      <c r="AP5" s="631" t="s">
        <v>225</v>
      </c>
      <c r="AQ5" s="632"/>
      <c r="AR5" s="632"/>
      <c r="AS5" s="632"/>
      <c r="AT5" s="632"/>
      <c r="AU5" s="632"/>
      <c r="AV5" s="632"/>
      <c r="AW5" s="632"/>
      <c r="AX5" s="632"/>
      <c r="AY5" s="632"/>
      <c r="AZ5" s="632"/>
      <c r="BA5" s="632"/>
      <c r="BB5" s="632"/>
      <c r="BC5" s="632"/>
      <c r="BD5" s="632"/>
      <c r="BE5" s="632"/>
      <c r="BF5" s="633"/>
      <c r="BG5" s="645">
        <v>156403886</v>
      </c>
      <c r="BH5" s="646"/>
      <c r="BI5" s="646"/>
      <c r="BJ5" s="646"/>
      <c r="BK5" s="646"/>
      <c r="BL5" s="646"/>
      <c r="BM5" s="646"/>
      <c r="BN5" s="647"/>
      <c r="BO5" s="648">
        <v>88.6</v>
      </c>
      <c r="BP5" s="648"/>
      <c r="BQ5" s="648"/>
      <c r="BR5" s="648"/>
      <c r="BS5" s="649">
        <v>1567955</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2">
      <c r="B6" s="642" t="s">
        <v>229</v>
      </c>
      <c r="C6" s="643"/>
      <c r="D6" s="643"/>
      <c r="E6" s="643"/>
      <c r="F6" s="643"/>
      <c r="G6" s="643"/>
      <c r="H6" s="643"/>
      <c r="I6" s="643"/>
      <c r="J6" s="643"/>
      <c r="K6" s="643"/>
      <c r="L6" s="643"/>
      <c r="M6" s="643"/>
      <c r="N6" s="643"/>
      <c r="O6" s="643"/>
      <c r="P6" s="643"/>
      <c r="Q6" s="644"/>
      <c r="R6" s="645">
        <v>3086882</v>
      </c>
      <c r="S6" s="646"/>
      <c r="T6" s="646"/>
      <c r="U6" s="646"/>
      <c r="V6" s="646"/>
      <c r="W6" s="646"/>
      <c r="X6" s="646"/>
      <c r="Y6" s="647"/>
      <c r="Z6" s="648">
        <v>0.6</v>
      </c>
      <c r="AA6" s="648"/>
      <c r="AB6" s="648"/>
      <c r="AC6" s="648"/>
      <c r="AD6" s="649">
        <v>3086882</v>
      </c>
      <c r="AE6" s="649"/>
      <c r="AF6" s="649"/>
      <c r="AG6" s="649"/>
      <c r="AH6" s="649"/>
      <c r="AI6" s="649"/>
      <c r="AJ6" s="649"/>
      <c r="AK6" s="649"/>
      <c r="AL6" s="650">
        <v>1.2</v>
      </c>
      <c r="AM6" s="651"/>
      <c r="AN6" s="651"/>
      <c r="AO6" s="652"/>
      <c r="AP6" s="642" t="s">
        <v>230</v>
      </c>
      <c r="AQ6" s="643"/>
      <c r="AR6" s="643"/>
      <c r="AS6" s="643"/>
      <c r="AT6" s="643"/>
      <c r="AU6" s="643"/>
      <c r="AV6" s="643"/>
      <c r="AW6" s="643"/>
      <c r="AX6" s="643"/>
      <c r="AY6" s="643"/>
      <c r="AZ6" s="643"/>
      <c r="BA6" s="643"/>
      <c r="BB6" s="643"/>
      <c r="BC6" s="643"/>
      <c r="BD6" s="643"/>
      <c r="BE6" s="643"/>
      <c r="BF6" s="644"/>
      <c r="BG6" s="645">
        <v>156403886</v>
      </c>
      <c r="BH6" s="646"/>
      <c r="BI6" s="646"/>
      <c r="BJ6" s="646"/>
      <c r="BK6" s="646"/>
      <c r="BL6" s="646"/>
      <c r="BM6" s="646"/>
      <c r="BN6" s="647"/>
      <c r="BO6" s="648">
        <v>88.6</v>
      </c>
      <c r="BP6" s="648"/>
      <c r="BQ6" s="648"/>
      <c r="BR6" s="648"/>
      <c r="BS6" s="649">
        <v>1567955</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1606592</v>
      </c>
      <c r="CS6" s="646"/>
      <c r="CT6" s="646"/>
      <c r="CU6" s="646"/>
      <c r="CV6" s="646"/>
      <c r="CW6" s="646"/>
      <c r="CX6" s="646"/>
      <c r="CY6" s="647"/>
      <c r="CZ6" s="639">
        <v>0.3</v>
      </c>
      <c r="DA6" s="640"/>
      <c r="DB6" s="640"/>
      <c r="DC6" s="659"/>
      <c r="DD6" s="654" t="s">
        <v>127</v>
      </c>
      <c r="DE6" s="646"/>
      <c r="DF6" s="646"/>
      <c r="DG6" s="646"/>
      <c r="DH6" s="646"/>
      <c r="DI6" s="646"/>
      <c r="DJ6" s="646"/>
      <c r="DK6" s="646"/>
      <c r="DL6" s="646"/>
      <c r="DM6" s="646"/>
      <c r="DN6" s="646"/>
      <c r="DO6" s="646"/>
      <c r="DP6" s="647"/>
      <c r="DQ6" s="654">
        <v>1606498</v>
      </c>
      <c r="DR6" s="646"/>
      <c r="DS6" s="646"/>
      <c r="DT6" s="646"/>
      <c r="DU6" s="646"/>
      <c r="DV6" s="646"/>
      <c r="DW6" s="646"/>
      <c r="DX6" s="646"/>
      <c r="DY6" s="646"/>
      <c r="DZ6" s="646"/>
      <c r="EA6" s="646"/>
      <c r="EB6" s="646"/>
      <c r="EC6" s="655"/>
    </row>
    <row r="7" spans="2:143" ht="11.25" customHeight="1" x14ac:dyDescent="0.2">
      <c r="B7" s="642" t="s">
        <v>232</v>
      </c>
      <c r="C7" s="643"/>
      <c r="D7" s="643"/>
      <c r="E7" s="643"/>
      <c r="F7" s="643"/>
      <c r="G7" s="643"/>
      <c r="H7" s="643"/>
      <c r="I7" s="643"/>
      <c r="J7" s="643"/>
      <c r="K7" s="643"/>
      <c r="L7" s="643"/>
      <c r="M7" s="643"/>
      <c r="N7" s="643"/>
      <c r="O7" s="643"/>
      <c r="P7" s="643"/>
      <c r="Q7" s="644"/>
      <c r="R7" s="645">
        <v>82873</v>
      </c>
      <c r="S7" s="646"/>
      <c r="T7" s="646"/>
      <c r="U7" s="646"/>
      <c r="V7" s="646"/>
      <c r="W7" s="646"/>
      <c r="X7" s="646"/>
      <c r="Y7" s="647"/>
      <c r="Z7" s="648">
        <v>0</v>
      </c>
      <c r="AA7" s="648"/>
      <c r="AB7" s="648"/>
      <c r="AC7" s="648"/>
      <c r="AD7" s="649">
        <v>82873</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77118736</v>
      </c>
      <c r="BH7" s="646"/>
      <c r="BI7" s="646"/>
      <c r="BJ7" s="646"/>
      <c r="BK7" s="646"/>
      <c r="BL7" s="646"/>
      <c r="BM7" s="646"/>
      <c r="BN7" s="647"/>
      <c r="BO7" s="648">
        <v>43.7</v>
      </c>
      <c r="BP7" s="648"/>
      <c r="BQ7" s="648"/>
      <c r="BR7" s="648"/>
      <c r="BS7" s="649">
        <v>1567955</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36149554</v>
      </c>
      <c r="CS7" s="646"/>
      <c r="CT7" s="646"/>
      <c r="CU7" s="646"/>
      <c r="CV7" s="646"/>
      <c r="CW7" s="646"/>
      <c r="CX7" s="646"/>
      <c r="CY7" s="647"/>
      <c r="CZ7" s="648">
        <v>6.6</v>
      </c>
      <c r="DA7" s="648"/>
      <c r="DB7" s="648"/>
      <c r="DC7" s="648"/>
      <c r="DD7" s="654">
        <v>933036</v>
      </c>
      <c r="DE7" s="646"/>
      <c r="DF7" s="646"/>
      <c r="DG7" s="646"/>
      <c r="DH7" s="646"/>
      <c r="DI7" s="646"/>
      <c r="DJ7" s="646"/>
      <c r="DK7" s="646"/>
      <c r="DL7" s="646"/>
      <c r="DM7" s="646"/>
      <c r="DN7" s="646"/>
      <c r="DO7" s="646"/>
      <c r="DP7" s="647"/>
      <c r="DQ7" s="654">
        <v>30894633</v>
      </c>
      <c r="DR7" s="646"/>
      <c r="DS7" s="646"/>
      <c r="DT7" s="646"/>
      <c r="DU7" s="646"/>
      <c r="DV7" s="646"/>
      <c r="DW7" s="646"/>
      <c r="DX7" s="646"/>
      <c r="DY7" s="646"/>
      <c r="DZ7" s="646"/>
      <c r="EA7" s="646"/>
      <c r="EB7" s="646"/>
      <c r="EC7" s="655"/>
    </row>
    <row r="8" spans="2:143" ht="11.25" customHeight="1" x14ac:dyDescent="0.2">
      <c r="B8" s="642" t="s">
        <v>235</v>
      </c>
      <c r="C8" s="643"/>
      <c r="D8" s="643"/>
      <c r="E8" s="643"/>
      <c r="F8" s="643"/>
      <c r="G8" s="643"/>
      <c r="H8" s="643"/>
      <c r="I8" s="643"/>
      <c r="J8" s="643"/>
      <c r="K8" s="643"/>
      <c r="L8" s="643"/>
      <c r="M8" s="643"/>
      <c r="N8" s="643"/>
      <c r="O8" s="643"/>
      <c r="P8" s="643"/>
      <c r="Q8" s="644"/>
      <c r="R8" s="645">
        <v>473939</v>
      </c>
      <c r="S8" s="646"/>
      <c r="T8" s="646"/>
      <c r="U8" s="646"/>
      <c r="V8" s="646"/>
      <c r="W8" s="646"/>
      <c r="X8" s="646"/>
      <c r="Y8" s="647"/>
      <c r="Z8" s="648">
        <v>0.1</v>
      </c>
      <c r="AA8" s="648"/>
      <c r="AB8" s="648"/>
      <c r="AC8" s="648"/>
      <c r="AD8" s="649">
        <v>473939</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1529019</v>
      </c>
      <c r="BH8" s="646"/>
      <c r="BI8" s="646"/>
      <c r="BJ8" s="646"/>
      <c r="BK8" s="646"/>
      <c r="BL8" s="646"/>
      <c r="BM8" s="646"/>
      <c r="BN8" s="647"/>
      <c r="BO8" s="648">
        <v>0.9</v>
      </c>
      <c r="BP8" s="648"/>
      <c r="BQ8" s="648"/>
      <c r="BR8" s="648"/>
      <c r="BS8" s="654" t="s">
        <v>127</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199968702</v>
      </c>
      <c r="CS8" s="646"/>
      <c r="CT8" s="646"/>
      <c r="CU8" s="646"/>
      <c r="CV8" s="646"/>
      <c r="CW8" s="646"/>
      <c r="CX8" s="646"/>
      <c r="CY8" s="647"/>
      <c r="CZ8" s="648">
        <v>36.4</v>
      </c>
      <c r="DA8" s="648"/>
      <c r="DB8" s="648"/>
      <c r="DC8" s="648"/>
      <c r="DD8" s="654">
        <v>2100787</v>
      </c>
      <c r="DE8" s="646"/>
      <c r="DF8" s="646"/>
      <c r="DG8" s="646"/>
      <c r="DH8" s="646"/>
      <c r="DI8" s="646"/>
      <c r="DJ8" s="646"/>
      <c r="DK8" s="646"/>
      <c r="DL8" s="646"/>
      <c r="DM8" s="646"/>
      <c r="DN8" s="646"/>
      <c r="DO8" s="646"/>
      <c r="DP8" s="647"/>
      <c r="DQ8" s="654">
        <v>94831171</v>
      </c>
      <c r="DR8" s="646"/>
      <c r="DS8" s="646"/>
      <c r="DT8" s="646"/>
      <c r="DU8" s="646"/>
      <c r="DV8" s="646"/>
      <c r="DW8" s="646"/>
      <c r="DX8" s="646"/>
      <c r="DY8" s="646"/>
      <c r="DZ8" s="646"/>
      <c r="EA8" s="646"/>
      <c r="EB8" s="646"/>
      <c r="EC8" s="655"/>
    </row>
    <row r="9" spans="2:143" ht="11.25" customHeight="1" x14ac:dyDescent="0.2">
      <c r="B9" s="642" t="s">
        <v>238</v>
      </c>
      <c r="C9" s="643"/>
      <c r="D9" s="643"/>
      <c r="E9" s="643"/>
      <c r="F9" s="643"/>
      <c r="G9" s="643"/>
      <c r="H9" s="643"/>
      <c r="I9" s="643"/>
      <c r="J9" s="643"/>
      <c r="K9" s="643"/>
      <c r="L9" s="643"/>
      <c r="M9" s="643"/>
      <c r="N9" s="643"/>
      <c r="O9" s="643"/>
      <c r="P9" s="643"/>
      <c r="Q9" s="644"/>
      <c r="R9" s="645">
        <v>288550</v>
      </c>
      <c r="S9" s="646"/>
      <c r="T9" s="646"/>
      <c r="U9" s="646"/>
      <c r="V9" s="646"/>
      <c r="W9" s="646"/>
      <c r="X9" s="646"/>
      <c r="Y9" s="647"/>
      <c r="Z9" s="648">
        <v>0.1</v>
      </c>
      <c r="AA9" s="648"/>
      <c r="AB9" s="648"/>
      <c r="AC9" s="648"/>
      <c r="AD9" s="649">
        <v>288550</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62169306</v>
      </c>
      <c r="BH9" s="646"/>
      <c r="BI9" s="646"/>
      <c r="BJ9" s="646"/>
      <c r="BK9" s="646"/>
      <c r="BL9" s="646"/>
      <c r="BM9" s="646"/>
      <c r="BN9" s="647"/>
      <c r="BO9" s="648">
        <v>35.200000000000003</v>
      </c>
      <c r="BP9" s="648"/>
      <c r="BQ9" s="648"/>
      <c r="BR9" s="648"/>
      <c r="BS9" s="654" t="s">
        <v>127</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33454442</v>
      </c>
      <c r="CS9" s="646"/>
      <c r="CT9" s="646"/>
      <c r="CU9" s="646"/>
      <c r="CV9" s="646"/>
      <c r="CW9" s="646"/>
      <c r="CX9" s="646"/>
      <c r="CY9" s="647"/>
      <c r="CZ9" s="648">
        <v>6.1</v>
      </c>
      <c r="DA9" s="648"/>
      <c r="DB9" s="648"/>
      <c r="DC9" s="648"/>
      <c r="DD9" s="654">
        <v>1762042</v>
      </c>
      <c r="DE9" s="646"/>
      <c r="DF9" s="646"/>
      <c r="DG9" s="646"/>
      <c r="DH9" s="646"/>
      <c r="DI9" s="646"/>
      <c r="DJ9" s="646"/>
      <c r="DK9" s="646"/>
      <c r="DL9" s="646"/>
      <c r="DM9" s="646"/>
      <c r="DN9" s="646"/>
      <c r="DO9" s="646"/>
      <c r="DP9" s="647"/>
      <c r="DQ9" s="654">
        <v>20231251</v>
      </c>
      <c r="DR9" s="646"/>
      <c r="DS9" s="646"/>
      <c r="DT9" s="646"/>
      <c r="DU9" s="646"/>
      <c r="DV9" s="646"/>
      <c r="DW9" s="646"/>
      <c r="DX9" s="646"/>
      <c r="DY9" s="646"/>
      <c r="DZ9" s="646"/>
      <c r="EA9" s="646"/>
      <c r="EB9" s="646"/>
      <c r="EC9" s="655"/>
    </row>
    <row r="10" spans="2:143" ht="11.25" customHeight="1" x14ac:dyDescent="0.2">
      <c r="B10" s="642" t="s">
        <v>241</v>
      </c>
      <c r="C10" s="643"/>
      <c r="D10" s="643"/>
      <c r="E10" s="643"/>
      <c r="F10" s="643"/>
      <c r="G10" s="643"/>
      <c r="H10" s="643"/>
      <c r="I10" s="643"/>
      <c r="J10" s="643"/>
      <c r="K10" s="643"/>
      <c r="L10" s="643"/>
      <c r="M10" s="643"/>
      <c r="N10" s="643"/>
      <c r="O10" s="643"/>
      <c r="P10" s="643"/>
      <c r="Q10" s="644"/>
      <c r="R10" s="645">
        <v>128050</v>
      </c>
      <c r="S10" s="646"/>
      <c r="T10" s="646"/>
      <c r="U10" s="646"/>
      <c r="V10" s="646"/>
      <c r="W10" s="646"/>
      <c r="X10" s="646"/>
      <c r="Y10" s="647"/>
      <c r="Z10" s="648">
        <v>0</v>
      </c>
      <c r="AA10" s="648"/>
      <c r="AB10" s="648"/>
      <c r="AC10" s="648"/>
      <c r="AD10" s="649">
        <v>128050</v>
      </c>
      <c r="AE10" s="649"/>
      <c r="AF10" s="649"/>
      <c r="AG10" s="649"/>
      <c r="AH10" s="649"/>
      <c r="AI10" s="649"/>
      <c r="AJ10" s="649"/>
      <c r="AK10" s="649"/>
      <c r="AL10" s="650">
        <v>0</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3600112</v>
      </c>
      <c r="BH10" s="646"/>
      <c r="BI10" s="646"/>
      <c r="BJ10" s="646"/>
      <c r="BK10" s="646"/>
      <c r="BL10" s="646"/>
      <c r="BM10" s="646"/>
      <c r="BN10" s="647"/>
      <c r="BO10" s="648">
        <v>2</v>
      </c>
      <c r="BP10" s="648"/>
      <c r="BQ10" s="648"/>
      <c r="BR10" s="648"/>
      <c r="BS10" s="654">
        <v>587950</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426450</v>
      </c>
      <c r="CS10" s="646"/>
      <c r="CT10" s="646"/>
      <c r="CU10" s="646"/>
      <c r="CV10" s="646"/>
      <c r="CW10" s="646"/>
      <c r="CX10" s="646"/>
      <c r="CY10" s="647"/>
      <c r="CZ10" s="648">
        <v>0.1</v>
      </c>
      <c r="DA10" s="648"/>
      <c r="DB10" s="648"/>
      <c r="DC10" s="648"/>
      <c r="DD10" s="654" t="s">
        <v>244</v>
      </c>
      <c r="DE10" s="646"/>
      <c r="DF10" s="646"/>
      <c r="DG10" s="646"/>
      <c r="DH10" s="646"/>
      <c r="DI10" s="646"/>
      <c r="DJ10" s="646"/>
      <c r="DK10" s="646"/>
      <c r="DL10" s="646"/>
      <c r="DM10" s="646"/>
      <c r="DN10" s="646"/>
      <c r="DO10" s="646"/>
      <c r="DP10" s="647"/>
      <c r="DQ10" s="654">
        <v>389790</v>
      </c>
      <c r="DR10" s="646"/>
      <c r="DS10" s="646"/>
      <c r="DT10" s="646"/>
      <c r="DU10" s="646"/>
      <c r="DV10" s="646"/>
      <c r="DW10" s="646"/>
      <c r="DX10" s="646"/>
      <c r="DY10" s="646"/>
      <c r="DZ10" s="646"/>
      <c r="EA10" s="646"/>
      <c r="EB10" s="646"/>
      <c r="EC10" s="655"/>
    </row>
    <row r="11" spans="2:143" ht="11.25" customHeight="1" x14ac:dyDescent="0.2">
      <c r="B11" s="642" t="s">
        <v>245</v>
      </c>
      <c r="C11" s="643"/>
      <c r="D11" s="643"/>
      <c r="E11" s="643"/>
      <c r="F11" s="643"/>
      <c r="G11" s="643"/>
      <c r="H11" s="643"/>
      <c r="I11" s="643"/>
      <c r="J11" s="643"/>
      <c r="K11" s="643"/>
      <c r="L11" s="643"/>
      <c r="M11" s="643"/>
      <c r="N11" s="643"/>
      <c r="O11" s="643"/>
      <c r="P11" s="643"/>
      <c r="Q11" s="644"/>
      <c r="R11" s="645">
        <v>17238824</v>
      </c>
      <c r="S11" s="646"/>
      <c r="T11" s="646"/>
      <c r="U11" s="646"/>
      <c r="V11" s="646"/>
      <c r="W11" s="646"/>
      <c r="X11" s="646"/>
      <c r="Y11" s="647"/>
      <c r="Z11" s="650">
        <v>3.1</v>
      </c>
      <c r="AA11" s="651"/>
      <c r="AB11" s="651"/>
      <c r="AC11" s="663"/>
      <c r="AD11" s="654">
        <v>17238824</v>
      </c>
      <c r="AE11" s="646"/>
      <c r="AF11" s="646"/>
      <c r="AG11" s="646"/>
      <c r="AH11" s="646"/>
      <c r="AI11" s="646"/>
      <c r="AJ11" s="646"/>
      <c r="AK11" s="647"/>
      <c r="AL11" s="650">
        <v>6.7</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9820299</v>
      </c>
      <c r="BH11" s="646"/>
      <c r="BI11" s="646"/>
      <c r="BJ11" s="646"/>
      <c r="BK11" s="646"/>
      <c r="BL11" s="646"/>
      <c r="BM11" s="646"/>
      <c r="BN11" s="647"/>
      <c r="BO11" s="648">
        <v>5.6</v>
      </c>
      <c r="BP11" s="648"/>
      <c r="BQ11" s="648"/>
      <c r="BR11" s="648"/>
      <c r="BS11" s="654">
        <v>980005</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1726597</v>
      </c>
      <c r="CS11" s="646"/>
      <c r="CT11" s="646"/>
      <c r="CU11" s="646"/>
      <c r="CV11" s="646"/>
      <c r="CW11" s="646"/>
      <c r="CX11" s="646"/>
      <c r="CY11" s="647"/>
      <c r="CZ11" s="648">
        <v>0.3</v>
      </c>
      <c r="DA11" s="648"/>
      <c r="DB11" s="648"/>
      <c r="DC11" s="648"/>
      <c r="DD11" s="654">
        <v>552154</v>
      </c>
      <c r="DE11" s="646"/>
      <c r="DF11" s="646"/>
      <c r="DG11" s="646"/>
      <c r="DH11" s="646"/>
      <c r="DI11" s="646"/>
      <c r="DJ11" s="646"/>
      <c r="DK11" s="646"/>
      <c r="DL11" s="646"/>
      <c r="DM11" s="646"/>
      <c r="DN11" s="646"/>
      <c r="DO11" s="646"/>
      <c r="DP11" s="647"/>
      <c r="DQ11" s="654">
        <v>1141847</v>
      </c>
      <c r="DR11" s="646"/>
      <c r="DS11" s="646"/>
      <c r="DT11" s="646"/>
      <c r="DU11" s="646"/>
      <c r="DV11" s="646"/>
      <c r="DW11" s="646"/>
      <c r="DX11" s="646"/>
      <c r="DY11" s="646"/>
      <c r="DZ11" s="646"/>
      <c r="EA11" s="646"/>
      <c r="EB11" s="646"/>
      <c r="EC11" s="655"/>
    </row>
    <row r="12" spans="2:143" ht="11.25" customHeight="1" x14ac:dyDescent="0.2">
      <c r="B12" s="642" t="s">
        <v>248</v>
      </c>
      <c r="C12" s="643"/>
      <c r="D12" s="643"/>
      <c r="E12" s="643"/>
      <c r="F12" s="643"/>
      <c r="G12" s="643"/>
      <c r="H12" s="643"/>
      <c r="I12" s="643"/>
      <c r="J12" s="643"/>
      <c r="K12" s="643"/>
      <c r="L12" s="643"/>
      <c r="M12" s="643"/>
      <c r="N12" s="643"/>
      <c r="O12" s="643"/>
      <c r="P12" s="643"/>
      <c r="Q12" s="644"/>
      <c r="R12" s="645">
        <v>43316</v>
      </c>
      <c r="S12" s="646"/>
      <c r="T12" s="646"/>
      <c r="U12" s="646"/>
      <c r="V12" s="646"/>
      <c r="W12" s="646"/>
      <c r="X12" s="646"/>
      <c r="Y12" s="647"/>
      <c r="Z12" s="648">
        <v>0</v>
      </c>
      <c r="AA12" s="648"/>
      <c r="AB12" s="648"/>
      <c r="AC12" s="648"/>
      <c r="AD12" s="649">
        <v>43316</v>
      </c>
      <c r="AE12" s="649"/>
      <c r="AF12" s="649"/>
      <c r="AG12" s="649"/>
      <c r="AH12" s="649"/>
      <c r="AI12" s="649"/>
      <c r="AJ12" s="649"/>
      <c r="AK12" s="649"/>
      <c r="AL12" s="650">
        <v>0</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70216230</v>
      </c>
      <c r="BH12" s="646"/>
      <c r="BI12" s="646"/>
      <c r="BJ12" s="646"/>
      <c r="BK12" s="646"/>
      <c r="BL12" s="646"/>
      <c r="BM12" s="646"/>
      <c r="BN12" s="647"/>
      <c r="BO12" s="648">
        <v>39.799999999999997</v>
      </c>
      <c r="BP12" s="648"/>
      <c r="BQ12" s="648"/>
      <c r="BR12" s="648"/>
      <c r="BS12" s="654" t="s">
        <v>244</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37547351</v>
      </c>
      <c r="CS12" s="646"/>
      <c r="CT12" s="646"/>
      <c r="CU12" s="646"/>
      <c r="CV12" s="646"/>
      <c r="CW12" s="646"/>
      <c r="CX12" s="646"/>
      <c r="CY12" s="647"/>
      <c r="CZ12" s="648">
        <v>6.8</v>
      </c>
      <c r="DA12" s="648"/>
      <c r="DB12" s="648"/>
      <c r="DC12" s="648"/>
      <c r="DD12" s="654">
        <v>675933</v>
      </c>
      <c r="DE12" s="646"/>
      <c r="DF12" s="646"/>
      <c r="DG12" s="646"/>
      <c r="DH12" s="646"/>
      <c r="DI12" s="646"/>
      <c r="DJ12" s="646"/>
      <c r="DK12" s="646"/>
      <c r="DL12" s="646"/>
      <c r="DM12" s="646"/>
      <c r="DN12" s="646"/>
      <c r="DO12" s="646"/>
      <c r="DP12" s="647"/>
      <c r="DQ12" s="654">
        <v>7503983</v>
      </c>
      <c r="DR12" s="646"/>
      <c r="DS12" s="646"/>
      <c r="DT12" s="646"/>
      <c r="DU12" s="646"/>
      <c r="DV12" s="646"/>
      <c r="DW12" s="646"/>
      <c r="DX12" s="646"/>
      <c r="DY12" s="646"/>
      <c r="DZ12" s="646"/>
      <c r="EA12" s="646"/>
      <c r="EB12" s="646"/>
      <c r="EC12" s="655"/>
    </row>
    <row r="13" spans="2:143" ht="11.25" customHeight="1" x14ac:dyDescent="0.2">
      <c r="B13" s="642" t="s">
        <v>251</v>
      </c>
      <c r="C13" s="643"/>
      <c r="D13" s="643"/>
      <c r="E13" s="643"/>
      <c r="F13" s="643"/>
      <c r="G13" s="643"/>
      <c r="H13" s="643"/>
      <c r="I13" s="643"/>
      <c r="J13" s="643"/>
      <c r="K13" s="643"/>
      <c r="L13" s="643"/>
      <c r="M13" s="643"/>
      <c r="N13" s="643"/>
      <c r="O13" s="643"/>
      <c r="P13" s="643"/>
      <c r="Q13" s="644"/>
      <c r="R13" s="645" t="s">
        <v>127</v>
      </c>
      <c r="S13" s="646"/>
      <c r="T13" s="646"/>
      <c r="U13" s="646"/>
      <c r="V13" s="646"/>
      <c r="W13" s="646"/>
      <c r="X13" s="646"/>
      <c r="Y13" s="647"/>
      <c r="Z13" s="648" t="s">
        <v>244</v>
      </c>
      <c r="AA13" s="648"/>
      <c r="AB13" s="648"/>
      <c r="AC13" s="648"/>
      <c r="AD13" s="649" t="s">
        <v>127</v>
      </c>
      <c r="AE13" s="649"/>
      <c r="AF13" s="649"/>
      <c r="AG13" s="649"/>
      <c r="AH13" s="649"/>
      <c r="AI13" s="649"/>
      <c r="AJ13" s="649"/>
      <c r="AK13" s="649"/>
      <c r="AL13" s="650" t="s">
        <v>127</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68255311</v>
      </c>
      <c r="BH13" s="646"/>
      <c r="BI13" s="646"/>
      <c r="BJ13" s="646"/>
      <c r="BK13" s="646"/>
      <c r="BL13" s="646"/>
      <c r="BM13" s="646"/>
      <c r="BN13" s="647"/>
      <c r="BO13" s="648">
        <v>38.700000000000003</v>
      </c>
      <c r="BP13" s="648"/>
      <c r="BQ13" s="648"/>
      <c r="BR13" s="648"/>
      <c r="BS13" s="654" t="s">
        <v>244</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68584541</v>
      </c>
      <c r="CS13" s="646"/>
      <c r="CT13" s="646"/>
      <c r="CU13" s="646"/>
      <c r="CV13" s="646"/>
      <c r="CW13" s="646"/>
      <c r="CX13" s="646"/>
      <c r="CY13" s="647"/>
      <c r="CZ13" s="648">
        <v>12.5</v>
      </c>
      <c r="DA13" s="648"/>
      <c r="DB13" s="648"/>
      <c r="DC13" s="648"/>
      <c r="DD13" s="654">
        <v>43746970</v>
      </c>
      <c r="DE13" s="646"/>
      <c r="DF13" s="646"/>
      <c r="DG13" s="646"/>
      <c r="DH13" s="646"/>
      <c r="DI13" s="646"/>
      <c r="DJ13" s="646"/>
      <c r="DK13" s="646"/>
      <c r="DL13" s="646"/>
      <c r="DM13" s="646"/>
      <c r="DN13" s="646"/>
      <c r="DO13" s="646"/>
      <c r="DP13" s="647"/>
      <c r="DQ13" s="654">
        <v>20043338</v>
      </c>
      <c r="DR13" s="646"/>
      <c r="DS13" s="646"/>
      <c r="DT13" s="646"/>
      <c r="DU13" s="646"/>
      <c r="DV13" s="646"/>
      <c r="DW13" s="646"/>
      <c r="DX13" s="646"/>
      <c r="DY13" s="646"/>
      <c r="DZ13" s="646"/>
      <c r="EA13" s="646"/>
      <c r="EB13" s="646"/>
      <c r="EC13" s="655"/>
    </row>
    <row r="14" spans="2:143" ht="11.25" customHeight="1" x14ac:dyDescent="0.2">
      <c r="B14" s="642" t="s">
        <v>254</v>
      </c>
      <c r="C14" s="643"/>
      <c r="D14" s="643"/>
      <c r="E14" s="643"/>
      <c r="F14" s="643"/>
      <c r="G14" s="643"/>
      <c r="H14" s="643"/>
      <c r="I14" s="643"/>
      <c r="J14" s="643"/>
      <c r="K14" s="643"/>
      <c r="L14" s="643"/>
      <c r="M14" s="643"/>
      <c r="N14" s="643"/>
      <c r="O14" s="643"/>
      <c r="P14" s="643"/>
      <c r="Q14" s="644"/>
      <c r="R14" s="645">
        <v>557227</v>
      </c>
      <c r="S14" s="646"/>
      <c r="T14" s="646"/>
      <c r="U14" s="646"/>
      <c r="V14" s="646"/>
      <c r="W14" s="646"/>
      <c r="X14" s="646"/>
      <c r="Y14" s="647"/>
      <c r="Z14" s="648">
        <v>0.1</v>
      </c>
      <c r="AA14" s="648"/>
      <c r="AB14" s="648"/>
      <c r="AC14" s="648"/>
      <c r="AD14" s="649">
        <v>557227</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1947459</v>
      </c>
      <c r="BH14" s="646"/>
      <c r="BI14" s="646"/>
      <c r="BJ14" s="646"/>
      <c r="BK14" s="646"/>
      <c r="BL14" s="646"/>
      <c r="BM14" s="646"/>
      <c r="BN14" s="647"/>
      <c r="BO14" s="648">
        <v>1.1000000000000001</v>
      </c>
      <c r="BP14" s="648"/>
      <c r="BQ14" s="648"/>
      <c r="BR14" s="648"/>
      <c r="BS14" s="654" t="s">
        <v>244</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13350436</v>
      </c>
      <c r="CS14" s="646"/>
      <c r="CT14" s="646"/>
      <c r="CU14" s="646"/>
      <c r="CV14" s="646"/>
      <c r="CW14" s="646"/>
      <c r="CX14" s="646"/>
      <c r="CY14" s="647"/>
      <c r="CZ14" s="648">
        <v>2.4</v>
      </c>
      <c r="DA14" s="648"/>
      <c r="DB14" s="648"/>
      <c r="DC14" s="648"/>
      <c r="DD14" s="654">
        <v>2133537</v>
      </c>
      <c r="DE14" s="646"/>
      <c r="DF14" s="646"/>
      <c r="DG14" s="646"/>
      <c r="DH14" s="646"/>
      <c r="DI14" s="646"/>
      <c r="DJ14" s="646"/>
      <c r="DK14" s="646"/>
      <c r="DL14" s="646"/>
      <c r="DM14" s="646"/>
      <c r="DN14" s="646"/>
      <c r="DO14" s="646"/>
      <c r="DP14" s="647"/>
      <c r="DQ14" s="654">
        <v>11134988</v>
      </c>
      <c r="DR14" s="646"/>
      <c r="DS14" s="646"/>
      <c r="DT14" s="646"/>
      <c r="DU14" s="646"/>
      <c r="DV14" s="646"/>
      <c r="DW14" s="646"/>
      <c r="DX14" s="646"/>
      <c r="DY14" s="646"/>
      <c r="DZ14" s="646"/>
      <c r="EA14" s="646"/>
      <c r="EB14" s="646"/>
      <c r="EC14" s="655"/>
    </row>
    <row r="15" spans="2:143" ht="11.25" customHeight="1" x14ac:dyDescent="0.2">
      <c r="B15" s="642" t="s">
        <v>257</v>
      </c>
      <c r="C15" s="643"/>
      <c r="D15" s="643"/>
      <c r="E15" s="643"/>
      <c r="F15" s="643"/>
      <c r="G15" s="643"/>
      <c r="H15" s="643"/>
      <c r="I15" s="643"/>
      <c r="J15" s="643"/>
      <c r="K15" s="643"/>
      <c r="L15" s="643"/>
      <c r="M15" s="643"/>
      <c r="N15" s="643"/>
      <c r="O15" s="643"/>
      <c r="P15" s="643"/>
      <c r="Q15" s="644"/>
      <c r="R15" s="645">
        <v>5532405</v>
      </c>
      <c r="S15" s="646"/>
      <c r="T15" s="646"/>
      <c r="U15" s="646"/>
      <c r="V15" s="646"/>
      <c r="W15" s="646"/>
      <c r="X15" s="646"/>
      <c r="Y15" s="647"/>
      <c r="Z15" s="648">
        <v>1</v>
      </c>
      <c r="AA15" s="648"/>
      <c r="AB15" s="648"/>
      <c r="AC15" s="648"/>
      <c r="AD15" s="649">
        <v>5532405</v>
      </c>
      <c r="AE15" s="649"/>
      <c r="AF15" s="649"/>
      <c r="AG15" s="649"/>
      <c r="AH15" s="649"/>
      <c r="AI15" s="649"/>
      <c r="AJ15" s="649"/>
      <c r="AK15" s="649"/>
      <c r="AL15" s="650">
        <v>2.1</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7088832</v>
      </c>
      <c r="BH15" s="646"/>
      <c r="BI15" s="646"/>
      <c r="BJ15" s="646"/>
      <c r="BK15" s="646"/>
      <c r="BL15" s="646"/>
      <c r="BM15" s="646"/>
      <c r="BN15" s="647"/>
      <c r="BO15" s="648">
        <v>4</v>
      </c>
      <c r="BP15" s="648"/>
      <c r="BQ15" s="648"/>
      <c r="BR15" s="648"/>
      <c r="BS15" s="654" t="s">
        <v>127</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87611781</v>
      </c>
      <c r="CS15" s="646"/>
      <c r="CT15" s="646"/>
      <c r="CU15" s="646"/>
      <c r="CV15" s="646"/>
      <c r="CW15" s="646"/>
      <c r="CX15" s="646"/>
      <c r="CY15" s="647"/>
      <c r="CZ15" s="648">
        <v>15.9</v>
      </c>
      <c r="DA15" s="648"/>
      <c r="DB15" s="648"/>
      <c r="DC15" s="648"/>
      <c r="DD15" s="654">
        <v>11845944</v>
      </c>
      <c r="DE15" s="646"/>
      <c r="DF15" s="646"/>
      <c r="DG15" s="646"/>
      <c r="DH15" s="646"/>
      <c r="DI15" s="646"/>
      <c r="DJ15" s="646"/>
      <c r="DK15" s="646"/>
      <c r="DL15" s="646"/>
      <c r="DM15" s="646"/>
      <c r="DN15" s="646"/>
      <c r="DO15" s="646"/>
      <c r="DP15" s="647"/>
      <c r="DQ15" s="654">
        <v>61952354</v>
      </c>
      <c r="DR15" s="646"/>
      <c r="DS15" s="646"/>
      <c r="DT15" s="646"/>
      <c r="DU15" s="646"/>
      <c r="DV15" s="646"/>
      <c r="DW15" s="646"/>
      <c r="DX15" s="646"/>
      <c r="DY15" s="646"/>
      <c r="DZ15" s="646"/>
      <c r="EA15" s="646"/>
      <c r="EB15" s="646"/>
      <c r="EC15" s="655"/>
    </row>
    <row r="16" spans="2:143" ht="11.25" customHeight="1" x14ac:dyDescent="0.2">
      <c r="B16" s="642" t="s">
        <v>260</v>
      </c>
      <c r="C16" s="643"/>
      <c r="D16" s="643"/>
      <c r="E16" s="643"/>
      <c r="F16" s="643"/>
      <c r="G16" s="643"/>
      <c r="H16" s="643"/>
      <c r="I16" s="643"/>
      <c r="J16" s="643"/>
      <c r="K16" s="643"/>
      <c r="L16" s="643"/>
      <c r="M16" s="643"/>
      <c r="N16" s="643"/>
      <c r="O16" s="643"/>
      <c r="P16" s="643"/>
      <c r="Q16" s="644"/>
      <c r="R16" s="645">
        <v>205823</v>
      </c>
      <c r="S16" s="646"/>
      <c r="T16" s="646"/>
      <c r="U16" s="646"/>
      <c r="V16" s="646"/>
      <c r="W16" s="646"/>
      <c r="X16" s="646"/>
      <c r="Y16" s="647"/>
      <c r="Z16" s="648">
        <v>0</v>
      </c>
      <c r="AA16" s="648"/>
      <c r="AB16" s="648"/>
      <c r="AC16" s="648"/>
      <c r="AD16" s="649">
        <v>205823</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v>28510</v>
      </c>
      <c r="BH16" s="646"/>
      <c r="BI16" s="646"/>
      <c r="BJ16" s="646"/>
      <c r="BK16" s="646"/>
      <c r="BL16" s="646"/>
      <c r="BM16" s="646"/>
      <c r="BN16" s="647"/>
      <c r="BO16" s="648">
        <v>0</v>
      </c>
      <c r="BP16" s="648"/>
      <c r="BQ16" s="648"/>
      <c r="BR16" s="648"/>
      <c r="BS16" s="654" t="s">
        <v>244</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523865</v>
      </c>
      <c r="CS16" s="646"/>
      <c r="CT16" s="646"/>
      <c r="CU16" s="646"/>
      <c r="CV16" s="646"/>
      <c r="CW16" s="646"/>
      <c r="CX16" s="646"/>
      <c r="CY16" s="647"/>
      <c r="CZ16" s="648">
        <v>0.1</v>
      </c>
      <c r="DA16" s="648"/>
      <c r="DB16" s="648"/>
      <c r="DC16" s="648"/>
      <c r="DD16" s="654" t="s">
        <v>244</v>
      </c>
      <c r="DE16" s="646"/>
      <c r="DF16" s="646"/>
      <c r="DG16" s="646"/>
      <c r="DH16" s="646"/>
      <c r="DI16" s="646"/>
      <c r="DJ16" s="646"/>
      <c r="DK16" s="646"/>
      <c r="DL16" s="646"/>
      <c r="DM16" s="646"/>
      <c r="DN16" s="646"/>
      <c r="DO16" s="646"/>
      <c r="DP16" s="647"/>
      <c r="DQ16" s="654" t="s">
        <v>127</v>
      </c>
      <c r="DR16" s="646"/>
      <c r="DS16" s="646"/>
      <c r="DT16" s="646"/>
      <c r="DU16" s="646"/>
      <c r="DV16" s="646"/>
      <c r="DW16" s="646"/>
      <c r="DX16" s="646"/>
      <c r="DY16" s="646"/>
      <c r="DZ16" s="646"/>
      <c r="EA16" s="646"/>
      <c r="EB16" s="646"/>
      <c r="EC16" s="655"/>
    </row>
    <row r="17" spans="2:133" ht="11.25" customHeight="1" x14ac:dyDescent="0.2">
      <c r="B17" s="642" t="s">
        <v>263</v>
      </c>
      <c r="C17" s="643"/>
      <c r="D17" s="643"/>
      <c r="E17" s="643"/>
      <c r="F17" s="643"/>
      <c r="G17" s="643"/>
      <c r="H17" s="643"/>
      <c r="I17" s="643"/>
      <c r="J17" s="643"/>
      <c r="K17" s="643"/>
      <c r="L17" s="643"/>
      <c r="M17" s="643"/>
      <c r="N17" s="643"/>
      <c r="O17" s="643"/>
      <c r="P17" s="643"/>
      <c r="Q17" s="644"/>
      <c r="R17" s="645">
        <v>1990740</v>
      </c>
      <c r="S17" s="646"/>
      <c r="T17" s="646"/>
      <c r="U17" s="646"/>
      <c r="V17" s="646"/>
      <c r="W17" s="646"/>
      <c r="X17" s="646"/>
      <c r="Y17" s="647"/>
      <c r="Z17" s="648">
        <v>0.4</v>
      </c>
      <c r="AA17" s="648"/>
      <c r="AB17" s="648"/>
      <c r="AC17" s="648"/>
      <c r="AD17" s="649">
        <v>1990740</v>
      </c>
      <c r="AE17" s="649"/>
      <c r="AF17" s="649"/>
      <c r="AG17" s="649"/>
      <c r="AH17" s="649"/>
      <c r="AI17" s="649"/>
      <c r="AJ17" s="649"/>
      <c r="AK17" s="649"/>
      <c r="AL17" s="650">
        <v>0.8</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v>4119</v>
      </c>
      <c r="BH17" s="646"/>
      <c r="BI17" s="646"/>
      <c r="BJ17" s="646"/>
      <c r="BK17" s="646"/>
      <c r="BL17" s="646"/>
      <c r="BM17" s="646"/>
      <c r="BN17" s="647"/>
      <c r="BO17" s="648">
        <v>0</v>
      </c>
      <c r="BP17" s="648"/>
      <c r="BQ17" s="648"/>
      <c r="BR17" s="648"/>
      <c r="BS17" s="654" t="s">
        <v>244</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68830618</v>
      </c>
      <c r="CS17" s="646"/>
      <c r="CT17" s="646"/>
      <c r="CU17" s="646"/>
      <c r="CV17" s="646"/>
      <c r="CW17" s="646"/>
      <c r="CX17" s="646"/>
      <c r="CY17" s="647"/>
      <c r="CZ17" s="648">
        <v>12.5</v>
      </c>
      <c r="DA17" s="648"/>
      <c r="DB17" s="648"/>
      <c r="DC17" s="648"/>
      <c r="DD17" s="654" t="s">
        <v>127</v>
      </c>
      <c r="DE17" s="646"/>
      <c r="DF17" s="646"/>
      <c r="DG17" s="646"/>
      <c r="DH17" s="646"/>
      <c r="DI17" s="646"/>
      <c r="DJ17" s="646"/>
      <c r="DK17" s="646"/>
      <c r="DL17" s="646"/>
      <c r="DM17" s="646"/>
      <c r="DN17" s="646"/>
      <c r="DO17" s="646"/>
      <c r="DP17" s="647"/>
      <c r="DQ17" s="654">
        <v>62982818</v>
      </c>
      <c r="DR17" s="646"/>
      <c r="DS17" s="646"/>
      <c r="DT17" s="646"/>
      <c r="DU17" s="646"/>
      <c r="DV17" s="646"/>
      <c r="DW17" s="646"/>
      <c r="DX17" s="646"/>
      <c r="DY17" s="646"/>
      <c r="DZ17" s="646"/>
      <c r="EA17" s="646"/>
      <c r="EB17" s="646"/>
      <c r="EC17" s="655"/>
    </row>
    <row r="18" spans="2:133" ht="11.25" customHeight="1" x14ac:dyDescent="0.2">
      <c r="B18" s="642" t="s">
        <v>266</v>
      </c>
      <c r="C18" s="643"/>
      <c r="D18" s="643"/>
      <c r="E18" s="643"/>
      <c r="F18" s="643"/>
      <c r="G18" s="643"/>
      <c r="H18" s="643"/>
      <c r="I18" s="643"/>
      <c r="J18" s="643"/>
      <c r="K18" s="643"/>
      <c r="L18" s="643"/>
      <c r="M18" s="643"/>
      <c r="N18" s="643"/>
      <c r="O18" s="643"/>
      <c r="P18" s="643"/>
      <c r="Q18" s="644"/>
      <c r="R18" s="645">
        <v>966100</v>
      </c>
      <c r="S18" s="646"/>
      <c r="T18" s="646"/>
      <c r="U18" s="646"/>
      <c r="V18" s="646"/>
      <c r="W18" s="646"/>
      <c r="X18" s="646"/>
      <c r="Y18" s="647"/>
      <c r="Z18" s="648">
        <v>0.2</v>
      </c>
      <c r="AA18" s="648"/>
      <c r="AB18" s="648"/>
      <c r="AC18" s="648"/>
      <c r="AD18" s="649">
        <v>966100</v>
      </c>
      <c r="AE18" s="649"/>
      <c r="AF18" s="649"/>
      <c r="AG18" s="649"/>
      <c r="AH18" s="649"/>
      <c r="AI18" s="649"/>
      <c r="AJ18" s="649"/>
      <c r="AK18" s="649"/>
      <c r="AL18" s="650">
        <v>0.4</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v>330013</v>
      </c>
      <c r="CS18" s="646"/>
      <c r="CT18" s="646"/>
      <c r="CU18" s="646"/>
      <c r="CV18" s="646"/>
      <c r="CW18" s="646"/>
      <c r="CX18" s="646"/>
      <c r="CY18" s="647"/>
      <c r="CZ18" s="648">
        <v>0.1</v>
      </c>
      <c r="DA18" s="648"/>
      <c r="DB18" s="648"/>
      <c r="DC18" s="648"/>
      <c r="DD18" s="654" t="s">
        <v>244</v>
      </c>
      <c r="DE18" s="646"/>
      <c r="DF18" s="646"/>
      <c r="DG18" s="646"/>
      <c r="DH18" s="646"/>
      <c r="DI18" s="646"/>
      <c r="DJ18" s="646"/>
      <c r="DK18" s="646"/>
      <c r="DL18" s="646"/>
      <c r="DM18" s="646"/>
      <c r="DN18" s="646"/>
      <c r="DO18" s="646"/>
      <c r="DP18" s="647"/>
      <c r="DQ18" s="654">
        <v>330013</v>
      </c>
      <c r="DR18" s="646"/>
      <c r="DS18" s="646"/>
      <c r="DT18" s="646"/>
      <c r="DU18" s="646"/>
      <c r="DV18" s="646"/>
      <c r="DW18" s="646"/>
      <c r="DX18" s="646"/>
      <c r="DY18" s="646"/>
      <c r="DZ18" s="646"/>
      <c r="EA18" s="646"/>
      <c r="EB18" s="646"/>
      <c r="EC18" s="655"/>
    </row>
    <row r="19" spans="2:133" ht="11.25" customHeight="1" x14ac:dyDescent="0.2">
      <c r="B19" s="642" t="s">
        <v>269</v>
      </c>
      <c r="C19" s="643"/>
      <c r="D19" s="643"/>
      <c r="E19" s="643"/>
      <c r="F19" s="643"/>
      <c r="G19" s="643"/>
      <c r="H19" s="643"/>
      <c r="I19" s="643"/>
      <c r="J19" s="643"/>
      <c r="K19" s="643"/>
      <c r="L19" s="643"/>
      <c r="M19" s="643"/>
      <c r="N19" s="643"/>
      <c r="O19" s="643"/>
      <c r="P19" s="643"/>
      <c r="Q19" s="644"/>
      <c r="R19" s="645">
        <v>99074</v>
      </c>
      <c r="S19" s="646"/>
      <c r="T19" s="646"/>
      <c r="U19" s="646"/>
      <c r="V19" s="646"/>
      <c r="W19" s="646"/>
      <c r="X19" s="646"/>
      <c r="Y19" s="647"/>
      <c r="Z19" s="648">
        <v>0</v>
      </c>
      <c r="AA19" s="648"/>
      <c r="AB19" s="648"/>
      <c r="AC19" s="648"/>
      <c r="AD19" s="649">
        <v>99074</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20144110</v>
      </c>
      <c r="BH19" s="646"/>
      <c r="BI19" s="646"/>
      <c r="BJ19" s="646"/>
      <c r="BK19" s="646"/>
      <c r="BL19" s="646"/>
      <c r="BM19" s="646"/>
      <c r="BN19" s="647"/>
      <c r="BO19" s="648">
        <v>11.4</v>
      </c>
      <c r="BP19" s="648"/>
      <c r="BQ19" s="648"/>
      <c r="BR19" s="648"/>
      <c r="BS19" s="654" t="s">
        <v>127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244</v>
      </c>
      <c r="DA19" s="648"/>
      <c r="DB19" s="648"/>
      <c r="DC19" s="648"/>
      <c r="DD19" s="654" t="s">
        <v>244</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x14ac:dyDescent="0.2">
      <c r="B20" s="642" t="s">
        <v>272</v>
      </c>
      <c r="C20" s="643"/>
      <c r="D20" s="643"/>
      <c r="E20" s="643"/>
      <c r="F20" s="643"/>
      <c r="G20" s="643"/>
      <c r="H20" s="643"/>
      <c r="I20" s="643"/>
      <c r="J20" s="643"/>
      <c r="K20" s="643"/>
      <c r="L20" s="643"/>
      <c r="M20" s="643"/>
      <c r="N20" s="643"/>
      <c r="O20" s="643"/>
      <c r="P20" s="643"/>
      <c r="Q20" s="644"/>
      <c r="R20" s="645">
        <v>16870</v>
      </c>
      <c r="S20" s="646"/>
      <c r="T20" s="646"/>
      <c r="U20" s="646"/>
      <c r="V20" s="646"/>
      <c r="W20" s="646"/>
      <c r="X20" s="646"/>
      <c r="Y20" s="647"/>
      <c r="Z20" s="648">
        <v>0</v>
      </c>
      <c r="AA20" s="648"/>
      <c r="AB20" s="648"/>
      <c r="AC20" s="648"/>
      <c r="AD20" s="649">
        <v>16870</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19360944</v>
      </c>
      <c r="BH20" s="646"/>
      <c r="BI20" s="646"/>
      <c r="BJ20" s="646"/>
      <c r="BK20" s="646"/>
      <c r="BL20" s="646"/>
      <c r="BM20" s="646"/>
      <c r="BN20" s="647"/>
      <c r="BO20" s="648">
        <v>11</v>
      </c>
      <c r="BP20" s="648"/>
      <c r="BQ20" s="648"/>
      <c r="BR20" s="648"/>
      <c r="BS20" s="654" t="s">
        <v>244</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550110942</v>
      </c>
      <c r="CS20" s="646"/>
      <c r="CT20" s="646"/>
      <c r="CU20" s="646"/>
      <c r="CV20" s="646"/>
      <c r="CW20" s="646"/>
      <c r="CX20" s="646"/>
      <c r="CY20" s="647"/>
      <c r="CZ20" s="648">
        <v>100</v>
      </c>
      <c r="DA20" s="648"/>
      <c r="DB20" s="648"/>
      <c r="DC20" s="648"/>
      <c r="DD20" s="654">
        <v>63750403</v>
      </c>
      <c r="DE20" s="646"/>
      <c r="DF20" s="646"/>
      <c r="DG20" s="646"/>
      <c r="DH20" s="646"/>
      <c r="DI20" s="646"/>
      <c r="DJ20" s="646"/>
      <c r="DK20" s="646"/>
      <c r="DL20" s="646"/>
      <c r="DM20" s="646"/>
      <c r="DN20" s="646"/>
      <c r="DO20" s="646"/>
      <c r="DP20" s="647"/>
      <c r="DQ20" s="654">
        <v>313042684</v>
      </c>
      <c r="DR20" s="646"/>
      <c r="DS20" s="646"/>
      <c r="DT20" s="646"/>
      <c r="DU20" s="646"/>
      <c r="DV20" s="646"/>
      <c r="DW20" s="646"/>
      <c r="DX20" s="646"/>
      <c r="DY20" s="646"/>
      <c r="DZ20" s="646"/>
      <c r="EA20" s="646"/>
      <c r="EB20" s="646"/>
      <c r="EC20" s="655"/>
    </row>
    <row r="21" spans="2:133" ht="11.25" customHeight="1" x14ac:dyDescent="0.2">
      <c r="B21" s="642" t="s">
        <v>275</v>
      </c>
      <c r="C21" s="643"/>
      <c r="D21" s="643"/>
      <c r="E21" s="643"/>
      <c r="F21" s="643"/>
      <c r="G21" s="643"/>
      <c r="H21" s="643"/>
      <c r="I21" s="643"/>
      <c r="J21" s="643"/>
      <c r="K21" s="643"/>
      <c r="L21" s="643"/>
      <c r="M21" s="643"/>
      <c r="N21" s="643"/>
      <c r="O21" s="643"/>
      <c r="P21" s="643"/>
      <c r="Q21" s="644"/>
      <c r="R21" s="645">
        <v>908696</v>
      </c>
      <c r="S21" s="646"/>
      <c r="T21" s="646"/>
      <c r="U21" s="646"/>
      <c r="V21" s="646"/>
      <c r="W21" s="646"/>
      <c r="X21" s="646"/>
      <c r="Y21" s="647"/>
      <c r="Z21" s="648">
        <v>0.2</v>
      </c>
      <c r="AA21" s="648"/>
      <c r="AB21" s="648"/>
      <c r="AC21" s="648"/>
      <c r="AD21" s="649">
        <v>908696</v>
      </c>
      <c r="AE21" s="649"/>
      <c r="AF21" s="649"/>
      <c r="AG21" s="649"/>
      <c r="AH21" s="649"/>
      <c r="AI21" s="649"/>
      <c r="AJ21" s="649"/>
      <c r="AK21" s="649"/>
      <c r="AL21" s="650">
        <v>0.4</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25992</v>
      </c>
      <c r="BH21" s="646"/>
      <c r="BI21" s="646"/>
      <c r="BJ21" s="646"/>
      <c r="BK21" s="646"/>
      <c r="BL21" s="646"/>
      <c r="BM21" s="646"/>
      <c r="BN21" s="647"/>
      <c r="BO21" s="648">
        <v>0</v>
      </c>
      <c r="BP21" s="648"/>
      <c r="BQ21" s="648"/>
      <c r="BR21" s="648"/>
      <c r="BS21" s="654" t="s">
        <v>244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277</v>
      </c>
      <c r="C22" s="643"/>
      <c r="D22" s="643"/>
      <c r="E22" s="643"/>
      <c r="F22" s="643"/>
      <c r="G22" s="643"/>
      <c r="H22" s="643"/>
      <c r="I22" s="643"/>
      <c r="J22" s="643"/>
      <c r="K22" s="643"/>
      <c r="L22" s="643"/>
      <c r="M22" s="643"/>
      <c r="N22" s="643"/>
      <c r="O22" s="643"/>
      <c r="P22" s="643"/>
      <c r="Q22" s="644"/>
      <c r="R22" s="645">
        <v>65680910</v>
      </c>
      <c r="S22" s="646"/>
      <c r="T22" s="646"/>
      <c r="U22" s="646"/>
      <c r="V22" s="646"/>
      <c r="W22" s="646"/>
      <c r="X22" s="646"/>
      <c r="Y22" s="647"/>
      <c r="Z22" s="648">
        <v>11.8</v>
      </c>
      <c r="AA22" s="648"/>
      <c r="AB22" s="648"/>
      <c r="AC22" s="648"/>
      <c r="AD22" s="649">
        <v>63155455</v>
      </c>
      <c r="AE22" s="649"/>
      <c r="AF22" s="649"/>
      <c r="AG22" s="649"/>
      <c r="AH22" s="649"/>
      <c r="AI22" s="649"/>
      <c r="AJ22" s="649"/>
      <c r="AK22" s="649"/>
      <c r="AL22" s="650">
        <v>24.5</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v>7310410</v>
      </c>
      <c r="BH22" s="646"/>
      <c r="BI22" s="646"/>
      <c r="BJ22" s="646"/>
      <c r="BK22" s="646"/>
      <c r="BL22" s="646"/>
      <c r="BM22" s="646"/>
      <c r="BN22" s="647"/>
      <c r="BO22" s="648">
        <v>4.0999999999999996</v>
      </c>
      <c r="BP22" s="648"/>
      <c r="BQ22" s="648"/>
      <c r="BR22" s="648"/>
      <c r="BS22" s="654" t="s">
        <v>127</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280</v>
      </c>
      <c r="C23" s="643"/>
      <c r="D23" s="643"/>
      <c r="E23" s="643"/>
      <c r="F23" s="643"/>
      <c r="G23" s="643"/>
      <c r="H23" s="643"/>
      <c r="I23" s="643"/>
      <c r="J23" s="643"/>
      <c r="K23" s="643"/>
      <c r="L23" s="643"/>
      <c r="M23" s="643"/>
      <c r="N23" s="643"/>
      <c r="O23" s="643"/>
      <c r="P23" s="643"/>
      <c r="Q23" s="644"/>
      <c r="R23" s="645">
        <v>63155455</v>
      </c>
      <c r="S23" s="646"/>
      <c r="T23" s="646"/>
      <c r="U23" s="646"/>
      <c r="V23" s="646"/>
      <c r="W23" s="646"/>
      <c r="X23" s="646"/>
      <c r="Y23" s="647"/>
      <c r="Z23" s="648">
        <v>11.4</v>
      </c>
      <c r="AA23" s="648"/>
      <c r="AB23" s="648"/>
      <c r="AC23" s="648"/>
      <c r="AD23" s="649">
        <v>63155455</v>
      </c>
      <c r="AE23" s="649"/>
      <c r="AF23" s="649"/>
      <c r="AG23" s="649"/>
      <c r="AH23" s="649"/>
      <c r="AI23" s="649"/>
      <c r="AJ23" s="649"/>
      <c r="AK23" s="649"/>
      <c r="AL23" s="650">
        <v>24.5</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v>12024542</v>
      </c>
      <c r="BH23" s="646"/>
      <c r="BI23" s="646"/>
      <c r="BJ23" s="646"/>
      <c r="BK23" s="646"/>
      <c r="BL23" s="646"/>
      <c r="BM23" s="646"/>
      <c r="BN23" s="647"/>
      <c r="BO23" s="648">
        <v>6.8</v>
      </c>
      <c r="BP23" s="648"/>
      <c r="BQ23" s="648"/>
      <c r="BR23" s="648"/>
      <c r="BS23" s="654" t="s">
        <v>244</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2">
      <c r="B24" s="642" t="s">
        <v>287</v>
      </c>
      <c r="C24" s="643"/>
      <c r="D24" s="643"/>
      <c r="E24" s="643"/>
      <c r="F24" s="643"/>
      <c r="G24" s="643"/>
      <c r="H24" s="643"/>
      <c r="I24" s="643"/>
      <c r="J24" s="643"/>
      <c r="K24" s="643"/>
      <c r="L24" s="643"/>
      <c r="M24" s="643"/>
      <c r="N24" s="643"/>
      <c r="O24" s="643"/>
      <c r="P24" s="643"/>
      <c r="Q24" s="644"/>
      <c r="R24" s="645">
        <v>2525403</v>
      </c>
      <c r="S24" s="646"/>
      <c r="T24" s="646"/>
      <c r="U24" s="646"/>
      <c r="V24" s="646"/>
      <c r="W24" s="646"/>
      <c r="X24" s="646"/>
      <c r="Y24" s="647"/>
      <c r="Z24" s="648">
        <v>0.5</v>
      </c>
      <c r="AA24" s="648"/>
      <c r="AB24" s="648"/>
      <c r="AC24" s="648"/>
      <c r="AD24" s="649" t="s">
        <v>127</v>
      </c>
      <c r="AE24" s="649"/>
      <c r="AF24" s="649"/>
      <c r="AG24" s="649"/>
      <c r="AH24" s="649"/>
      <c r="AI24" s="649"/>
      <c r="AJ24" s="649"/>
      <c r="AK24" s="649"/>
      <c r="AL24" s="650" t="s">
        <v>244</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244</v>
      </c>
      <c r="BP24" s="648"/>
      <c r="BQ24" s="648"/>
      <c r="BR24" s="648"/>
      <c r="BS24" s="654" t="s">
        <v>127</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317088462</v>
      </c>
      <c r="CS24" s="635"/>
      <c r="CT24" s="635"/>
      <c r="CU24" s="635"/>
      <c r="CV24" s="635"/>
      <c r="CW24" s="635"/>
      <c r="CX24" s="635"/>
      <c r="CY24" s="636"/>
      <c r="CZ24" s="639">
        <v>57.6</v>
      </c>
      <c r="DA24" s="640"/>
      <c r="DB24" s="640"/>
      <c r="DC24" s="659"/>
      <c r="DD24" s="679">
        <v>200132591</v>
      </c>
      <c r="DE24" s="635"/>
      <c r="DF24" s="635"/>
      <c r="DG24" s="635"/>
      <c r="DH24" s="635"/>
      <c r="DI24" s="635"/>
      <c r="DJ24" s="635"/>
      <c r="DK24" s="636"/>
      <c r="DL24" s="679">
        <v>196908232</v>
      </c>
      <c r="DM24" s="635"/>
      <c r="DN24" s="635"/>
      <c r="DO24" s="635"/>
      <c r="DP24" s="635"/>
      <c r="DQ24" s="635"/>
      <c r="DR24" s="635"/>
      <c r="DS24" s="635"/>
      <c r="DT24" s="635"/>
      <c r="DU24" s="635"/>
      <c r="DV24" s="636"/>
      <c r="DW24" s="639">
        <v>69.3</v>
      </c>
      <c r="DX24" s="640"/>
      <c r="DY24" s="640"/>
      <c r="DZ24" s="640"/>
      <c r="EA24" s="640"/>
      <c r="EB24" s="640"/>
      <c r="EC24" s="641"/>
    </row>
    <row r="25" spans="2:133" ht="11.25" customHeight="1" x14ac:dyDescent="0.2">
      <c r="B25" s="642" t="s">
        <v>290</v>
      </c>
      <c r="C25" s="643"/>
      <c r="D25" s="643"/>
      <c r="E25" s="643"/>
      <c r="F25" s="643"/>
      <c r="G25" s="643"/>
      <c r="H25" s="643"/>
      <c r="I25" s="643"/>
      <c r="J25" s="643"/>
      <c r="K25" s="643"/>
      <c r="L25" s="643"/>
      <c r="M25" s="643"/>
      <c r="N25" s="643"/>
      <c r="O25" s="643"/>
      <c r="P25" s="643"/>
      <c r="Q25" s="644"/>
      <c r="R25" s="645">
        <v>52</v>
      </c>
      <c r="S25" s="646"/>
      <c r="T25" s="646"/>
      <c r="U25" s="646"/>
      <c r="V25" s="646"/>
      <c r="W25" s="646"/>
      <c r="X25" s="646"/>
      <c r="Y25" s="647"/>
      <c r="Z25" s="648">
        <v>0</v>
      </c>
      <c r="AA25" s="648"/>
      <c r="AB25" s="648"/>
      <c r="AC25" s="648"/>
      <c r="AD25" s="649" t="s">
        <v>127</v>
      </c>
      <c r="AE25" s="649"/>
      <c r="AF25" s="649"/>
      <c r="AG25" s="649"/>
      <c r="AH25" s="649"/>
      <c r="AI25" s="649"/>
      <c r="AJ25" s="649"/>
      <c r="AK25" s="649"/>
      <c r="AL25" s="650" t="s">
        <v>244</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v>783166</v>
      </c>
      <c r="BH25" s="646"/>
      <c r="BI25" s="646"/>
      <c r="BJ25" s="646"/>
      <c r="BK25" s="646"/>
      <c r="BL25" s="646"/>
      <c r="BM25" s="646"/>
      <c r="BN25" s="647"/>
      <c r="BO25" s="648">
        <v>0.4</v>
      </c>
      <c r="BP25" s="648"/>
      <c r="BQ25" s="648"/>
      <c r="BR25" s="648"/>
      <c r="BS25" s="654" t="s">
        <v>244</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109491984</v>
      </c>
      <c r="CS25" s="682"/>
      <c r="CT25" s="682"/>
      <c r="CU25" s="682"/>
      <c r="CV25" s="682"/>
      <c r="CW25" s="682"/>
      <c r="CX25" s="682"/>
      <c r="CY25" s="683"/>
      <c r="CZ25" s="650">
        <v>19.899999999999999</v>
      </c>
      <c r="DA25" s="680"/>
      <c r="DB25" s="680"/>
      <c r="DC25" s="684"/>
      <c r="DD25" s="654">
        <v>94672947</v>
      </c>
      <c r="DE25" s="682"/>
      <c r="DF25" s="682"/>
      <c r="DG25" s="682"/>
      <c r="DH25" s="682"/>
      <c r="DI25" s="682"/>
      <c r="DJ25" s="682"/>
      <c r="DK25" s="683"/>
      <c r="DL25" s="654">
        <v>92956601</v>
      </c>
      <c r="DM25" s="682"/>
      <c r="DN25" s="682"/>
      <c r="DO25" s="682"/>
      <c r="DP25" s="682"/>
      <c r="DQ25" s="682"/>
      <c r="DR25" s="682"/>
      <c r="DS25" s="682"/>
      <c r="DT25" s="682"/>
      <c r="DU25" s="682"/>
      <c r="DV25" s="683"/>
      <c r="DW25" s="650">
        <v>32.700000000000003</v>
      </c>
      <c r="DX25" s="680"/>
      <c r="DY25" s="680"/>
      <c r="DZ25" s="680"/>
      <c r="EA25" s="680"/>
      <c r="EB25" s="680"/>
      <c r="EC25" s="681"/>
    </row>
    <row r="26" spans="2:133" ht="11.25" customHeight="1" x14ac:dyDescent="0.2">
      <c r="B26" s="642" t="s">
        <v>293</v>
      </c>
      <c r="C26" s="643"/>
      <c r="D26" s="643"/>
      <c r="E26" s="643"/>
      <c r="F26" s="643"/>
      <c r="G26" s="643"/>
      <c r="H26" s="643"/>
      <c r="I26" s="643"/>
      <c r="J26" s="643"/>
      <c r="K26" s="643"/>
      <c r="L26" s="643"/>
      <c r="M26" s="643"/>
      <c r="N26" s="643"/>
      <c r="O26" s="643"/>
      <c r="P26" s="643"/>
      <c r="Q26" s="644"/>
      <c r="R26" s="645">
        <v>271857535</v>
      </c>
      <c r="S26" s="646"/>
      <c r="T26" s="646"/>
      <c r="U26" s="646"/>
      <c r="V26" s="646"/>
      <c r="W26" s="646"/>
      <c r="X26" s="646"/>
      <c r="Y26" s="647"/>
      <c r="Z26" s="648">
        <v>49</v>
      </c>
      <c r="AA26" s="648"/>
      <c r="AB26" s="648"/>
      <c r="AC26" s="648"/>
      <c r="AD26" s="649">
        <v>254956417</v>
      </c>
      <c r="AE26" s="649"/>
      <c r="AF26" s="649"/>
      <c r="AG26" s="649"/>
      <c r="AH26" s="649"/>
      <c r="AI26" s="649"/>
      <c r="AJ26" s="649"/>
      <c r="AK26" s="649"/>
      <c r="AL26" s="650">
        <v>99</v>
      </c>
      <c r="AM26" s="651"/>
      <c r="AN26" s="651"/>
      <c r="AO26" s="652"/>
      <c r="AP26" s="664" t="s">
        <v>294</v>
      </c>
      <c r="AQ26" s="691"/>
      <c r="AR26" s="691"/>
      <c r="AS26" s="691"/>
      <c r="AT26" s="691"/>
      <c r="AU26" s="691"/>
      <c r="AV26" s="691"/>
      <c r="AW26" s="691"/>
      <c r="AX26" s="691"/>
      <c r="AY26" s="691"/>
      <c r="AZ26" s="691"/>
      <c r="BA26" s="691"/>
      <c r="BB26" s="691"/>
      <c r="BC26" s="691"/>
      <c r="BD26" s="691"/>
      <c r="BE26" s="691"/>
      <c r="BF26" s="666"/>
      <c r="BG26" s="645" t="s">
        <v>127</v>
      </c>
      <c r="BH26" s="646"/>
      <c r="BI26" s="646"/>
      <c r="BJ26" s="646"/>
      <c r="BK26" s="646"/>
      <c r="BL26" s="646"/>
      <c r="BM26" s="646"/>
      <c r="BN26" s="647"/>
      <c r="BO26" s="648" t="s">
        <v>127</v>
      </c>
      <c r="BP26" s="648"/>
      <c r="BQ26" s="648"/>
      <c r="BR26" s="648"/>
      <c r="BS26" s="654" t="s">
        <v>127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75313802</v>
      </c>
      <c r="CS26" s="646"/>
      <c r="CT26" s="646"/>
      <c r="CU26" s="646"/>
      <c r="CV26" s="646"/>
      <c r="CW26" s="646"/>
      <c r="CX26" s="646"/>
      <c r="CY26" s="647"/>
      <c r="CZ26" s="650">
        <v>13.7</v>
      </c>
      <c r="DA26" s="680"/>
      <c r="DB26" s="680"/>
      <c r="DC26" s="684"/>
      <c r="DD26" s="654">
        <v>61367778</v>
      </c>
      <c r="DE26" s="646"/>
      <c r="DF26" s="646"/>
      <c r="DG26" s="646"/>
      <c r="DH26" s="646"/>
      <c r="DI26" s="646"/>
      <c r="DJ26" s="646"/>
      <c r="DK26" s="647"/>
      <c r="DL26" s="654" t="s">
        <v>127</v>
      </c>
      <c r="DM26" s="646"/>
      <c r="DN26" s="646"/>
      <c r="DO26" s="646"/>
      <c r="DP26" s="646"/>
      <c r="DQ26" s="646"/>
      <c r="DR26" s="646"/>
      <c r="DS26" s="646"/>
      <c r="DT26" s="646"/>
      <c r="DU26" s="646"/>
      <c r="DV26" s="647"/>
      <c r="DW26" s="650" t="s">
        <v>244</v>
      </c>
      <c r="DX26" s="680"/>
      <c r="DY26" s="680"/>
      <c r="DZ26" s="680"/>
      <c r="EA26" s="680"/>
      <c r="EB26" s="680"/>
      <c r="EC26" s="681"/>
    </row>
    <row r="27" spans="2:133" ht="11.25" customHeight="1" x14ac:dyDescent="0.2">
      <c r="B27" s="642" t="s">
        <v>296</v>
      </c>
      <c r="C27" s="643"/>
      <c r="D27" s="643"/>
      <c r="E27" s="643"/>
      <c r="F27" s="643"/>
      <c r="G27" s="643"/>
      <c r="H27" s="643"/>
      <c r="I27" s="643"/>
      <c r="J27" s="643"/>
      <c r="K27" s="643"/>
      <c r="L27" s="643"/>
      <c r="M27" s="643"/>
      <c r="N27" s="643"/>
      <c r="O27" s="643"/>
      <c r="P27" s="643"/>
      <c r="Q27" s="644"/>
      <c r="R27" s="645">
        <v>386021</v>
      </c>
      <c r="S27" s="646"/>
      <c r="T27" s="646"/>
      <c r="U27" s="646"/>
      <c r="V27" s="646"/>
      <c r="W27" s="646"/>
      <c r="X27" s="646"/>
      <c r="Y27" s="647"/>
      <c r="Z27" s="648">
        <v>0.1</v>
      </c>
      <c r="AA27" s="648"/>
      <c r="AB27" s="648"/>
      <c r="AC27" s="648"/>
      <c r="AD27" s="649">
        <v>386021</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176547996</v>
      </c>
      <c r="BH27" s="646"/>
      <c r="BI27" s="646"/>
      <c r="BJ27" s="646"/>
      <c r="BK27" s="646"/>
      <c r="BL27" s="646"/>
      <c r="BM27" s="646"/>
      <c r="BN27" s="647"/>
      <c r="BO27" s="648">
        <v>100</v>
      </c>
      <c r="BP27" s="648"/>
      <c r="BQ27" s="648"/>
      <c r="BR27" s="648"/>
      <c r="BS27" s="654">
        <v>1567955</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139162898</v>
      </c>
      <c r="CS27" s="682"/>
      <c r="CT27" s="682"/>
      <c r="CU27" s="682"/>
      <c r="CV27" s="682"/>
      <c r="CW27" s="682"/>
      <c r="CX27" s="682"/>
      <c r="CY27" s="683"/>
      <c r="CZ27" s="650">
        <v>25.3</v>
      </c>
      <c r="DA27" s="680"/>
      <c r="DB27" s="680"/>
      <c r="DC27" s="684"/>
      <c r="DD27" s="654">
        <v>42873864</v>
      </c>
      <c r="DE27" s="682"/>
      <c r="DF27" s="682"/>
      <c r="DG27" s="682"/>
      <c r="DH27" s="682"/>
      <c r="DI27" s="682"/>
      <c r="DJ27" s="682"/>
      <c r="DK27" s="683"/>
      <c r="DL27" s="654">
        <v>42357641</v>
      </c>
      <c r="DM27" s="682"/>
      <c r="DN27" s="682"/>
      <c r="DO27" s="682"/>
      <c r="DP27" s="682"/>
      <c r="DQ27" s="682"/>
      <c r="DR27" s="682"/>
      <c r="DS27" s="682"/>
      <c r="DT27" s="682"/>
      <c r="DU27" s="682"/>
      <c r="DV27" s="683"/>
      <c r="DW27" s="650">
        <v>14.9</v>
      </c>
      <c r="DX27" s="680"/>
      <c r="DY27" s="680"/>
      <c r="DZ27" s="680"/>
      <c r="EA27" s="680"/>
      <c r="EB27" s="680"/>
      <c r="EC27" s="681"/>
    </row>
    <row r="28" spans="2:133" ht="11.25" customHeight="1" x14ac:dyDescent="0.2">
      <c r="B28" s="642" t="s">
        <v>299</v>
      </c>
      <c r="C28" s="643"/>
      <c r="D28" s="643"/>
      <c r="E28" s="643"/>
      <c r="F28" s="643"/>
      <c r="G28" s="643"/>
      <c r="H28" s="643"/>
      <c r="I28" s="643"/>
      <c r="J28" s="643"/>
      <c r="K28" s="643"/>
      <c r="L28" s="643"/>
      <c r="M28" s="643"/>
      <c r="N28" s="643"/>
      <c r="O28" s="643"/>
      <c r="P28" s="643"/>
      <c r="Q28" s="644"/>
      <c r="R28" s="645">
        <v>4265754</v>
      </c>
      <c r="S28" s="646"/>
      <c r="T28" s="646"/>
      <c r="U28" s="646"/>
      <c r="V28" s="646"/>
      <c r="W28" s="646"/>
      <c r="X28" s="646"/>
      <c r="Y28" s="647"/>
      <c r="Z28" s="648">
        <v>0.8</v>
      </c>
      <c r="AA28" s="648"/>
      <c r="AB28" s="648"/>
      <c r="AC28" s="648"/>
      <c r="AD28" s="649" t="s">
        <v>244</v>
      </c>
      <c r="AE28" s="649"/>
      <c r="AF28" s="649"/>
      <c r="AG28" s="649"/>
      <c r="AH28" s="649"/>
      <c r="AI28" s="649"/>
      <c r="AJ28" s="649"/>
      <c r="AK28" s="649"/>
      <c r="AL28" s="650" t="s">
        <v>244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68433580</v>
      </c>
      <c r="CS28" s="646"/>
      <c r="CT28" s="646"/>
      <c r="CU28" s="646"/>
      <c r="CV28" s="646"/>
      <c r="CW28" s="646"/>
      <c r="CX28" s="646"/>
      <c r="CY28" s="647"/>
      <c r="CZ28" s="650">
        <v>12.4</v>
      </c>
      <c r="DA28" s="680"/>
      <c r="DB28" s="680"/>
      <c r="DC28" s="684"/>
      <c r="DD28" s="654">
        <v>62585780</v>
      </c>
      <c r="DE28" s="646"/>
      <c r="DF28" s="646"/>
      <c r="DG28" s="646"/>
      <c r="DH28" s="646"/>
      <c r="DI28" s="646"/>
      <c r="DJ28" s="646"/>
      <c r="DK28" s="647"/>
      <c r="DL28" s="654">
        <v>61593990</v>
      </c>
      <c r="DM28" s="646"/>
      <c r="DN28" s="646"/>
      <c r="DO28" s="646"/>
      <c r="DP28" s="646"/>
      <c r="DQ28" s="646"/>
      <c r="DR28" s="646"/>
      <c r="DS28" s="646"/>
      <c r="DT28" s="646"/>
      <c r="DU28" s="646"/>
      <c r="DV28" s="647"/>
      <c r="DW28" s="650">
        <v>21.7</v>
      </c>
      <c r="DX28" s="680"/>
      <c r="DY28" s="680"/>
      <c r="DZ28" s="680"/>
      <c r="EA28" s="680"/>
      <c r="EB28" s="680"/>
      <c r="EC28" s="681"/>
    </row>
    <row r="29" spans="2:133" ht="11.25" customHeight="1" x14ac:dyDescent="0.2">
      <c r="B29" s="642" t="s">
        <v>301</v>
      </c>
      <c r="C29" s="643"/>
      <c r="D29" s="643"/>
      <c r="E29" s="643"/>
      <c r="F29" s="643"/>
      <c r="G29" s="643"/>
      <c r="H29" s="643"/>
      <c r="I29" s="643"/>
      <c r="J29" s="643"/>
      <c r="K29" s="643"/>
      <c r="L29" s="643"/>
      <c r="M29" s="643"/>
      <c r="N29" s="643"/>
      <c r="O29" s="643"/>
      <c r="P29" s="643"/>
      <c r="Q29" s="644"/>
      <c r="R29" s="645">
        <v>11470346</v>
      </c>
      <c r="S29" s="646"/>
      <c r="T29" s="646"/>
      <c r="U29" s="646"/>
      <c r="V29" s="646"/>
      <c r="W29" s="646"/>
      <c r="X29" s="646"/>
      <c r="Y29" s="647"/>
      <c r="Z29" s="648">
        <v>2.1</v>
      </c>
      <c r="AA29" s="648"/>
      <c r="AB29" s="648"/>
      <c r="AC29" s="648"/>
      <c r="AD29" s="649">
        <v>1332255</v>
      </c>
      <c r="AE29" s="649"/>
      <c r="AF29" s="649"/>
      <c r="AG29" s="649"/>
      <c r="AH29" s="649"/>
      <c r="AI29" s="649"/>
      <c r="AJ29" s="649"/>
      <c r="AK29" s="649"/>
      <c r="AL29" s="650">
        <v>0.5</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70</v>
      </c>
      <c r="CG29" s="661"/>
      <c r="CH29" s="661"/>
      <c r="CI29" s="661"/>
      <c r="CJ29" s="661"/>
      <c r="CK29" s="661"/>
      <c r="CL29" s="661"/>
      <c r="CM29" s="661"/>
      <c r="CN29" s="661"/>
      <c r="CO29" s="661"/>
      <c r="CP29" s="661"/>
      <c r="CQ29" s="662"/>
      <c r="CR29" s="645">
        <v>68429158</v>
      </c>
      <c r="CS29" s="682"/>
      <c r="CT29" s="682"/>
      <c r="CU29" s="682"/>
      <c r="CV29" s="682"/>
      <c r="CW29" s="682"/>
      <c r="CX29" s="682"/>
      <c r="CY29" s="683"/>
      <c r="CZ29" s="650">
        <v>12.4</v>
      </c>
      <c r="DA29" s="680"/>
      <c r="DB29" s="680"/>
      <c r="DC29" s="684"/>
      <c r="DD29" s="654">
        <v>62581358</v>
      </c>
      <c r="DE29" s="682"/>
      <c r="DF29" s="682"/>
      <c r="DG29" s="682"/>
      <c r="DH29" s="682"/>
      <c r="DI29" s="682"/>
      <c r="DJ29" s="682"/>
      <c r="DK29" s="683"/>
      <c r="DL29" s="654">
        <v>61589568</v>
      </c>
      <c r="DM29" s="682"/>
      <c r="DN29" s="682"/>
      <c r="DO29" s="682"/>
      <c r="DP29" s="682"/>
      <c r="DQ29" s="682"/>
      <c r="DR29" s="682"/>
      <c r="DS29" s="682"/>
      <c r="DT29" s="682"/>
      <c r="DU29" s="682"/>
      <c r="DV29" s="683"/>
      <c r="DW29" s="650">
        <v>21.7</v>
      </c>
      <c r="DX29" s="680"/>
      <c r="DY29" s="680"/>
      <c r="DZ29" s="680"/>
      <c r="EA29" s="680"/>
      <c r="EB29" s="680"/>
      <c r="EC29" s="681"/>
    </row>
    <row r="30" spans="2:133" ht="11.25" customHeight="1" x14ac:dyDescent="0.2">
      <c r="B30" s="642" t="s">
        <v>303</v>
      </c>
      <c r="C30" s="643"/>
      <c r="D30" s="643"/>
      <c r="E30" s="643"/>
      <c r="F30" s="643"/>
      <c r="G30" s="643"/>
      <c r="H30" s="643"/>
      <c r="I30" s="643"/>
      <c r="J30" s="643"/>
      <c r="K30" s="643"/>
      <c r="L30" s="643"/>
      <c r="M30" s="643"/>
      <c r="N30" s="643"/>
      <c r="O30" s="643"/>
      <c r="P30" s="643"/>
      <c r="Q30" s="644"/>
      <c r="R30" s="645">
        <v>4312564</v>
      </c>
      <c r="S30" s="646"/>
      <c r="T30" s="646"/>
      <c r="U30" s="646"/>
      <c r="V30" s="646"/>
      <c r="W30" s="646"/>
      <c r="X30" s="646"/>
      <c r="Y30" s="647"/>
      <c r="Z30" s="648">
        <v>0.8</v>
      </c>
      <c r="AA30" s="648"/>
      <c r="AB30" s="648"/>
      <c r="AC30" s="648"/>
      <c r="AD30" s="649">
        <v>2</v>
      </c>
      <c r="AE30" s="649"/>
      <c r="AF30" s="649"/>
      <c r="AG30" s="649"/>
      <c r="AH30" s="649"/>
      <c r="AI30" s="649"/>
      <c r="AJ30" s="649"/>
      <c r="AK30" s="649"/>
      <c r="AL30" s="650">
        <v>0</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92"/>
      <c r="BI30" s="692"/>
      <c r="BJ30" s="692"/>
      <c r="BK30" s="692"/>
      <c r="BL30" s="692"/>
      <c r="BM30" s="692"/>
      <c r="BN30" s="692"/>
      <c r="BO30" s="692"/>
      <c r="BP30" s="692"/>
      <c r="BQ30" s="693"/>
      <c r="BR30" s="624" t="s">
        <v>305</v>
      </c>
      <c r="BS30" s="692"/>
      <c r="BT30" s="692"/>
      <c r="BU30" s="692"/>
      <c r="BV30" s="692"/>
      <c r="BW30" s="692"/>
      <c r="BX30" s="692"/>
      <c r="BY30" s="692"/>
      <c r="BZ30" s="692"/>
      <c r="CA30" s="692"/>
      <c r="CB30" s="693"/>
      <c r="CD30" s="687"/>
      <c r="CE30" s="688"/>
      <c r="CF30" s="660" t="s">
        <v>306</v>
      </c>
      <c r="CG30" s="661"/>
      <c r="CH30" s="661"/>
      <c r="CI30" s="661"/>
      <c r="CJ30" s="661"/>
      <c r="CK30" s="661"/>
      <c r="CL30" s="661"/>
      <c r="CM30" s="661"/>
      <c r="CN30" s="661"/>
      <c r="CO30" s="661"/>
      <c r="CP30" s="661"/>
      <c r="CQ30" s="662"/>
      <c r="CR30" s="645">
        <v>58827514</v>
      </c>
      <c r="CS30" s="646"/>
      <c r="CT30" s="646"/>
      <c r="CU30" s="646"/>
      <c r="CV30" s="646"/>
      <c r="CW30" s="646"/>
      <c r="CX30" s="646"/>
      <c r="CY30" s="647"/>
      <c r="CZ30" s="650">
        <v>10.7</v>
      </c>
      <c r="DA30" s="680"/>
      <c r="DB30" s="680"/>
      <c r="DC30" s="684"/>
      <c r="DD30" s="654">
        <v>53330827</v>
      </c>
      <c r="DE30" s="646"/>
      <c r="DF30" s="646"/>
      <c r="DG30" s="646"/>
      <c r="DH30" s="646"/>
      <c r="DI30" s="646"/>
      <c r="DJ30" s="646"/>
      <c r="DK30" s="647"/>
      <c r="DL30" s="654">
        <v>52358030</v>
      </c>
      <c r="DM30" s="646"/>
      <c r="DN30" s="646"/>
      <c r="DO30" s="646"/>
      <c r="DP30" s="646"/>
      <c r="DQ30" s="646"/>
      <c r="DR30" s="646"/>
      <c r="DS30" s="646"/>
      <c r="DT30" s="646"/>
      <c r="DU30" s="646"/>
      <c r="DV30" s="647"/>
      <c r="DW30" s="650">
        <v>18.399999999999999</v>
      </c>
      <c r="DX30" s="680"/>
      <c r="DY30" s="680"/>
      <c r="DZ30" s="680"/>
      <c r="EA30" s="680"/>
      <c r="EB30" s="680"/>
      <c r="EC30" s="681"/>
    </row>
    <row r="31" spans="2:133" ht="11.25" customHeight="1" x14ac:dyDescent="0.2">
      <c r="B31" s="642" t="s">
        <v>307</v>
      </c>
      <c r="C31" s="643"/>
      <c r="D31" s="643"/>
      <c r="E31" s="643"/>
      <c r="F31" s="643"/>
      <c r="G31" s="643"/>
      <c r="H31" s="643"/>
      <c r="I31" s="643"/>
      <c r="J31" s="643"/>
      <c r="K31" s="643"/>
      <c r="L31" s="643"/>
      <c r="M31" s="643"/>
      <c r="N31" s="643"/>
      <c r="O31" s="643"/>
      <c r="P31" s="643"/>
      <c r="Q31" s="644"/>
      <c r="R31" s="645">
        <v>109618595</v>
      </c>
      <c r="S31" s="646"/>
      <c r="T31" s="646"/>
      <c r="U31" s="646"/>
      <c r="V31" s="646"/>
      <c r="W31" s="646"/>
      <c r="X31" s="646"/>
      <c r="Y31" s="647"/>
      <c r="Z31" s="648">
        <v>19.8</v>
      </c>
      <c r="AA31" s="648"/>
      <c r="AB31" s="648"/>
      <c r="AC31" s="648"/>
      <c r="AD31" s="649" t="s">
        <v>127</v>
      </c>
      <c r="AE31" s="649"/>
      <c r="AF31" s="649"/>
      <c r="AG31" s="649"/>
      <c r="AH31" s="649"/>
      <c r="AI31" s="649"/>
      <c r="AJ31" s="649"/>
      <c r="AK31" s="649"/>
      <c r="AL31" s="650" t="s">
        <v>127</v>
      </c>
      <c r="AM31" s="651"/>
      <c r="AN31" s="651"/>
      <c r="AO31" s="652"/>
      <c r="AP31" s="699" t="s">
        <v>308</v>
      </c>
      <c r="AQ31" s="700"/>
      <c r="AR31" s="700"/>
      <c r="AS31" s="700"/>
      <c r="AT31" s="705" t="s">
        <v>309</v>
      </c>
      <c r="AU31" s="231"/>
      <c r="AV31" s="231"/>
      <c r="AW31" s="231"/>
      <c r="AX31" s="631" t="s">
        <v>184</v>
      </c>
      <c r="AY31" s="632"/>
      <c r="AZ31" s="632"/>
      <c r="BA31" s="632"/>
      <c r="BB31" s="632"/>
      <c r="BC31" s="632"/>
      <c r="BD31" s="632"/>
      <c r="BE31" s="632"/>
      <c r="BF31" s="633"/>
      <c r="BG31" s="713">
        <v>99.3</v>
      </c>
      <c r="BH31" s="697"/>
      <c r="BI31" s="697"/>
      <c r="BJ31" s="697"/>
      <c r="BK31" s="697"/>
      <c r="BL31" s="697"/>
      <c r="BM31" s="640">
        <v>98.4</v>
      </c>
      <c r="BN31" s="697"/>
      <c r="BO31" s="697"/>
      <c r="BP31" s="697"/>
      <c r="BQ31" s="698"/>
      <c r="BR31" s="713">
        <v>99.3</v>
      </c>
      <c r="BS31" s="697"/>
      <c r="BT31" s="697"/>
      <c r="BU31" s="697"/>
      <c r="BV31" s="697"/>
      <c r="BW31" s="697"/>
      <c r="BX31" s="640">
        <v>98.4</v>
      </c>
      <c r="BY31" s="697"/>
      <c r="BZ31" s="697"/>
      <c r="CA31" s="697"/>
      <c r="CB31" s="698"/>
      <c r="CD31" s="687"/>
      <c r="CE31" s="688"/>
      <c r="CF31" s="660" t="s">
        <v>310</v>
      </c>
      <c r="CG31" s="661"/>
      <c r="CH31" s="661"/>
      <c r="CI31" s="661"/>
      <c r="CJ31" s="661"/>
      <c r="CK31" s="661"/>
      <c r="CL31" s="661"/>
      <c r="CM31" s="661"/>
      <c r="CN31" s="661"/>
      <c r="CO31" s="661"/>
      <c r="CP31" s="661"/>
      <c r="CQ31" s="662"/>
      <c r="CR31" s="645">
        <v>9601644</v>
      </c>
      <c r="CS31" s="682"/>
      <c r="CT31" s="682"/>
      <c r="CU31" s="682"/>
      <c r="CV31" s="682"/>
      <c r="CW31" s="682"/>
      <c r="CX31" s="682"/>
      <c r="CY31" s="683"/>
      <c r="CZ31" s="650">
        <v>1.7</v>
      </c>
      <c r="DA31" s="680"/>
      <c r="DB31" s="680"/>
      <c r="DC31" s="684"/>
      <c r="DD31" s="654">
        <v>9250531</v>
      </c>
      <c r="DE31" s="682"/>
      <c r="DF31" s="682"/>
      <c r="DG31" s="682"/>
      <c r="DH31" s="682"/>
      <c r="DI31" s="682"/>
      <c r="DJ31" s="682"/>
      <c r="DK31" s="683"/>
      <c r="DL31" s="654">
        <v>9231538</v>
      </c>
      <c r="DM31" s="682"/>
      <c r="DN31" s="682"/>
      <c r="DO31" s="682"/>
      <c r="DP31" s="682"/>
      <c r="DQ31" s="682"/>
      <c r="DR31" s="682"/>
      <c r="DS31" s="682"/>
      <c r="DT31" s="682"/>
      <c r="DU31" s="682"/>
      <c r="DV31" s="683"/>
      <c r="DW31" s="650">
        <v>3.3</v>
      </c>
      <c r="DX31" s="680"/>
      <c r="DY31" s="680"/>
      <c r="DZ31" s="680"/>
      <c r="EA31" s="680"/>
      <c r="EB31" s="680"/>
      <c r="EC31" s="681"/>
    </row>
    <row r="32" spans="2:133" ht="11.25" customHeight="1" x14ac:dyDescent="0.2">
      <c r="B32" s="708" t="s">
        <v>311</v>
      </c>
      <c r="C32" s="709"/>
      <c r="D32" s="709"/>
      <c r="E32" s="709"/>
      <c r="F32" s="709"/>
      <c r="G32" s="709"/>
      <c r="H32" s="709"/>
      <c r="I32" s="709"/>
      <c r="J32" s="709"/>
      <c r="K32" s="709"/>
      <c r="L32" s="709"/>
      <c r="M32" s="709"/>
      <c r="N32" s="709"/>
      <c r="O32" s="709"/>
      <c r="P32" s="709"/>
      <c r="Q32" s="710"/>
      <c r="R32" s="645">
        <v>30228</v>
      </c>
      <c r="S32" s="646"/>
      <c r="T32" s="646"/>
      <c r="U32" s="646"/>
      <c r="V32" s="646"/>
      <c r="W32" s="646"/>
      <c r="X32" s="646"/>
      <c r="Y32" s="647"/>
      <c r="Z32" s="648">
        <v>0</v>
      </c>
      <c r="AA32" s="648"/>
      <c r="AB32" s="648"/>
      <c r="AC32" s="648"/>
      <c r="AD32" s="649">
        <v>30228</v>
      </c>
      <c r="AE32" s="649"/>
      <c r="AF32" s="649"/>
      <c r="AG32" s="649"/>
      <c r="AH32" s="649"/>
      <c r="AI32" s="649"/>
      <c r="AJ32" s="649"/>
      <c r="AK32" s="649"/>
      <c r="AL32" s="650">
        <v>0</v>
      </c>
      <c r="AM32" s="651"/>
      <c r="AN32" s="651"/>
      <c r="AO32" s="652"/>
      <c r="AP32" s="701"/>
      <c r="AQ32" s="702"/>
      <c r="AR32" s="702"/>
      <c r="AS32" s="702"/>
      <c r="AT32" s="706"/>
      <c r="AU32" s="230" t="s">
        <v>312</v>
      </c>
      <c r="AV32" s="230"/>
      <c r="AW32" s="230"/>
      <c r="AX32" s="642" t="s">
        <v>313</v>
      </c>
      <c r="AY32" s="643"/>
      <c r="AZ32" s="643"/>
      <c r="BA32" s="643"/>
      <c r="BB32" s="643"/>
      <c r="BC32" s="643"/>
      <c r="BD32" s="643"/>
      <c r="BE32" s="643"/>
      <c r="BF32" s="644"/>
      <c r="BG32" s="714">
        <v>99.1</v>
      </c>
      <c r="BH32" s="682"/>
      <c r="BI32" s="682"/>
      <c r="BJ32" s="682"/>
      <c r="BK32" s="682"/>
      <c r="BL32" s="682"/>
      <c r="BM32" s="651">
        <v>98.3</v>
      </c>
      <c r="BN32" s="711"/>
      <c r="BO32" s="711"/>
      <c r="BP32" s="711"/>
      <c r="BQ32" s="712"/>
      <c r="BR32" s="714">
        <v>99.2</v>
      </c>
      <c r="BS32" s="682"/>
      <c r="BT32" s="682"/>
      <c r="BU32" s="682"/>
      <c r="BV32" s="682"/>
      <c r="BW32" s="682"/>
      <c r="BX32" s="651">
        <v>98.4</v>
      </c>
      <c r="BY32" s="711"/>
      <c r="BZ32" s="711"/>
      <c r="CA32" s="711"/>
      <c r="CB32" s="712"/>
      <c r="CD32" s="689"/>
      <c r="CE32" s="690"/>
      <c r="CF32" s="660" t="s">
        <v>314</v>
      </c>
      <c r="CG32" s="661"/>
      <c r="CH32" s="661"/>
      <c r="CI32" s="661"/>
      <c r="CJ32" s="661"/>
      <c r="CK32" s="661"/>
      <c r="CL32" s="661"/>
      <c r="CM32" s="661"/>
      <c r="CN32" s="661"/>
      <c r="CO32" s="661"/>
      <c r="CP32" s="661"/>
      <c r="CQ32" s="662"/>
      <c r="CR32" s="645">
        <v>4422</v>
      </c>
      <c r="CS32" s="646"/>
      <c r="CT32" s="646"/>
      <c r="CU32" s="646"/>
      <c r="CV32" s="646"/>
      <c r="CW32" s="646"/>
      <c r="CX32" s="646"/>
      <c r="CY32" s="647"/>
      <c r="CZ32" s="650">
        <v>0</v>
      </c>
      <c r="DA32" s="680"/>
      <c r="DB32" s="680"/>
      <c r="DC32" s="684"/>
      <c r="DD32" s="654">
        <v>4422</v>
      </c>
      <c r="DE32" s="646"/>
      <c r="DF32" s="646"/>
      <c r="DG32" s="646"/>
      <c r="DH32" s="646"/>
      <c r="DI32" s="646"/>
      <c r="DJ32" s="646"/>
      <c r="DK32" s="647"/>
      <c r="DL32" s="654">
        <v>4422</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2">
      <c r="B33" s="642" t="s">
        <v>315</v>
      </c>
      <c r="C33" s="643"/>
      <c r="D33" s="643"/>
      <c r="E33" s="643"/>
      <c r="F33" s="643"/>
      <c r="G33" s="643"/>
      <c r="H33" s="643"/>
      <c r="I33" s="643"/>
      <c r="J33" s="643"/>
      <c r="K33" s="643"/>
      <c r="L33" s="643"/>
      <c r="M33" s="643"/>
      <c r="N33" s="643"/>
      <c r="O33" s="643"/>
      <c r="P33" s="643"/>
      <c r="Q33" s="644"/>
      <c r="R33" s="645">
        <v>27168086</v>
      </c>
      <c r="S33" s="646"/>
      <c r="T33" s="646"/>
      <c r="U33" s="646"/>
      <c r="V33" s="646"/>
      <c r="W33" s="646"/>
      <c r="X33" s="646"/>
      <c r="Y33" s="647"/>
      <c r="Z33" s="648">
        <v>4.9000000000000004</v>
      </c>
      <c r="AA33" s="648"/>
      <c r="AB33" s="648"/>
      <c r="AC33" s="648"/>
      <c r="AD33" s="649" t="s">
        <v>127</v>
      </c>
      <c r="AE33" s="649"/>
      <c r="AF33" s="649"/>
      <c r="AG33" s="649"/>
      <c r="AH33" s="649"/>
      <c r="AI33" s="649"/>
      <c r="AJ33" s="649"/>
      <c r="AK33" s="649"/>
      <c r="AL33" s="650" t="s">
        <v>127</v>
      </c>
      <c r="AM33" s="651"/>
      <c r="AN33" s="651"/>
      <c r="AO33" s="652"/>
      <c r="AP33" s="703"/>
      <c r="AQ33" s="704"/>
      <c r="AR33" s="704"/>
      <c r="AS33" s="704"/>
      <c r="AT33" s="707"/>
      <c r="AU33" s="232"/>
      <c r="AV33" s="232"/>
      <c r="AW33" s="232"/>
      <c r="AX33" s="694" t="s">
        <v>316</v>
      </c>
      <c r="AY33" s="695"/>
      <c r="AZ33" s="695"/>
      <c r="BA33" s="695"/>
      <c r="BB33" s="695"/>
      <c r="BC33" s="695"/>
      <c r="BD33" s="695"/>
      <c r="BE33" s="695"/>
      <c r="BF33" s="696"/>
      <c r="BG33" s="715">
        <v>99.3</v>
      </c>
      <c r="BH33" s="716"/>
      <c r="BI33" s="716"/>
      <c r="BJ33" s="716"/>
      <c r="BK33" s="716"/>
      <c r="BL33" s="716"/>
      <c r="BM33" s="717">
        <v>98.5</v>
      </c>
      <c r="BN33" s="716"/>
      <c r="BO33" s="716"/>
      <c r="BP33" s="716"/>
      <c r="BQ33" s="718"/>
      <c r="BR33" s="715">
        <v>99.4</v>
      </c>
      <c r="BS33" s="716"/>
      <c r="BT33" s="716"/>
      <c r="BU33" s="716"/>
      <c r="BV33" s="716"/>
      <c r="BW33" s="716"/>
      <c r="BX33" s="717">
        <v>98.4</v>
      </c>
      <c r="BY33" s="716"/>
      <c r="BZ33" s="716"/>
      <c r="CA33" s="716"/>
      <c r="CB33" s="718"/>
      <c r="CD33" s="660" t="s">
        <v>317</v>
      </c>
      <c r="CE33" s="661"/>
      <c r="CF33" s="661"/>
      <c r="CG33" s="661"/>
      <c r="CH33" s="661"/>
      <c r="CI33" s="661"/>
      <c r="CJ33" s="661"/>
      <c r="CK33" s="661"/>
      <c r="CL33" s="661"/>
      <c r="CM33" s="661"/>
      <c r="CN33" s="661"/>
      <c r="CO33" s="661"/>
      <c r="CP33" s="661"/>
      <c r="CQ33" s="662"/>
      <c r="CR33" s="645">
        <v>168748212</v>
      </c>
      <c r="CS33" s="682"/>
      <c r="CT33" s="682"/>
      <c r="CU33" s="682"/>
      <c r="CV33" s="682"/>
      <c r="CW33" s="682"/>
      <c r="CX33" s="682"/>
      <c r="CY33" s="683"/>
      <c r="CZ33" s="650">
        <v>30.7</v>
      </c>
      <c r="DA33" s="680"/>
      <c r="DB33" s="680"/>
      <c r="DC33" s="684"/>
      <c r="DD33" s="654">
        <v>108895231</v>
      </c>
      <c r="DE33" s="682"/>
      <c r="DF33" s="682"/>
      <c r="DG33" s="682"/>
      <c r="DH33" s="682"/>
      <c r="DI33" s="682"/>
      <c r="DJ33" s="682"/>
      <c r="DK33" s="683"/>
      <c r="DL33" s="654">
        <v>85980803</v>
      </c>
      <c r="DM33" s="682"/>
      <c r="DN33" s="682"/>
      <c r="DO33" s="682"/>
      <c r="DP33" s="682"/>
      <c r="DQ33" s="682"/>
      <c r="DR33" s="682"/>
      <c r="DS33" s="682"/>
      <c r="DT33" s="682"/>
      <c r="DU33" s="682"/>
      <c r="DV33" s="683"/>
      <c r="DW33" s="650">
        <v>30.3</v>
      </c>
      <c r="DX33" s="680"/>
      <c r="DY33" s="680"/>
      <c r="DZ33" s="680"/>
      <c r="EA33" s="680"/>
      <c r="EB33" s="680"/>
      <c r="EC33" s="681"/>
    </row>
    <row r="34" spans="2:133" ht="11.25" customHeight="1" x14ac:dyDescent="0.2">
      <c r="B34" s="642" t="s">
        <v>318</v>
      </c>
      <c r="C34" s="643"/>
      <c r="D34" s="643"/>
      <c r="E34" s="643"/>
      <c r="F34" s="643"/>
      <c r="G34" s="643"/>
      <c r="H34" s="643"/>
      <c r="I34" s="643"/>
      <c r="J34" s="643"/>
      <c r="K34" s="643"/>
      <c r="L34" s="643"/>
      <c r="M34" s="643"/>
      <c r="N34" s="643"/>
      <c r="O34" s="643"/>
      <c r="P34" s="643"/>
      <c r="Q34" s="644"/>
      <c r="R34" s="645">
        <v>5838045</v>
      </c>
      <c r="S34" s="646"/>
      <c r="T34" s="646"/>
      <c r="U34" s="646"/>
      <c r="V34" s="646"/>
      <c r="W34" s="646"/>
      <c r="X34" s="646"/>
      <c r="Y34" s="647"/>
      <c r="Z34" s="648">
        <v>1.1000000000000001</v>
      </c>
      <c r="AA34" s="648"/>
      <c r="AB34" s="648"/>
      <c r="AC34" s="648"/>
      <c r="AD34" s="649">
        <v>438032</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55898944</v>
      </c>
      <c r="CS34" s="646"/>
      <c r="CT34" s="646"/>
      <c r="CU34" s="646"/>
      <c r="CV34" s="646"/>
      <c r="CW34" s="646"/>
      <c r="CX34" s="646"/>
      <c r="CY34" s="647"/>
      <c r="CZ34" s="650">
        <v>10.199999999999999</v>
      </c>
      <c r="DA34" s="680"/>
      <c r="DB34" s="680"/>
      <c r="DC34" s="684"/>
      <c r="DD34" s="654">
        <v>39717863</v>
      </c>
      <c r="DE34" s="646"/>
      <c r="DF34" s="646"/>
      <c r="DG34" s="646"/>
      <c r="DH34" s="646"/>
      <c r="DI34" s="646"/>
      <c r="DJ34" s="646"/>
      <c r="DK34" s="647"/>
      <c r="DL34" s="654">
        <v>32313837</v>
      </c>
      <c r="DM34" s="646"/>
      <c r="DN34" s="646"/>
      <c r="DO34" s="646"/>
      <c r="DP34" s="646"/>
      <c r="DQ34" s="646"/>
      <c r="DR34" s="646"/>
      <c r="DS34" s="646"/>
      <c r="DT34" s="646"/>
      <c r="DU34" s="646"/>
      <c r="DV34" s="647"/>
      <c r="DW34" s="650">
        <v>11.4</v>
      </c>
      <c r="DX34" s="680"/>
      <c r="DY34" s="680"/>
      <c r="DZ34" s="680"/>
      <c r="EA34" s="680"/>
      <c r="EB34" s="680"/>
      <c r="EC34" s="681"/>
    </row>
    <row r="35" spans="2:133" ht="11.25" customHeight="1" x14ac:dyDescent="0.2">
      <c r="B35" s="642" t="s">
        <v>320</v>
      </c>
      <c r="C35" s="643"/>
      <c r="D35" s="643"/>
      <c r="E35" s="643"/>
      <c r="F35" s="643"/>
      <c r="G35" s="643"/>
      <c r="H35" s="643"/>
      <c r="I35" s="643"/>
      <c r="J35" s="643"/>
      <c r="K35" s="643"/>
      <c r="L35" s="643"/>
      <c r="M35" s="643"/>
      <c r="N35" s="643"/>
      <c r="O35" s="643"/>
      <c r="P35" s="643"/>
      <c r="Q35" s="644"/>
      <c r="R35" s="645">
        <v>911449</v>
      </c>
      <c r="S35" s="646"/>
      <c r="T35" s="646"/>
      <c r="U35" s="646"/>
      <c r="V35" s="646"/>
      <c r="W35" s="646"/>
      <c r="X35" s="646"/>
      <c r="Y35" s="647"/>
      <c r="Z35" s="648">
        <v>0.2</v>
      </c>
      <c r="AA35" s="648"/>
      <c r="AB35" s="648"/>
      <c r="AC35" s="648"/>
      <c r="AD35" s="649" t="s">
        <v>127</v>
      </c>
      <c r="AE35" s="649"/>
      <c r="AF35" s="649"/>
      <c r="AG35" s="649"/>
      <c r="AH35" s="649"/>
      <c r="AI35" s="649"/>
      <c r="AJ35" s="649"/>
      <c r="AK35" s="649"/>
      <c r="AL35" s="650" t="s">
        <v>244</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7547171</v>
      </c>
      <c r="CS35" s="682"/>
      <c r="CT35" s="682"/>
      <c r="CU35" s="682"/>
      <c r="CV35" s="682"/>
      <c r="CW35" s="682"/>
      <c r="CX35" s="682"/>
      <c r="CY35" s="683"/>
      <c r="CZ35" s="650">
        <v>1.4</v>
      </c>
      <c r="DA35" s="680"/>
      <c r="DB35" s="680"/>
      <c r="DC35" s="684"/>
      <c r="DD35" s="654">
        <v>3789118</v>
      </c>
      <c r="DE35" s="682"/>
      <c r="DF35" s="682"/>
      <c r="DG35" s="682"/>
      <c r="DH35" s="682"/>
      <c r="DI35" s="682"/>
      <c r="DJ35" s="682"/>
      <c r="DK35" s="683"/>
      <c r="DL35" s="654">
        <v>3789118</v>
      </c>
      <c r="DM35" s="682"/>
      <c r="DN35" s="682"/>
      <c r="DO35" s="682"/>
      <c r="DP35" s="682"/>
      <c r="DQ35" s="682"/>
      <c r="DR35" s="682"/>
      <c r="DS35" s="682"/>
      <c r="DT35" s="682"/>
      <c r="DU35" s="682"/>
      <c r="DV35" s="683"/>
      <c r="DW35" s="650">
        <v>1.3</v>
      </c>
      <c r="DX35" s="680"/>
      <c r="DY35" s="680"/>
      <c r="DZ35" s="680"/>
      <c r="EA35" s="680"/>
      <c r="EB35" s="680"/>
      <c r="EC35" s="681"/>
    </row>
    <row r="36" spans="2:133" ht="11.25" customHeight="1" x14ac:dyDescent="0.2">
      <c r="B36" s="642" t="s">
        <v>324</v>
      </c>
      <c r="C36" s="643"/>
      <c r="D36" s="643"/>
      <c r="E36" s="643"/>
      <c r="F36" s="643"/>
      <c r="G36" s="643"/>
      <c r="H36" s="643"/>
      <c r="I36" s="643"/>
      <c r="J36" s="643"/>
      <c r="K36" s="643"/>
      <c r="L36" s="643"/>
      <c r="M36" s="643"/>
      <c r="N36" s="643"/>
      <c r="O36" s="643"/>
      <c r="P36" s="643"/>
      <c r="Q36" s="644"/>
      <c r="R36" s="645">
        <v>6611449</v>
      </c>
      <c r="S36" s="646"/>
      <c r="T36" s="646"/>
      <c r="U36" s="646"/>
      <c r="V36" s="646"/>
      <c r="W36" s="646"/>
      <c r="X36" s="646"/>
      <c r="Y36" s="647"/>
      <c r="Z36" s="648">
        <v>1.2</v>
      </c>
      <c r="AA36" s="648"/>
      <c r="AB36" s="648"/>
      <c r="AC36" s="648"/>
      <c r="AD36" s="649" t="s">
        <v>244</v>
      </c>
      <c r="AE36" s="649"/>
      <c r="AF36" s="649"/>
      <c r="AG36" s="649"/>
      <c r="AH36" s="649"/>
      <c r="AI36" s="649"/>
      <c r="AJ36" s="649"/>
      <c r="AK36" s="649"/>
      <c r="AL36" s="650" t="s">
        <v>127</v>
      </c>
      <c r="AM36" s="651"/>
      <c r="AN36" s="651"/>
      <c r="AO36" s="652"/>
      <c r="AP36" s="235"/>
      <c r="AQ36" s="719" t="s">
        <v>325</v>
      </c>
      <c r="AR36" s="720"/>
      <c r="AS36" s="720"/>
      <c r="AT36" s="720"/>
      <c r="AU36" s="720"/>
      <c r="AV36" s="720"/>
      <c r="AW36" s="720"/>
      <c r="AX36" s="720"/>
      <c r="AY36" s="721"/>
      <c r="AZ36" s="634">
        <v>50728695</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4036900</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28560557</v>
      </c>
      <c r="CS36" s="646"/>
      <c r="CT36" s="646"/>
      <c r="CU36" s="646"/>
      <c r="CV36" s="646"/>
      <c r="CW36" s="646"/>
      <c r="CX36" s="646"/>
      <c r="CY36" s="647"/>
      <c r="CZ36" s="650">
        <v>5.2</v>
      </c>
      <c r="DA36" s="680"/>
      <c r="DB36" s="680"/>
      <c r="DC36" s="684"/>
      <c r="DD36" s="654">
        <v>25726575</v>
      </c>
      <c r="DE36" s="646"/>
      <c r="DF36" s="646"/>
      <c r="DG36" s="646"/>
      <c r="DH36" s="646"/>
      <c r="DI36" s="646"/>
      <c r="DJ36" s="646"/>
      <c r="DK36" s="647"/>
      <c r="DL36" s="654">
        <v>17750867</v>
      </c>
      <c r="DM36" s="646"/>
      <c r="DN36" s="646"/>
      <c r="DO36" s="646"/>
      <c r="DP36" s="646"/>
      <c r="DQ36" s="646"/>
      <c r="DR36" s="646"/>
      <c r="DS36" s="646"/>
      <c r="DT36" s="646"/>
      <c r="DU36" s="646"/>
      <c r="DV36" s="647"/>
      <c r="DW36" s="650">
        <v>6.3</v>
      </c>
      <c r="DX36" s="680"/>
      <c r="DY36" s="680"/>
      <c r="DZ36" s="680"/>
      <c r="EA36" s="680"/>
      <c r="EB36" s="680"/>
      <c r="EC36" s="681"/>
    </row>
    <row r="37" spans="2:133" ht="11.25" customHeight="1" x14ac:dyDescent="0.2">
      <c r="B37" s="642" t="s">
        <v>328</v>
      </c>
      <c r="C37" s="643"/>
      <c r="D37" s="643"/>
      <c r="E37" s="643"/>
      <c r="F37" s="643"/>
      <c r="G37" s="643"/>
      <c r="H37" s="643"/>
      <c r="I37" s="643"/>
      <c r="J37" s="643"/>
      <c r="K37" s="643"/>
      <c r="L37" s="643"/>
      <c r="M37" s="643"/>
      <c r="N37" s="643"/>
      <c r="O37" s="643"/>
      <c r="P37" s="643"/>
      <c r="Q37" s="644"/>
      <c r="R37" s="645">
        <v>4288082</v>
      </c>
      <c r="S37" s="646"/>
      <c r="T37" s="646"/>
      <c r="U37" s="646"/>
      <c r="V37" s="646"/>
      <c r="W37" s="646"/>
      <c r="X37" s="646"/>
      <c r="Y37" s="647"/>
      <c r="Z37" s="648">
        <v>0.8</v>
      </c>
      <c r="AA37" s="648"/>
      <c r="AB37" s="648"/>
      <c r="AC37" s="648"/>
      <c r="AD37" s="649" t="s">
        <v>127</v>
      </c>
      <c r="AE37" s="649"/>
      <c r="AF37" s="649"/>
      <c r="AG37" s="649"/>
      <c r="AH37" s="649"/>
      <c r="AI37" s="649"/>
      <c r="AJ37" s="649"/>
      <c r="AK37" s="649"/>
      <c r="AL37" s="650" t="s">
        <v>127</v>
      </c>
      <c r="AM37" s="651"/>
      <c r="AN37" s="651"/>
      <c r="AO37" s="652"/>
      <c r="AQ37" s="723" t="s">
        <v>329</v>
      </c>
      <c r="AR37" s="724"/>
      <c r="AS37" s="724"/>
      <c r="AT37" s="724"/>
      <c r="AU37" s="724"/>
      <c r="AV37" s="724"/>
      <c r="AW37" s="724"/>
      <c r="AX37" s="724"/>
      <c r="AY37" s="725"/>
      <c r="AZ37" s="645">
        <v>6557214</v>
      </c>
      <c r="BA37" s="646"/>
      <c r="BB37" s="646"/>
      <c r="BC37" s="646"/>
      <c r="BD37" s="682"/>
      <c r="BE37" s="682"/>
      <c r="BF37" s="712"/>
      <c r="BG37" s="660" t="s">
        <v>330</v>
      </c>
      <c r="BH37" s="661"/>
      <c r="BI37" s="661"/>
      <c r="BJ37" s="661"/>
      <c r="BK37" s="661"/>
      <c r="BL37" s="661"/>
      <c r="BM37" s="661"/>
      <c r="BN37" s="661"/>
      <c r="BO37" s="661"/>
      <c r="BP37" s="661"/>
      <c r="BQ37" s="661"/>
      <c r="BR37" s="661"/>
      <c r="BS37" s="661"/>
      <c r="BT37" s="661"/>
      <c r="BU37" s="662"/>
      <c r="BV37" s="645">
        <v>1178813</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12365</v>
      </c>
      <c r="CS37" s="682"/>
      <c r="CT37" s="682"/>
      <c r="CU37" s="682"/>
      <c r="CV37" s="682"/>
      <c r="CW37" s="682"/>
      <c r="CX37" s="682"/>
      <c r="CY37" s="683"/>
      <c r="CZ37" s="650">
        <v>0</v>
      </c>
      <c r="DA37" s="680"/>
      <c r="DB37" s="680"/>
      <c r="DC37" s="684"/>
      <c r="DD37" s="654">
        <v>12365</v>
      </c>
      <c r="DE37" s="682"/>
      <c r="DF37" s="682"/>
      <c r="DG37" s="682"/>
      <c r="DH37" s="682"/>
      <c r="DI37" s="682"/>
      <c r="DJ37" s="682"/>
      <c r="DK37" s="683"/>
      <c r="DL37" s="654">
        <v>12365</v>
      </c>
      <c r="DM37" s="682"/>
      <c r="DN37" s="682"/>
      <c r="DO37" s="682"/>
      <c r="DP37" s="682"/>
      <c r="DQ37" s="682"/>
      <c r="DR37" s="682"/>
      <c r="DS37" s="682"/>
      <c r="DT37" s="682"/>
      <c r="DU37" s="682"/>
      <c r="DV37" s="683"/>
      <c r="DW37" s="650">
        <v>0</v>
      </c>
      <c r="DX37" s="680"/>
      <c r="DY37" s="680"/>
      <c r="DZ37" s="680"/>
      <c r="EA37" s="680"/>
      <c r="EB37" s="680"/>
      <c r="EC37" s="681"/>
    </row>
    <row r="38" spans="2:133" ht="11.25" customHeight="1" x14ac:dyDescent="0.2">
      <c r="B38" s="642" t="s">
        <v>332</v>
      </c>
      <c r="C38" s="643"/>
      <c r="D38" s="643"/>
      <c r="E38" s="643"/>
      <c r="F38" s="643"/>
      <c r="G38" s="643"/>
      <c r="H38" s="643"/>
      <c r="I38" s="643"/>
      <c r="J38" s="643"/>
      <c r="K38" s="643"/>
      <c r="L38" s="643"/>
      <c r="M38" s="643"/>
      <c r="N38" s="643"/>
      <c r="O38" s="643"/>
      <c r="P38" s="643"/>
      <c r="Q38" s="644"/>
      <c r="R38" s="645">
        <v>43007915</v>
      </c>
      <c r="S38" s="646"/>
      <c r="T38" s="646"/>
      <c r="U38" s="646"/>
      <c r="V38" s="646"/>
      <c r="W38" s="646"/>
      <c r="X38" s="646"/>
      <c r="Y38" s="647"/>
      <c r="Z38" s="648">
        <v>7.8</v>
      </c>
      <c r="AA38" s="648"/>
      <c r="AB38" s="648"/>
      <c r="AC38" s="648"/>
      <c r="AD38" s="649">
        <v>375147</v>
      </c>
      <c r="AE38" s="649"/>
      <c r="AF38" s="649"/>
      <c r="AG38" s="649"/>
      <c r="AH38" s="649"/>
      <c r="AI38" s="649"/>
      <c r="AJ38" s="649"/>
      <c r="AK38" s="649"/>
      <c r="AL38" s="650">
        <v>0.1</v>
      </c>
      <c r="AM38" s="651"/>
      <c r="AN38" s="651"/>
      <c r="AO38" s="652"/>
      <c r="AQ38" s="723" t="s">
        <v>333</v>
      </c>
      <c r="AR38" s="724"/>
      <c r="AS38" s="724"/>
      <c r="AT38" s="724"/>
      <c r="AU38" s="724"/>
      <c r="AV38" s="724"/>
      <c r="AW38" s="724"/>
      <c r="AX38" s="724"/>
      <c r="AY38" s="725"/>
      <c r="AZ38" s="645">
        <v>561824</v>
      </c>
      <c r="BA38" s="646"/>
      <c r="BB38" s="646"/>
      <c r="BC38" s="646"/>
      <c r="BD38" s="682"/>
      <c r="BE38" s="682"/>
      <c r="BF38" s="712"/>
      <c r="BG38" s="660" t="s">
        <v>334</v>
      </c>
      <c r="BH38" s="661"/>
      <c r="BI38" s="661"/>
      <c r="BJ38" s="661"/>
      <c r="BK38" s="661"/>
      <c r="BL38" s="661"/>
      <c r="BM38" s="661"/>
      <c r="BN38" s="661"/>
      <c r="BO38" s="661"/>
      <c r="BP38" s="661"/>
      <c r="BQ38" s="661"/>
      <c r="BR38" s="661"/>
      <c r="BS38" s="661"/>
      <c r="BT38" s="661"/>
      <c r="BU38" s="662"/>
      <c r="BV38" s="645">
        <v>131583</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43362926</v>
      </c>
      <c r="CS38" s="646"/>
      <c r="CT38" s="646"/>
      <c r="CU38" s="646"/>
      <c r="CV38" s="646"/>
      <c r="CW38" s="646"/>
      <c r="CX38" s="646"/>
      <c r="CY38" s="647"/>
      <c r="CZ38" s="650">
        <v>7.9</v>
      </c>
      <c r="DA38" s="680"/>
      <c r="DB38" s="680"/>
      <c r="DC38" s="684"/>
      <c r="DD38" s="654">
        <v>35761226</v>
      </c>
      <c r="DE38" s="646"/>
      <c r="DF38" s="646"/>
      <c r="DG38" s="646"/>
      <c r="DH38" s="646"/>
      <c r="DI38" s="646"/>
      <c r="DJ38" s="646"/>
      <c r="DK38" s="647"/>
      <c r="DL38" s="654">
        <v>32126429</v>
      </c>
      <c r="DM38" s="646"/>
      <c r="DN38" s="646"/>
      <c r="DO38" s="646"/>
      <c r="DP38" s="646"/>
      <c r="DQ38" s="646"/>
      <c r="DR38" s="646"/>
      <c r="DS38" s="646"/>
      <c r="DT38" s="646"/>
      <c r="DU38" s="646"/>
      <c r="DV38" s="647"/>
      <c r="DW38" s="650">
        <v>11.3</v>
      </c>
      <c r="DX38" s="680"/>
      <c r="DY38" s="680"/>
      <c r="DZ38" s="680"/>
      <c r="EA38" s="680"/>
      <c r="EB38" s="680"/>
      <c r="EC38" s="681"/>
    </row>
    <row r="39" spans="2:133" ht="11.25" customHeight="1" x14ac:dyDescent="0.2">
      <c r="B39" s="642" t="s">
        <v>336</v>
      </c>
      <c r="C39" s="643"/>
      <c r="D39" s="643"/>
      <c r="E39" s="643"/>
      <c r="F39" s="643"/>
      <c r="G39" s="643"/>
      <c r="H39" s="643"/>
      <c r="I39" s="643"/>
      <c r="J39" s="643"/>
      <c r="K39" s="643"/>
      <c r="L39" s="643"/>
      <c r="M39" s="643"/>
      <c r="N39" s="643"/>
      <c r="O39" s="643"/>
      <c r="P39" s="643"/>
      <c r="Q39" s="644"/>
      <c r="R39" s="645">
        <v>64831600</v>
      </c>
      <c r="S39" s="646"/>
      <c r="T39" s="646"/>
      <c r="U39" s="646"/>
      <c r="V39" s="646"/>
      <c r="W39" s="646"/>
      <c r="X39" s="646"/>
      <c r="Y39" s="647"/>
      <c r="Z39" s="648">
        <v>11.7</v>
      </c>
      <c r="AA39" s="648"/>
      <c r="AB39" s="648"/>
      <c r="AC39" s="648"/>
      <c r="AD39" s="649" t="s">
        <v>244</v>
      </c>
      <c r="AE39" s="649"/>
      <c r="AF39" s="649"/>
      <c r="AG39" s="649"/>
      <c r="AH39" s="649"/>
      <c r="AI39" s="649"/>
      <c r="AJ39" s="649"/>
      <c r="AK39" s="649"/>
      <c r="AL39" s="650" t="s">
        <v>127</v>
      </c>
      <c r="AM39" s="651"/>
      <c r="AN39" s="651"/>
      <c r="AO39" s="652"/>
      <c r="AQ39" s="723" t="s">
        <v>337</v>
      </c>
      <c r="AR39" s="724"/>
      <c r="AS39" s="724"/>
      <c r="AT39" s="724"/>
      <c r="AU39" s="724"/>
      <c r="AV39" s="724"/>
      <c r="AW39" s="724"/>
      <c r="AX39" s="724"/>
      <c r="AY39" s="725"/>
      <c r="AZ39" s="645">
        <v>325668</v>
      </c>
      <c r="BA39" s="646"/>
      <c r="BB39" s="646"/>
      <c r="BC39" s="646"/>
      <c r="BD39" s="682"/>
      <c r="BE39" s="682"/>
      <c r="BF39" s="712"/>
      <c r="BG39" s="660" t="s">
        <v>338</v>
      </c>
      <c r="BH39" s="661"/>
      <c r="BI39" s="661"/>
      <c r="BJ39" s="661"/>
      <c r="BK39" s="661"/>
      <c r="BL39" s="661"/>
      <c r="BM39" s="661"/>
      <c r="BN39" s="661"/>
      <c r="BO39" s="661"/>
      <c r="BP39" s="661"/>
      <c r="BQ39" s="661"/>
      <c r="BR39" s="661"/>
      <c r="BS39" s="661"/>
      <c r="BT39" s="661"/>
      <c r="BU39" s="662"/>
      <c r="BV39" s="645">
        <v>196454</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4490283</v>
      </c>
      <c r="CS39" s="682"/>
      <c r="CT39" s="682"/>
      <c r="CU39" s="682"/>
      <c r="CV39" s="682"/>
      <c r="CW39" s="682"/>
      <c r="CX39" s="682"/>
      <c r="CY39" s="683"/>
      <c r="CZ39" s="650">
        <v>0.8</v>
      </c>
      <c r="DA39" s="680"/>
      <c r="DB39" s="680"/>
      <c r="DC39" s="684"/>
      <c r="DD39" s="654">
        <v>3494243</v>
      </c>
      <c r="DE39" s="682"/>
      <c r="DF39" s="682"/>
      <c r="DG39" s="682"/>
      <c r="DH39" s="682"/>
      <c r="DI39" s="682"/>
      <c r="DJ39" s="682"/>
      <c r="DK39" s="683"/>
      <c r="DL39" s="654" t="s">
        <v>127</v>
      </c>
      <c r="DM39" s="682"/>
      <c r="DN39" s="682"/>
      <c r="DO39" s="682"/>
      <c r="DP39" s="682"/>
      <c r="DQ39" s="682"/>
      <c r="DR39" s="682"/>
      <c r="DS39" s="682"/>
      <c r="DT39" s="682"/>
      <c r="DU39" s="682"/>
      <c r="DV39" s="683"/>
      <c r="DW39" s="650" t="s">
        <v>244</v>
      </c>
      <c r="DX39" s="680"/>
      <c r="DY39" s="680"/>
      <c r="DZ39" s="680"/>
      <c r="EA39" s="680"/>
      <c r="EB39" s="680"/>
      <c r="EC39" s="681"/>
    </row>
    <row r="40" spans="2:133" ht="11.25" customHeight="1" x14ac:dyDescent="0.2">
      <c r="B40" s="642" t="s">
        <v>340</v>
      </c>
      <c r="C40" s="643"/>
      <c r="D40" s="643"/>
      <c r="E40" s="643"/>
      <c r="F40" s="643"/>
      <c r="G40" s="643"/>
      <c r="H40" s="643"/>
      <c r="I40" s="643"/>
      <c r="J40" s="643"/>
      <c r="K40" s="643"/>
      <c r="L40" s="643"/>
      <c r="M40" s="643"/>
      <c r="N40" s="643"/>
      <c r="O40" s="643"/>
      <c r="P40" s="643"/>
      <c r="Q40" s="644"/>
      <c r="R40" s="645" t="s">
        <v>244</v>
      </c>
      <c r="S40" s="646"/>
      <c r="T40" s="646"/>
      <c r="U40" s="646"/>
      <c r="V40" s="646"/>
      <c r="W40" s="646"/>
      <c r="X40" s="646"/>
      <c r="Y40" s="647"/>
      <c r="Z40" s="648" t="s">
        <v>244</v>
      </c>
      <c r="AA40" s="648"/>
      <c r="AB40" s="648"/>
      <c r="AC40" s="648"/>
      <c r="AD40" s="649" t="s">
        <v>244</v>
      </c>
      <c r="AE40" s="649"/>
      <c r="AF40" s="649"/>
      <c r="AG40" s="649"/>
      <c r="AH40" s="649"/>
      <c r="AI40" s="649"/>
      <c r="AJ40" s="649"/>
      <c r="AK40" s="649"/>
      <c r="AL40" s="650" t="s">
        <v>244</v>
      </c>
      <c r="AM40" s="651"/>
      <c r="AN40" s="651"/>
      <c r="AO40" s="652"/>
      <c r="AQ40" s="723" t="s">
        <v>341</v>
      </c>
      <c r="AR40" s="724"/>
      <c r="AS40" s="724"/>
      <c r="AT40" s="724"/>
      <c r="AU40" s="724"/>
      <c r="AV40" s="724"/>
      <c r="AW40" s="724"/>
      <c r="AX40" s="724"/>
      <c r="AY40" s="725"/>
      <c r="AZ40" s="645">
        <v>178552</v>
      </c>
      <c r="BA40" s="646"/>
      <c r="BB40" s="646"/>
      <c r="BC40" s="646"/>
      <c r="BD40" s="682"/>
      <c r="BE40" s="682"/>
      <c r="BF40" s="712"/>
      <c r="BG40" s="726" t="s">
        <v>342</v>
      </c>
      <c r="BH40" s="727"/>
      <c r="BI40" s="727"/>
      <c r="BJ40" s="727"/>
      <c r="BK40" s="727"/>
      <c r="BL40" s="236"/>
      <c r="BM40" s="661" t="s">
        <v>343</v>
      </c>
      <c r="BN40" s="661"/>
      <c r="BO40" s="661"/>
      <c r="BP40" s="661"/>
      <c r="BQ40" s="661"/>
      <c r="BR40" s="661"/>
      <c r="BS40" s="661"/>
      <c r="BT40" s="661"/>
      <c r="BU40" s="662"/>
      <c r="BV40" s="645">
        <v>78</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28888331</v>
      </c>
      <c r="CS40" s="646"/>
      <c r="CT40" s="646"/>
      <c r="CU40" s="646"/>
      <c r="CV40" s="646"/>
      <c r="CW40" s="646"/>
      <c r="CX40" s="646"/>
      <c r="CY40" s="647"/>
      <c r="CZ40" s="650">
        <v>5.3</v>
      </c>
      <c r="DA40" s="680"/>
      <c r="DB40" s="680"/>
      <c r="DC40" s="684"/>
      <c r="DD40" s="654">
        <v>406206</v>
      </c>
      <c r="DE40" s="646"/>
      <c r="DF40" s="646"/>
      <c r="DG40" s="646"/>
      <c r="DH40" s="646"/>
      <c r="DI40" s="646"/>
      <c r="DJ40" s="646"/>
      <c r="DK40" s="647"/>
      <c r="DL40" s="654">
        <v>552</v>
      </c>
      <c r="DM40" s="646"/>
      <c r="DN40" s="646"/>
      <c r="DO40" s="646"/>
      <c r="DP40" s="646"/>
      <c r="DQ40" s="646"/>
      <c r="DR40" s="646"/>
      <c r="DS40" s="646"/>
      <c r="DT40" s="646"/>
      <c r="DU40" s="646"/>
      <c r="DV40" s="647"/>
      <c r="DW40" s="650">
        <v>0</v>
      </c>
      <c r="DX40" s="680"/>
      <c r="DY40" s="680"/>
      <c r="DZ40" s="680"/>
      <c r="EA40" s="680"/>
      <c r="EB40" s="680"/>
      <c r="EC40" s="681"/>
    </row>
    <row r="41" spans="2:133" ht="11.25" customHeight="1" x14ac:dyDescent="0.2">
      <c r="B41" s="642" t="s">
        <v>345</v>
      </c>
      <c r="C41" s="643"/>
      <c r="D41" s="643"/>
      <c r="E41" s="643"/>
      <c r="F41" s="643"/>
      <c r="G41" s="643"/>
      <c r="H41" s="643"/>
      <c r="I41" s="643"/>
      <c r="J41" s="643"/>
      <c r="K41" s="643"/>
      <c r="L41" s="643"/>
      <c r="M41" s="643"/>
      <c r="N41" s="643"/>
      <c r="O41" s="643"/>
      <c r="P41" s="643"/>
      <c r="Q41" s="644"/>
      <c r="R41" s="645">
        <v>26418000</v>
      </c>
      <c r="S41" s="646"/>
      <c r="T41" s="646"/>
      <c r="U41" s="646"/>
      <c r="V41" s="646"/>
      <c r="W41" s="646"/>
      <c r="X41" s="646"/>
      <c r="Y41" s="647"/>
      <c r="Z41" s="648">
        <v>4.8</v>
      </c>
      <c r="AA41" s="648"/>
      <c r="AB41" s="648"/>
      <c r="AC41" s="648"/>
      <c r="AD41" s="649" t="s">
        <v>127</v>
      </c>
      <c r="AE41" s="649"/>
      <c r="AF41" s="649"/>
      <c r="AG41" s="649"/>
      <c r="AH41" s="649"/>
      <c r="AI41" s="649"/>
      <c r="AJ41" s="649"/>
      <c r="AK41" s="649"/>
      <c r="AL41" s="650" t="s">
        <v>244</v>
      </c>
      <c r="AM41" s="651"/>
      <c r="AN41" s="651"/>
      <c r="AO41" s="652"/>
      <c r="AQ41" s="723" t="s">
        <v>346</v>
      </c>
      <c r="AR41" s="724"/>
      <c r="AS41" s="724"/>
      <c r="AT41" s="724"/>
      <c r="AU41" s="724"/>
      <c r="AV41" s="724"/>
      <c r="AW41" s="724"/>
      <c r="AX41" s="724"/>
      <c r="AY41" s="725"/>
      <c r="AZ41" s="645">
        <v>10431591</v>
      </c>
      <c r="BA41" s="646"/>
      <c r="BB41" s="646"/>
      <c r="BC41" s="646"/>
      <c r="BD41" s="682"/>
      <c r="BE41" s="682"/>
      <c r="BF41" s="712"/>
      <c r="BG41" s="726"/>
      <c r="BH41" s="727"/>
      <c r="BI41" s="727"/>
      <c r="BJ41" s="727"/>
      <c r="BK41" s="727"/>
      <c r="BL41" s="236"/>
      <c r="BM41" s="661" t="s">
        <v>347</v>
      </c>
      <c r="BN41" s="661"/>
      <c r="BO41" s="661"/>
      <c r="BP41" s="661"/>
      <c r="BQ41" s="661"/>
      <c r="BR41" s="661"/>
      <c r="BS41" s="661"/>
      <c r="BT41" s="661"/>
      <c r="BU41" s="662"/>
      <c r="BV41" s="645" t="s">
        <v>127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127</v>
      </c>
      <c r="CS41" s="682"/>
      <c r="CT41" s="682"/>
      <c r="CU41" s="682"/>
      <c r="CV41" s="682"/>
      <c r="CW41" s="682"/>
      <c r="CX41" s="682"/>
      <c r="CY41" s="683"/>
      <c r="CZ41" s="650" t="s">
        <v>244</v>
      </c>
      <c r="DA41" s="680"/>
      <c r="DB41" s="680"/>
      <c r="DC41" s="684"/>
      <c r="DD41" s="654" t="s">
        <v>127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4" t="s">
        <v>349</v>
      </c>
      <c r="C42" s="695"/>
      <c r="D42" s="695"/>
      <c r="E42" s="695"/>
      <c r="F42" s="695"/>
      <c r="G42" s="695"/>
      <c r="H42" s="695"/>
      <c r="I42" s="695"/>
      <c r="J42" s="695"/>
      <c r="K42" s="695"/>
      <c r="L42" s="695"/>
      <c r="M42" s="695"/>
      <c r="N42" s="695"/>
      <c r="O42" s="695"/>
      <c r="P42" s="695"/>
      <c r="Q42" s="696"/>
      <c r="R42" s="730">
        <v>554597669</v>
      </c>
      <c r="S42" s="731"/>
      <c r="T42" s="731"/>
      <c r="U42" s="731"/>
      <c r="V42" s="731"/>
      <c r="W42" s="731"/>
      <c r="X42" s="731"/>
      <c r="Y42" s="739"/>
      <c r="Z42" s="740">
        <v>100</v>
      </c>
      <c r="AA42" s="740"/>
      <c r="AB42" s="740"/>
      <c r="AC42" s="740"/>
      <c r="AD42" s="741">
        <v>257518102</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32673846</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365</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64274268</v>
      </c>
      <c r="CS42" s="646"/>
      <c r="CT42" s="646"/>
      <c r="CU42" s="646"/>
      <c r="CV42" s="646"/>
      <c r="CW42" s="646"/>
      <c r="CX42" s="646"/>
      <c r="CY42" s="647"/>
      <c r="CZ42" s="650">
        <v>11.7</v>
      </c>
      <c r="DA42" s="651"/>
      <c r="DB42" s="651"/>
      <c r="DC42" s="663"/>
      <c r="DD42" s="654">
        <v>4014862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534766</v>
      </c>
      <c r="CS43" s="682"/>
      <c r="CT43" s="682"/>
      <c r="CU43" s="682"/>
      <c r="CV43" s="682"/>
      <c r="CW43" s="682"/>
      <c r="CX43" s="682"/>
      <c r="CY43" s="683"/>
      <c r="CZ43" s="650">
        <v>0.1</v>
      </c>
      <c r="DA43" s="680"/>
      <c r="DB43" s="680"/>
      <c r="DC43" s="684"/>
      <c r="DD43" s="654">
        <v>33404</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302</v>
      </c>
      <c r="CE44" s="758"/>
      <c r="CF44" s="642" t="s">
        <v>354</v>
      </c>
      <c r="CG44" s="643"/>
      <c r="CH44" s="643"/>
      <c r="CI44" s="643"/>
      <c r="CJ44" s="643"/>
      <c r="CK44" s="643"/>
      <c r="CL44" s="643"/>
      <c r="CM44" s="643"/>
      <c r="CN44" s="643"/>
      <c r="CO44" s="643"/>
      <c r="CP44" s="643"/>
      <c r="CQ44" s="644"/>
      <c r="CR44" s="645">
        <v>63750403</v>
      </c>
      <c r="CS44" s="646"/>
      <c r="CT44" s="646"/>
      <c r="CU44" s="646"/>
      <c r="CV44" s="646"/>
      <c r="CW44" s="646"/>
      <c r="CX44" s="646"/>
      <c r="CY44" s="647"/>
      <c r="CZ44" s="650">
        <v>11.6</v>
      </c>
      <c r="DA44" s="651"/>
      <c r="DB44" s="651"/>
      <c r="DC44" s="663"/>
      <c r="DD44" s="654">
        <v>4014862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355</v>
      </c>
      <c r="CG45" s="643"/>
      <c r="CH45" s="643"/>
      <c r="CI45" s="643"/>
      <c r="CJ45" s="643"/>
      <c r="CK45" s="643"/>
      <c r="CL45" s="643"/>
      <c r="CM45" s="643"/>
      <c r="CN45" s="643"/>
      <c r="CO45" s="643"/>
      <c r="CP45" s="643"/>
      <c r="CQ45" s="644"/>
      <c r="CR45" s="645">
        <v>37902809</v>
      </c>
      <c r="CS45" s="682"/>
      <c r="CT45" s="682"/>
      <c r="CU45" s="682"/>
      <c r="CV45" s="682"/>
      <c r="CW45" s="682"/>
      <c r="CX45" s="682"/>
      <c r="CY45" s="683"/>
      <c r="CZ45" s="650">
        <v>6.9</v>
      </c>
      <c r="DA45" s="680"/>
      <c r="DB45" s="680"/>
      <c r="DC45" s="684"/>
      <c r="DD45" s="654">
        <v>417706</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23192928</v>
      </c>
      <c r="CS46" s="646"/>
      <c r="CT46" s="646"/>
      <c r="CU46" s="646"/>
      <c r="CV46" s="646"/>
      <c r="CW46" s="646"/>
      <c r="CX46" s="646"/>
      <c r="CY46" s="647"/>
      <c r="CZ46" s="650">
        <v>4.2</v>
      </c>
      <c r="DA46" s="651"/>
      <c r="DB46" s="651"/>
      <c r="DC46" s="663"/>
      <c r="DD46" s="654">
        <v>3576390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523865</v>
      </c>
      <c r="CS47" s="682"/>
      <c r="CT47" s="682"/>
      <c r="CU47" s="682"/>
      <c r="CV47" s="682"/>
      <c r="CW47" s="682"/>
      <c r="CX47" s="682"/>
      <c r="CY47" s="683"/>
      <c r="CZ47" s="650">
        <v>0.1</v>
      </c>
      <c r="DA47" s="680"/>
      <c r="DB47" s="680"/>
      <c r="DC47" s="684"/>
      <c r="DD47" s="654" t="s">
        <v>244</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360</v>
      </c>
      <c r="CD48" s="761"/>
      <c r="CE48" s="762"/>
      <c r="CF48" s="642" t="s">
        <v>361</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4" t="s">
        <v>362</v>
      </c>
      <c r="CE49" s="695"/>
      <c r="CF49" s="695"/>
      <c r="CG49" s="695"/>
      <c r="CH49" s="695"/>
      <c r="CI49" s="695"/>
      <c r="CJ49" s="695"/>
      <c r="CK49" s="695"/>
      <c r="CL49" s="695"/>
      <c r="CM49" s="695"/>
      <c r="CN49" s="695"/>
      <c r="CO49" s="695"/>
      <c r="CP49" s="695"/>
      <c r="CQ49" s="696"/>
      <c r="CR49" s="730">
        <v>550110942</v>
      </c>
      <c r="CS49" s="716"/>
      <c r="CT49" s="716"/>
      <c r="CU49" s="716"/>
      <c r="CV49" s="716"/>
      <c r="CW49" s="716"/>
      <c r="CX49" s="716"/>
      <c r="CY49" s="747"/>
      <c r="CZ49" s="742">
        <v>100</v>
      </c>
      <c r="DA49" s="748"/>
      <c r="DB49" s="748"/>
      <c r="DC49" s="749"/>
      <c r="DD49" s="750">
        <v>313042684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nZRoW9CA8jhFLF2l1M5IFqGsZQofsq4CnYkdeFLGYm/p9zEQ1rHDOBWjBPJJl7L01W71k9IC965dGqBEZjbArw==" saltValue="+R8dofT6UI4hqphTyf0C3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CW40" sqref="CW40:DA40"/>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385</v>
      </c>
      <c r="C7" s="778"/>
      <c r="D7" s="778"/>
      <c r="E7" s="778"/>
      <c r="F7" s="778"/>
      <c r="G7" s="778"/>
      <c r="H7" s="778"/>
      <c r="I7" s="778"/>
      <c r="J7" s="778"/>
      <c r="K7" s="778"/>
      <c r="L7" s="778"/>
      <c r="M7" s="778"/>
      <c r="N7" s="778"/>
      <c r="O7" s="778"/>
      <c r="P7" s="779"/>
      <c r="Q7" s="780">
        <v>549895</v>
      </c>
      <c r="R7" s="781"/>
      <c r="S7" s="781"/>
      <c r="T7" s="781"/>
      <c r="U7" s="781"/>
      <c r="V7" s="781">
        <v>546474</v>
      </c>
      <c r="W7" s="781"/>
      <c r="X7" s="781"/>
      <c r="Y7" s="781"/>
      <c r="Z7" s="781"/>
      <c r="AA7" s="781">
        <v>3421</v>
      </c>
      <c r="AB7" s="781"/>
      <c r="AC7" s="781"/>
      <c r="AD7" s="781"/>
      <c r="AE7" s="782"/>
      <c r="AF7" s="783">
        <v>1632</v>
      </c>
      <c r="AG7" s="784"/>
      <c r="AH7" s="784"/>
      <c r="AI7" s="784"/>
      <c r="AJ7" s="785"/>
      <c r="AK7" s="820">
        <v>7173</v>
      </c>
      <c r="AL7" s="821"/>
      <c r="AM7" s="821"/>
      <c r="AN7" s="821"/>
      <c r="AO7" s="821"/>
      <c r="AP7" s="821">
        <v>1151200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599</v>
      </c>
      <c r="BT7" s="825"/>
      <c r="BU7" s="825"/>
      <c r="BV7" s="825"/>
      <c r="BW7" s="825"/>
      <c r="BX7" s="825"/>
      <c r="BY7" s="825"/>
      <c r="BZ7" s="825"/>
      <c r="CA7" s="825"/>
      <c r="CB7" s="825"/>
      <c r="CC7" s="825"/>
      <c r="CD7" s="825"/>
      <c r="CE7" s="825"/>
      <c r="CF7" s="825"/>
      <c r="CG7" s="826"/>
      <c r="CH7" s="817">
        <v>50</v>
      </c>
      <c r="CI7" s="818"/>
      <c r="CJ7" s="818"/>
      <c r="CK7" s="818"/>
      <c r="CL7" s="819"/>
      <c r="CM7" s="817">
        <v>7333</v>
      </c>
      <c r="CN7" s="818"/>
      <c r="CO7" s="818"/>
      <c r="CP7" s="818"/>
      <c r="CQ7" s="819"/>
      <c r="CR7" s="817">
        <v>10</v>
      </c>
      <c r="CS7" s="818"/>
      <c r="CT7" s="818"/>
      <c r="CU7" s="818"/>
      <c r="CV7" s="819"/>
      <c r="CW7" s="817">
        <v>32</v>
      </c>
      <c r="CX7" s="818"/>
      <c r="CY7" s="818"/>
      <c r="CZ7" s="818"/>
      <c r="DA7" s="819"/>
      <c r="DB7" s="817">
        <v>840</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2">
      <c r="A8" s="262">
        <v>2</v>
      </c>
      <c r="B8" s="801" t="s">
        <v>386</v>
      </c>
      <c r="C8" s="802"/>
      <c r="D8" s="802"/>
      <c r="E8" s="802"/>
      <c r="F8" s="802"/>
      <c r="G8" s="802"/>
      <c r="H8" s="802"/>
      <c r="I8" s="802"/>
      <c r="J8" s="802"/>
      <c r="K8" s="802"/>
      <c r="L8" s="802"/>
      <c r="M8" s="802"/>
      <c r="N8" s="802"/>
      <c r="O8" s="802"/>
      <c r="P8" s="803"/>
      <c r="Q8" s="804">
        <v>2406</v>
      </c>
      <c r="R8" s="805"/>
      <c r="S8" s="805"/>
      <c r="T8" s="805"/>
      <c r="U8" s="805"/>
      <c r="V8" s="805">
        <v>2246</v>
      </c>
      <c r="W8" s="805"/>
      <c r="X8" s="805"/>
      <c r="Y8" s="805"/>
      <c r="Z8" s="805"/>
      <c r="AA8" s="805">
        <v>160</v>
      </c>
      <c r="AB8" s="805"/>
      <c r="AC8" s="805"/>
      <c r="AD8" s="805"/>
      <c r="AE8" s="806"/>
      <c r="AF8" s="807">
        <v>48</v>
      </c>
      <c r="AG8" s="808"/>
      <c r="AH8" s="808"/>
      <c r="AI8" s="808"/>
      <c r="AJ8" s="809"/>
      <c r="AK8" s="810">
        <v>775</v>
      </c>
      <c r="AL8" s="811"/>
      <c r="AM8" s="811"/>
      <c r="AN8" s="811"/>
      <c r="AO8" s="811"/>
      <c r="AP8" s="811">
        <v>6824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600</v>
      </c>
      <c r="BS8" s="814" t="s">
        <v>601</v>
      </c>
      <c r="BT8" s="815"/>
      <c r="BU8" s="815"/>
      <c r="BV8" s="815"/>
      <c r="BW8" s="815"/>
      <c r="BX8" s="815"/>
      <c r="BY8" s="815"/>
      <c r="BZ8" s="815"/>
      <c r="CA8" s="815"/>
      <c r="CB8" s="815"/>
      <c r="CC8" s="815"/>
      <c r="CD8" s="815"/>
      <c r="CE8" s="815"/>
      <c r="CF8" s="815"/>
      <c r="CG8" s="816"/>
      <c r="CH8" s="827">
        <v>24</v>
      </c>
      <c r="CI8" s="828"/>
      <c r="CJ8" s="828"/>
      <c r="CK8" s="828"/>
      <c r="CL8" s="829"/>
      <c r="CM8" s="827">
        <v>224758</v>
      </c>
      <c r="CN8" s="828"/>
      <c r="CO8" s="828"/>
      <c r="CP8" s="828"/>
      <c r="CQ8" s="829"/>
      <c r="CR8" s="827">
        <v>28748</v>
      </c>
      <c r="CS8" s="828"/>
      <c r="CT8" s="828"/>
      <c r="CU8" s="828"/>
      <c r="CV8" s="829"/>
      <c r="CW8" s="827">
        <v>0</v>
      </c>
      <c r="CX8" s="828"/>
      <c r="CY8" s="828"/>
      <c r="CZ8" s="828"/>
      <c r="DA8" s="829"/>
      <c r="DB8" s="827">
        <v>16571</v>
      </c>
      <c r="DC8" s="828"/>
      <c r="DD8" s="828"/>
      <c r="DE8" s="828"/>
      <c r="DF8" s="829"/>
      <c r="DG8" s="827">
        <v>84920</v>
      </c>
      <c r="DH8" s="828"/>
      <c r="DI8" s="828"/>
      <c r="DJ8" s="828"/>
      <c r="DK8" s="829"/>
      <c r="DL8" s="827">
        <v>0</v>
      </c>
      <c r="DM8" s="828"/>
      <c r="DN8" s="828"/>
      <c r="DO8" s="828"/>
      <c r="DP8" s="829"/>
      <c r="DQ8" s="827">
        <v>0</v>
      </c>
      <c r="DR8" s="828"/>
      <c r="DS8" s="828"/>
      <c r="DT8" s="828"/>
      <c r="DU8" s="829"/>
      <c r="DV8" s="830"/>
      <c r="DW8" s="831"/>
      <c r="DX8" s="831"/>
      <c r="DY8" s="831"/>
      <c r="DZ8" s="832"/>
      <c r="EA8" s="255"/>
    </row>
    <row r="9" spans="1:131" s="256" customFormat="1" ht="26.25" customHeight="1" x14ac:dyDescent="0.2">
      <c r="A9" s="262">
        <v>3</v>
      </c>
      <c r="B9" s="801" t="s">
        <v>387</v>
      </c>
      <c r="C9" s="802"/>
      <c r="D9" s="802"/>
      <c r="E9" s="802"/>
      <c r="F9" s="802"/>
      <c r="G9" s="802"/>
      <c r="H9" s="802"/>
      <c r="I9" s="802"/>
      <c r="J9" s="802"/>
      <c r="K9" s="802"/>
      <c r="L9" s="802"/>
      <c r="M9" s="802"/>
      <c r="N9" s="802"/>
      <c r="O9" s="802"/>
      <c r="P9" s="803"/>
      <c r="Q9" s="804">
        <v>10</v>
      </c>
      <c r="R9" s="805"/>
      <c r="S9" s="805"/>
      <c r="T9" s="805"/>
      <c r="U9" s="805"/>
      <c r="V9" s="805">
        <v>8</v>
      </c>
      <c r="W9" s="805"/>
      <c r="X9" s="805"/>
      <c r="Y9" s="805"/>
      <c r="Z9" s="805"/>
      <c r="AA9" s="805">
        <v>2</v>
      </c>
      <c r="AB9" s="805"/>
      <c r="AC9" s="805"/>
      <c r="AD9" s="805"/>
      <c r="AE9" s="806"/>
      <c r="AF9" s="807">
        <v>2</v>
      </c>
      <c r="AG9" s="808"/>
      <c r="AH9" s="808"/>
      <c r="AI9" s="808"/>
      <c r="AJ9" s="809"/>
      <c r="AK9" s="810">
        <v>0</v>
      </c>
      <c r="AL9" s="811"/>
      <c r="AM9" s="811"/>
      <c r="AN9" s="811"/>
      <c r="AO9" s="811"/>
      <c r="AP9" s="811">
        <v>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-23</v>
      </c>
      <c r="CI9" s="828"/>
      <c r="CJ9" s="828"/>
      <c r="CK9" s="828"/>
      <c r="CL9" s="829"/>
      <c r="CM9" s="827">
        <v>14120</v>
      </c>
      <c r="CN9" s="828"/>
      <c r="CO9" s="828"/>
      <c r="CP9" s="828"/>
      <c r="CQ9" s="829"/>
      <c r="CR9" s="827">
        <v>18300</v>
      </c>
      <c r="CS9" s="828"/>
      <c r="CT9" s="828"/>
      <c r="CU9" s="828"/>
      <c r="CV9" s="829"/>
      <c r="CW9" s="827">
        <v>2139</v>
      </c>
      <c r="CX9" s="828"/>
      <c r="CY9" s="828"/>
      <c r="CZ9" s="828"/>
      <c r="DA9" s="829"/>
      <c r="DB9" s="827">
        <v>0</v>
      </c>
      <c r="DC9" s="828"/>
      <c r="DD9" s="828"/>
      <c r="DE9" s="828"/>
      <c r="DF9" s="829"/>
      <c r="DG9" s="827">
        <v>0</v>
      </c>
      <c r="DH9" s="828"/>
      <c r="DI9" s="828"/>
      <c r="DJ9" s="828"/>
      <c r="DK9" s="829"/>
      <c r="DL9" s="827">
        <v>0</v>
      </c>
      <c r="DM9" s="828"/>
      <c r="DN9" s="828"/>
      <c r="DO9" s="828"/>
      <c r="DP9" s="829"/>
      <c r="DQ9" s="827">
        <v>0</v>
      </c>
      <c r="DR9" s="828"/>
      <c r="DS9" s="828"/>
      <c r="DT9" s="828"/>
      <c r="DU9" s="829"/>
      <c r="DV9" s="830"/>
      <c r="DW9" s="831"/>
      <c r="DX9" s="831"/>
      <c r="DY9" s="831"/>
      <c r="DZ9" s="832"/>
      <c r="EA9" s="255"/>
    </row>
    <row r="10" spans="1:131" s="256" customFormat="1" ht="26.25" customHeight="1" x14ac:dyDescent="0.2">
      <c r="A10" s="262">
        <v>4</v>
      </c>
      <c r="B10" s="801" t="s">
        <v>388</v>
      </c>
      <c r="C10" s="802"/>
      <c r="D10" s="802"/>
      <c r="E10" s="802"/>
      <c r="F10" s="802"/>
      <c r="G10" s="802"/>
      <c r="H10" s="802"/>
      <c r="I10" s="802"/>
      <c r="J10" s="802"/>
      <c r="K10" s="802"/>
      <c r="L10" s="802"/>
      <c r="M10" s="802"/>
      <c r="N10" s="802"/>
      <c r="O10" s="802"/>
      <c r="P10" s="803"/>
      <c r="Q10" s="804">
        <v>175530</v>
      </c>
      <c r="R10" s="805"/>
      <c r="S10" s="805"/>
      <c r="T10" s="805"/>
      <c r="U10" s="805"/>
      <c r="V10" s="805">
        <v>175530</v>
      </c>
      <c r="W10" s="805"/>
      <c r="X10" s="805"/>
      <c r="Y10" s="805"/>
      <c r="Z10" s="805"/>
      <c r="AA10" s="805">
        <v>0</v>
      </c>
      <c r="AB10" s="805"/>
      <c r="AC10" s="805"/>
      <c r="AD10" s="805"/>
      <c r="AE10" s="806"/>
      <c r="AF10" s="807" t="s">
        <v>127</v>
      </c>
      <c r="AG10" s="808"/>
      <c r="AH10" s="808"/>
      <c r="AI10" s="808"/>
      <c r="AJ10" s="809"/>
      <c r="AK10" s="810">
        <v>91311</v>
      </c>
      <c r="AL10" s="811"/>
      <c r="AM10" s="811"/>
      <c r="AN10" s="811"/>
      <c r="AO10" s="811"/>
      <c r="AP10" s="811">
        <v>0</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603</v>
      </c>
      <c r="BT10" s="815"/>
      <c r="BU10" s="815"/>
      <c r="BV10" s="815"/>
      <c r="BW10" s="815"/>
      <c r="BX10" s="815"/>
      <c r="BY10" s="815"/>
      <c r="BZ10" s="815"/>
      <c r="CA10" s="815"/>
      <c r="CB10" s="815"/>
      <c r="CC10" s="815"/>
      <c r="CD10" s="815"/>
      <c r="CE10" s="815"/>
      <c r="CF10" s="815"/>
      <c r="CG10" s="816"/>
      <c r="CH10" s="827">
        <v>27</v>
      </c>
      <c r="CI10" s="828"/>
      <c r="CJ10" s="828"/>
      <c r="CK10" s="828"/>
      <c r="CL10" s="829"/>
      <c r="CM10" s="827">
        <v>2002</v>
      </c>
      <c r="CN10" s="828"/>
      <c r="CO10" s="828"/>
      <c r="CP10" s="828"/>
      <c r="CQ10" s="829"/>
      <c r="CR10" s="827">
        <v>300</v>
      </c>
      <c r="CS10" s="828"/>
      <c r="CT10" s="828"/>
      <c r="CU10" s="828"/>
      <c r="CV10" s="829"/>
      <c r="CW10" s="827">
        <v>434</v>
      </c>
      <c r="CX10" s="828"/>
      <c r="CY10" s="828"/>
      <c r="CZ10" s="828"/>
      <c r="DA10" s="829"/>
      <c r="DB10" s="827">
        <v>0</v>
      </c>
      <c r="DC10" s="828"/>
      <c r="DD10" s="828"/>
      <c r="DE10" s="828"/>
      <c r="DF10" s="829"/>
      <c r="DG10" s="827">
        <v>0</v>
      </c>
      <c r="DH10" s="828"/>
      <c r="DI10" s="828"/>
      <c r="DJ10" s="828"/>
      <c r="DK10" s="829"/>
      <c r="DL10" s="827">
        <v>0</v>
      </c>
      <c r="DM10" s="828"/>
      <c r="DN10" s="828"/>
      <c r="DO10" s="828"/>
      <c r="DP10" s="829"/>
      <c r="DQ10" s="827">
        <v>0</v>
      </c>
      <c r="DR10" s="828"/>
      <c r="DS10" s="828"/>
      <c r="DT10" s="828"/>
      <c r="DU10" s="829"/>
      <c r="DV10" s="830"/>
      <c r="DW10" s="831"/>
      <c r="DX10" s="831"/>
      <c r="DY10" s="831"/>
      <c r="DZ10" s="832"/>
      <c r="EA10" s="255"/>
    </row>
    <row r="11" spans="1:131" s="256" customFormat="1" ht="26.25" customHeight="1" x14ac:dyDescent="0.2">
      <c r="A11" s="262">
        <v>5</v>
      </c>
      <c r="B11" s="801" t="s">
        <v>389</v>
      </c>
      <c r="C11" s="802"/>
      <c r="D11" s="802"/>
      <c r="E11" s="802"/>
      <c r="F11" s="802"/>
      <c r="G11" s="802"/>
      <c r="H11" s="802"/>
      <c r="I11" s="802"/>
      <c r="J11" s="802"/>
      <c r="K11" s="802"/>
      <c r="L11" s="802"/>
      <c r="M11" s="802"/>
      <c r="N11" s="802"/>
      <c r="O11" s="802"/>
      <c r="P11" s="803"/>
      <c r="Q11" s="804">
        <v>263</v>
      </c>
      <c r="R11" s="805"/>
      <c r="S11" s="805"/>
      <c r="T11" s="805"/>
      <c r="U11" s="805"/>
      <c r="V11" s="805">
        <v>5</v>
      </c>
      <c r="W11" s="805"/>
      <c r="X11" s="805"/>
      <c r="Y11" s="805"/>
      <c r="Z11" s="805"/>
      <c r="AA11" s="805">
        <v>258</v>
      </c>
      <c r="AB11" s="805"/>
      <c r="AC11" s="805"/>
      <c r="AD11" s="805"/>
      <c r="AE11" s="806"/>
      <c r="AF11" s="807">
        <v>258</v>
      </c>
      <c r="AG11" s="808"/>
      <c r="AH11" s="808"/>
      <c r="AI11" s="808"/>
      <c r="AJ11" s="809"/>
      <c r="AK11" s="810">
        <v>0</v>
      </c>
      <c r="AL11" s="811"/>
      <c r="AM11" s="811"/>
      <c r="AN11" s="811"/>
      <c r="AO11" s="811"/>
      <c r="AP11" s="811">
        <v>4</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604</v>
      </c>
      <c r="BT11" s="815"/>
      <c r="BU11" s="815"/>
      <c r="BV11" s="815"/>
      <c r="BW11" s="815"/>
      <c r="BX11" s="815"/>
      <c r="BY11" s="815"/>
      <c r="BZ11" s="815"/>
      <c r="CA11" s="815"/>
      <c r="CB11" s="815"/>
      <c r="CC11" s="815"/>
      <c r="CD11" s="815"/>
      <c r="CE11" s="815"/>
      <c r="CF11" s="815"/>
      <c r="CG11" s="816"/>
      <c r="CH11" s="827">
        <v>-4</v>
      </c>
      <c r="CI11" s="828"/>
      <c r="CJ11" s="828"/>
      <c r="CK11" s="828"/>
      <c r="CL11" s="829"/>
      <c r="CM11" s="827">
        <v>378</v>
      </c>
      <c r="CN11" s="828"/>
      <c r="CO11" s="828"/>
      <c r="CP11" s="828"/>
      <c r="CQ11" s="829"/>
      <c r="CR11" s="827">
        <v>300</v>
      </c>
      <c r="CS11" s="828"/>
      <c r="CT11" s="828"/>
      <c r="CU11" s="828"/>
      <c r="CV11" s="829"/>
      <c r="CW11" s="827">
        <v>48</v>
      </c>
      <c r="CX11" s="828"/>
      <c r="CY11" s="828"/>
      <c r="CZ11" s="828"/>
      <c r="DA11" s="829"/>
      <c r="DB11" s="827">
        <v>0</v>
      </c>
      <c r="DC11" s="828"/>
      <c r="DD11" s="828"/>
      <c r="DE11" s="828"/>
      <c r="DF11" s="829"/>
      <c r="DG11" s="827">
        <v>0</v>
      </c>
      <c r="DH11" s="828"/>
      <c r="DI11" s="828"/>
      <c r="DJ11" s="828"/>
      <c r="DK11" s="829"/>
      <c r="DL11" s="827">
        <v>0</v>
      </c>
      <c r="DM11" s="828"/>
      <c r="DN11" s="828"/>
      <c r="DO11" s="828"/>
      <c r="DP11" s="829"/>
      <c r="DQ11" s="827">
        <v>0</v>
      </c>
      <c r="DR11" s="828"/>
      <c r="DS11" s="828"/>
      <c r="DT11" s="828"/>
      <c r="DU11" s="829"/>
      <c r="DV11" s="830"/>
      <c r="DW11" s="831"/>
      <c r="DX11" s="831"/>
      <c r="DY11" s="831"/>
      <c r="DZ11" s="832"/>
      <c r="EA11" s="255"/>
    </row>
    <row r="12" spans="1:131" s="256" customFormat="1" ht="26.25" customHeight="1" x14ac:dyDescent="0.2">
      <c r="A12" s="262">
        <v>6</v>
      </c>
      <c r="B12" s="801" t="s">
        <v>390</v>
      </c>
      <c r="C12" s="802"/>
      <c r="D12" s="802"/>
      <c r="E12" s="802"/>
      <c r="F12" s="802"/>
      <c r="G12" s="802"/>
      <c r="H12" s="802"/>
      <c r="I12" s="802"/>
      <c r="J12" s="802"/>
      <c r="K12" s="802"/>
      <c r="L12" s="802"/>
      <c r="M12" s="802"/>
      <c r="N12" s="802"/>
      <c r="O12" s="802"/>
      <c r="P12" s="803"/>
      <c r="Q12" s="804">
        <v>992</v>
      </c>
      <c r="R12" s="805"/>
      <c r="S12" s="805"/>
      <c r="T12" s="805"/>
      <c r="U12" s="805"/>
      <c r="V12" s="805">
        <v>991</v>
      </c>
      <c r="W12" s="805"/>
      <c r="X12" s="805"/>
      <c r="Y12" s="805"/>
      <c r="Z12" s="805"/>
      <c r="AA12" s="805">
        <v>1</v>
      </c>
      <c r="AB12" s="805"/>
      <c r="AC12" s="805"/>
      <c r="AD12" s="805"/>
      <c r="AE12" s="806"/>
      <c r="AF12" s="807" t="s">
        <v>127</v>
      </c>
      <c r="AG12" s="808"/>
      <c r="AH12" s="808"/>
      <c r="AI12" s="808"/>
      <c r="AJ12" s="809"/>
      <c r="AK12" s="810">
        <v>0</v>
      </c>
      <c r="AL12" s="811"/>
      <c r="AM12" s="811"/>
      <c r="AN12" s="811"/>
      <c r="AO12" s="811"/>
      <c r="AP12" s="811">
        <v>2619</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605</v>
      </c>
      <c r="BT12" s="815"/>
      <c r="BU12" s="815"/>
      <c r="BV12" s="815"/>
      <c r="BW12" s="815"/>
      <c r="BX12" s="815"/>
      <c r="BY12" s="815"/>
      <c r="BZ12" s="815"/>
      <c r="CA12" s="815"/>
      <c r="CB12" s="815"/>
      <c r="CC12" s="815"/>
      <c r="CD12" s="815"/>
      <c r="CE12" s="815"/>
      <c r="CF12" s="815"/>
      <c r="CG12" s="816"/>
      <c r="CH12" s="827">
        <v>27</v>
      </c>
      <c r="CI12" s="828"/>
      <c r="CJ12" s="828"/>
      <c r="CK12" s="828"/>
      <c r="CL12" s="829"/>
      <c r="CM12" s="827">
        <v>617</v>
      </c>
      <c r="CN12" s="828"/>
      <c r="CO12" s="828"/>
      <c r="CP12" s="828"/>
      <c r="CQ12" s="829"/>
      <c r="CR12" s="827">
        <v>80</v>
      </c>
      <c r="CS12" s="828"/>
      <c r="CT12" s="828"/>
      <c r="CU12" s="828"/>
      <c r="CV12" s="829"/>
      <c r="CW12" s="827">
        <v>0</v>
      </c>
      <c r="CX12" s="828"/>
      <c r="CY12" s="828"/>
      <c r="CZ12" s="828"/>
      <c r="DA12" s="829"/>
      <c r="DB12" s="827">
        <v>0</v>
      </c>
      <c r="DC12" s="828"/>
      <c r="DD12" s="828"/>
      <c r="DE12" s="828"/>
      <c r="DF12" s="829"/>
      <c r="DG12" s="827">
        <v>0</v>
      </c>
      <c r="DH12" s="828"/>
      <c r="DI12" s="828"/>
      <c r="DJ12" s="828"/>
      <c r="DK12" s="829"/>
      <c r="DL12" s="827">
        <v>0</v>
      </c>
      <c r="DM12" s="828"/>
      <c r="DN12" s="828"/>
      <c r="DO12" s="828"/>
      <c r="DP12" s="829"/>
      <c r="DQ12" s="827">
        <v>0</v>
      </c>
      <c r="DR12" s="828"/>
      <c r="DS12" s="828"/>
      <c r="DT12" s="828"/>
      <c r="DU12" s="829"/>
      <c r="DV12" s="830"/>
      <c r="DW12" s="831"/>
      <c r="DX12" s="831"/>
      <c r="DY12" s="831"/>
      <c r="DZ12" s="832"/>
      <c r="EA12" s="255"/>
    </row>
    <row r="13" spans="1:131" s="256" customFormat="1" ht="26.25" customHeight="1" x14ac:dyDescent="0.2">
      <c r="A13" s="262">
        <v>7</v>
      </c>
      <c r="B13" s="801" t="s">
        <v>391</v>
      </c>
      <c r="C13" s="802"/>
      <c r="D13" s="802"/>
      <c r="E13" s="802"/>
      <c r="F13" s="802"/>
      <c r="G13" s="802"/>
      <c r="H13" s="802"/>
      <c r="I13" s="802"/>
      <c r="J13" s="802"/>
      <c r="K13" s="802"/>
      <c r="L13" s="802"/>
      <c r="M13" s="802"/>
      <c r="N13" s="802"/>
      <c r="O13" s="802"/>
      <c r="P13" s="803"/>
      <c r="Q13" s="804">
        <v>837</v>
      </c>
      <c r="R13" s="805"/>
      <c r="S13" s="805"/>
      <c r="T13" s="805"/>
      <c r="U13" s="805"/>
      <c r="V13" s="805">
        <v>286</v>
      </c>
      <c r="W13" s="805"/>
      <c r="X13" s="805"/>
      <c r="Y13" s="805"/>
      <c r="Z13" s="805"/>
      <c r="AA13" s="805">
        <v>551</v>
      </c>
      <c r="AB13" s="805"/>
      <c r="AC13" s="805"/>
      <c r="AD13" s="805"/>
      <c r="AE13" s="806"/>
      <c r="AF13" s="807">
        <v>348</v>
      </c>
      <c r="AG13" s="808"/>
      <c r="AH13" s="808"/>
      <c r="AI13" s="808"/>
      <c r="AJ13" s="809"/>
      <c r="AK13" s="810">
        <v>14</v>
      </c>
      <c r="AL13" s="811"/>
      <c r="AM13" s="811"/>
      <c r="AN13" s="811"/>
      <c r="AO13" s="811"/>
      <c r="AP13" s="811">
        <v>1714</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606</v>
      </c>
      <c r="BT13" s="815"/>
      <c r="BU13" s="815"/>
      <c r="BV13" s="815"/>
      <c r="BW13" s="815"/>
      <c r="BX13" s="815"/>
      <c r="BY13" s="815"/>
      <c r="BZ13" s="815"/>
      <c r="CA13" s="815"/>
      <c r="CB13" s="815"/>
      <c r="CC13" s="815"/>
      <c r="CD13" s="815"/>
      <c r="CE13" s="815"/>
      <c r="CF13" s="815"/>
      <c r="CG13" s="816"/>
      <c r="CH13" s="827">
        <v>1</v>
      </c>
      <c r="CI13" s="828"/>
      <c r="CJ13" s="828"/>
      <c r="CK13" s="828"/>
      <c r="CL13" s="829"/>
      <c r="CM13" s="827">
        <v>16</v>
      </c>
      <c r="CN13" s="828"/>
      <c r="CO13" s="828"/>
      <c r="CP13" s="828"/>
      <c r="CQ13" s="829"/>
      <c r="CR13" s="827">
        <v>5</v>
      </c>
      <c r="CS13" s="828"/>
      <c r="CT13" s="828"/>
      <c r="CU13" s="828"/>
      <c r="CV13" s="829"/>
      <c r="CW13" s="827">
        <v>39</v>
      </c>
      <c r="CX13" s="828"/>
      <c r="CY13" s="828"/>
      <c r="CZ13" s="828"/>
      <c r="DA13" s="829"/>
      <c r="DB13" s="827">
        <v>0</v>
      </c>
      <c r="DC13" s="828"/>
      <c r="DD13" s="828"/>
      <c r="DE13" s="828"/>
      <c r="DF13" s="829"/>
      <c r="DG13" s="827">
        <v>0</v>
      </c>
      <c r="DH13" s="828"/>
      <c r="DI13" s="828"/>
      <c r="DJ13" s="828"/>
      <c r="DK13" s="829"/>
      <c r="DL13" s="827">
        <v>0</v>
      </c>
      <c r="DM13" s="828"/>
      <c r="DN13" s="828"/>
      <c r="DO13" s="828"/>
      <c r="DP13" s="829"/>
      <c r="DQ13" s="827">
        <v>0</v>
      </c>
      <c r="DR13" s="828"/>
      <c r="DS13" s="828"/>
      <c r="DT13" s="828"/>
      <c r="DU13" s="829"/>
      <c r="DV13" s="830"/>
      <c r="DW13" s="831"/>
      <c r="DX13" s="831"/>
      <c r="DY13" s="831"/>
      <c r="DZ13" s="832"/>
      <c r="EA13" s="255"/>
    </row>
    <row r="14" spans="1:131" s="256" customFormat="1" ht="26.25" customHeight="1" x14ac:dyDescent="0.2">
      <c r="A14" s="262">
        <v>8</v>
      </c>
      <c r="B14" s="801" t="s">
        <v>392</v>
      </c>
      <c r="C14" s="802"/>
      <c r="D14" s="802"/>
      <c r="E14" s="802"/>
      <c r="F14" s="802"/>
      <c r="G14" s="802"/>
      <c r="H14" s="802"/>
      <c r="I14" s="802"/>
      <c r="J14" s="802"/>
      <c r="K14" s="802"/>
      <c r="L14" s="802"/>
      <c r="M14" s="802"/>
      <c r="N14" s="802"/>
      <c r="O14" s="802"/>
      <c r="P14" s="803"/>
      <c r="Q14" s="804">
        <v>427</v>
      </c>
      <c r="R14" s="805"/>
      <c r="S14" s="805"/>
      <c r="T14" s="805"/>
      <c r="U14" s="805"/>
      <c r="V14" s="805">
        <v>427</v>
      </c>
      <c r="W14" s="805"/>
      <c r="X14" s="805"/>
      <c r="Y14" s="805"/>
      <c r="Z14" s="805"/>
      <c r="AA14" s="805">
        <v>0</v>
      </c>
      <c r="AB14" s="805"/>
      <c r="AC14" s="805"/>
      <c r="AD14" s="805"/>
      <c r="AE14" s="806"/>
      <c r="AF14" s="807" t="s">
        <v>127</v>
      </c>
      <c r="AG14" s="808"/>
      <c r="AH14" s="808"/>
      <c r="AI14" s="808"/>
      <c r="AJ14" s="809"/>
      <c r="AK14" s="810">
        <v>0</v>
      </c>
      <c r="AL14" s="811"/>
      <c r="AM14" s="811"/>
      <c r="AN14" s="811"/>
      <c r="AO14" s="811"/>
      <c r="AP14" s="811">
        <v>0</v>
      </c>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607</v>
      </c>
      <c r="BT14" s="815"/>
      <c r="BU14" s="815"/>
      <c r="BV14" s="815"/>
      <c r="BW14" s="815"/>
      <c r="BX14" s="815"/>
      <c r="BY14" s="815"/>
      <c r="BZ14" s="815"/>
      <c r="CA14" s="815"/>
      <c r="CB14" s="815"/>
      <c r="CC14" s="815"/>
      <c r="CD14" s="815"/>
      <c r="CE14" s="815"/>
      <c r="CF14" s="815"/>
      <c r="CG14" s="816"/>
      <c r="CH14" s="827">
        <v>7</v>
      </c>
      <c r="CI14" s="828"/>
      <c r="CJ14" s="828"/>
      <c r="CK14" s="828"/>
      <c r="CL14" s="829"/>
      <c r="CM14" s="827">
        <v>136</v>
      </c>
      <c r="CN14" s="828"/>
      <c r="CO14" s="828"/>
      <c r="CP14" s="828"/>
      <c r="CQ14" s="829"/>
      <c r="CR14" s="827">
        <v>5</v>
      </c>
      <c r="CS14" s="828"/>
      <c r="CT14" s="828"/>
      <c r="CU14" s="828"/>
      <c r="CV14" s="829"/>
      <c r="CW14" s="827">
        <v>84</v>
      </c>
      <c r="CX14" s="828"/>
      <c r="CY14" s="828"/>
      <c r="CZ14" s="828"/>
      <c r="DA14" s="829"/>
      <c r="DB14" s="827">
        <v>0</v>
      </c>
      <c r="DC14" s="828"/>
      <c r="DD14" s="828"/>
      <c r="DE14" s="828"/>
      <c r="DF14" s="829"/>
      <c r="DG14" s="827">
        <v>0</v>
      </c>
      <c r="DH14" s="828"/>
      <c r="DI14" s="828"/>
      <c r="DJ14" s="828"/>
      <c r="DK14" s="829"/>
      <c r="DL14" s="827">
        <v>0</v>
      </c>
      <c r="DM14" s="828"/>
      <c r="DN14" s="828"/>
      <c r="DO14" s="828"/>
      <c r="DP14" s="829"/>
      <c r="DQ14" s="827">
        <v>0</v>
      </c>
      <c r="DR14" s="828"/>
      <c r="DS14" s="828"/>
      <c r="DT14" s="828"/>
      <c r="DU14" s="829"/>
      <c r="DV14" s="830"/>
      <c r="DW14" s="831"/>
      <c r="DX14" s="831"/>
      <c r="DY14" s="831"/>
      <c r="DZ14" s="832"/>
      <c r="EA14" s="255"/>
    </row>
    <row r="15" spans="1:131" s="256" customFormat="1" ht="26.25" customHeight="1" x14ac:dyDescent="0.2">
      <c r="A15" s="262">
        <v>9</v>
      </c>
      <c r="B15" s="801" t="s">
        <v>393</v>
      </c>
      <c r="C15" s="802"/>
      <c r="D15" s="802"/>
      <c r="E15" s="802"/>
      <c r="F15" s="802"/>
      <c r="G15" s="802"/>
      <c r="H15" s="802"/>
      <c r="I15" s="802"/>
      <c r="J15" s="802"/>
      <c r="K15" s="802"/>
      <c r="L15" s="802"/>
      <c r="M15" s="802"/>
      <c r="N15" s="802"/>
      <c r="O15" s="802"/>
      <c r="P15" s="803"/>
      <c r="Q15" s="804">
        <v>2920</v>
      </c>
      <c r="R15" s="805"/>
      <c r="S15" s="805"/>
      <c r="T15" s="805"/>
      <c r="U15" s="805"/>
      <c r="V15" s="805">
        <v>2920</v>
      </c>
      <c r="W15" s="805"/>
      <c r="X15" s="805"/>
      <c r="Y15" s="805"/>
      <c r="Z15" s="805"/>
      <c r="AA15" s="805">
        <v>0</v>
      </c>
      <c r="AB15" s="805"/>
      <c r="AC15" s="805"/>
      <c r="AD15" s="805"/>
      <c r="AE15" s="806"/>
      <c r="AF15" s="807" t="s">
        <v>127</v>
      </c>
      <c r="AG15" s="808"/>
      <c r="AH15" s="808"/>
      <c r="AI15" s="808"/>
      <c r="AJ15" s="809"/>
      <c r="AK15" s="810">
        <v>0</v>
      </c>
      <c r="AL15" s="811"/>
      <c r="AM15" s="811"/>
      <c r="AN15" s="811"/>
      <c r="AO15" s="811"/>
      <c r="AP15" s="811">
        <v>20580</v>
      </c>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608</v>
      </c>
      <c r="BT15" s="815"/>
      <c r="BU15" s="815"/>
      <c r="BV15" s="815"/>
      <c r="BW15" s="815"/>
      <c r="BX15" s="815"/>
      <c r="BY15" s="815"/>
      <c r="BZ15" s="815"/>
      <c r="CA15" s="815"/>
      <c r="CB15" s="815"/>
      <c r="CC15" s="815"/>
      <c r="CD15" s="815"/>
      <c r="CE15" s="815"/>
      <c r="CF15" s="815"/>
      <c r="CG15" s="816"/>
      <c r="CH15" s="827">
        <v>-4</v>
      </c>
      <c r="CI15" s="828"/>
      <c r="CJ15" s="828"/>
      <c r="CK15" s="828"/>
      <c r="CL15" s="829"/>
      <c r="CM15" s="827">
        <v>191</v>
      </c>
      <c r="CN15" s="828"/>
      <c r="CO15" s="828"/>
      <c r="CP15" s="828"/>
      <c r="CQ15" s="829"/>
      <c r="CR15" s="827">
        <v>300</v>
      </c>
      <c r="CS15" s="828"/>
      <c r="CT15" s="828"/>
      <c r="CU15" s="828"/>
      <c r="CV15" s="829"/>
      <c r="CW15" s="827">
        <v>42</v>
      </c>
      <c r="CX15" s="828"/>
      <c r="CY15" s="828"/>
      <c r="CZ15" s="828"/>
      <c r="DA15" s="829"/>
      <c r="DB15" s="827">
        <v>0</v>
      </c>
      <c r="DC15" s="828"/>
      <c r="DD15" s="828"/>
      <c r="DE15" s="828"/>
      <c r="DF15" s="829"/>
      <c r="DG15" s="827">
        <v>0</v>
      </c>
      <c r="DH15" s="828"/>
      <c r="DI15" s="828"/>
      <c r="DJ15" s="828"/>
      <c r="DK15" s="829"/>
      <c r="DL15" s="827">
        <v>0</v>
      </c>
      <c r="DM15" s="828"/>
      <c r="DN15" s="828"/>
      <c r="DO15" s="828"/>
      <c r="DP15" s="829"/>
      <c r="DQ15" s="827">
        <v>0</v>
      </c>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609</v>
      </c>
      <c r="BT16" s="815"/>
      <c r="BU16" s="815"/>
      <c r="BV16" s="815"/>
      <c r="BW16" s="815"/>
      <c r="BX16" s="815"/>
      <c r="BY16" s="815"/>
      <c r="BZ16" s="815"/>
      <c r="CA16" s="815"/>
      <c r="CB16" s="815"/>
      <c r="CC16" s="815"/>
      <c r="CD16" s="815"/>
      <c r="CE16" s="815"/>
      <c r="CF16" s="815"/>
      <c r="CG16" s="816"/>
      <c r="CH16" s="827">
        <v>-15</v>
      </c>
      <c r="CI16" s="828"/>
      <c r="CJ16" s="828"/>
      <c r="CK16" s="828"/>
      <c r="CL16" s="829"/>
      <c r="CM16" s="827">
        <v>1035</v>
      </c>
      <c r="CN16" s="828"/>
      <c r="CO16" s="828"/>
      <c r="CP16" s="828"/>
      <c r="CQ16" s="829"/>
      <c r="CR16" s="827">
        <v>760</v>
      </c>
      <c r="CS16" s="828"/>
      <c r="CT16" s="828"/>
      <c r="CU16" s="828"/>
      <c r="CV16" s="829"/>
      <c r="CW16" s="827">
        <v>140</v>
      </c>
      <c r="CX16" s="828"/>
      <c r="CY16" s="828"/>
      <c r="CZ16" s="828"/>
      <c r="DA16" s="829"/>
      <c r="DB16" s="827">
        <v>0</v>
      </c>
      <c r="DC16" s="828"/>
      <c r="DD16" s="828"/>
      <c r="DE16" s="828"/>
      <c r="DF16" s="829"/>
      <c r="DG16" s="827">
        <v>0</v>
      </c>
      <c r="DH16" s="828"/>
      <c r="DI16" s="828"/>
      <c r="DJ16" s="828"/>
      <c r="DK16" s="829"/>
      <c r="DL16" s="827">
        <v>0</v>
      </c>
      <c r="DM16" s="828"/>
      <c r="DN16" s="828"/>
      <c r="DO16" s="828"/>
      <c r="DP16" s="829"/>
      <c r="DQ16" s="827">
        <v>0</v>
      </c>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610</v>
      </c>
      <c r="BT17" s="815"/>
      <c r="BU17" s="815"/>
      <c r="BV17" s="815"/>
      <c r="BW17" s="815"/>
      <c r="BX17" s="815"/>
      <c r="BY17" s="815"/>
      <c r="BZ17" s="815"/>
      <c r="CA17" s="815"/>
      <c r="CB17" s="815"/>
      <c r="CC17" s="815"/>
      <c r="CD17" s="815"/>
      <c r="CE17" s="815"/>
      <c r="CF17" s="815"/>
      <c r="CG17" s="816"/>
      <c r="CH17" s="827">
        <v>132</v>
      </c>
      <c r="CI17" s="828"/>
      <c r="CJ17" s="828"/>
      <c r="CK17" s="828"/>
      <c r="CL17" s="829"/>
      <c r="CM17" s="827">
        <v>3729</v>
      </c>
      <c r="CN17" s="828"/>
      <c r="CO17" s="828"/>
      <c r="CP17" s="828"/>
      <c r="CQ17" s="829"/>
      <c r="CR17" s="827">
        <v>1650</v>
      </c>
      <c r="CS17" s="828"/>
      <c r="CT17" s="828"/>
      <c r="CU17" s="828"/>
      <c r="CV17" s="829"/>
      <c r="CW17" s="827">
        <v>30</v>
      </c>
      <c r="CX17" s="828"/>
      <c r="CY17" s="828"/>
      <c r="CZ17" s="828"/>
      <c r="DA17" s="829"/>
      <c r="DB17" s="827">
        <v>0</v>
      </c>
      <c r="DC17" s="828"/>
      <c r="DD17" s="828"/>
      <c r="DE17" s="828"/>
      <c r="DF17" s="829"/>
      <c r="DG17" s="827">
        <v>0</v>
      </c>
      <c r="DH17" s="828"/>
      <c r="DI17" s="828"/>
      <c r="DJ17" s="828"/>
      <c r="DK17" s="829"/>
      <c r="DL17" s="827">
        <v>0</v>
      </c>
      <c r="DM17" s="828"/>
      <c r="DN17" s="828"/>
      <c r="DO17" s="828"/>
      <c r="DP17" s="829"/>
      <c r="DQ17" s="827">
        <v>0</v>
      </c>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611</v>
      </c>
      <c r="BT18" s="815"/>
      <c r="BU18" s="815"/>
      <c r="BV18" s="815"/>
      <c r="BW18" s="815"/>
      <c r="BX18" s="815"/>
      <c r="BY18" s="815"/>
      <c r="BZ18" s="815"/>
      <c r="CA18" s="815"/>
      <c r="CB18" s="815"/>
      <c r="CC18" s="815"/>
      <c r="CD18" s="815"/>
      <c r="CE18" s="815"/>
      <c r="CF18" s="815"/>
      <c r="CG18" s="816"/>
      <c r="CH18" s="827">
        <v>2</v>
      </c>
      <c r="CI18" s="828"/>
      <c r="CJ18" s="828"/>
      <c r="CK18" s="828"/>
      <c r="CL18" s="829"/>
      <c r="CM18" s="827">
        <v>651</v>
      </c>
      <c r="CN18" s="828"/>
      <c r="CO18" s="828"/>
      <c r="CP18" s="828"/>
      <c r="CQ18" s="829"/>
      <c r="CR18" s="827">
        <v>210</v>
      </c>
      <c r="CS18" s="828"/>
      <c r="CT18" s="828"/>
      <c r="CU18" s="828"/>
      <c r="CV18" s="829"/>
      <c r="CW18" s="827">
        <v>33</v>
      </c>
      <c r="CX18" s="828"/>
      <c r="CY18" s="828"/>
      <c r="CZ18" s="828"/>
      <c r="DA18" s="829"/>
      <c r="DB18" s="827">
        <v>0</v>
      </c>
      <c r="DC18" s="828"/>
      <c r="DD18" s="828"/>
      <c r="DE18" s="828"/>
      <c r="DF18" s="829"/>
      <c r="DG18" s="827">
        <v>0</v>
      </c>
      <c r="DH18" s="828"/>
      <c r="DI18" s="828"/>
      <c r="DJ18" s="828"/>
      <c r="DK18" s="829"/>
      <c r="DL18" s="827">
        <v>0</v>
      </c>
      <c r="DM18" s="828"/>
      <c r="DN18" s="828"/>
      <c r="DO18" s="828"/>
      <c r="DP18" s="829"/>
      <c r="DQ18" s="827">
        <v>0</v>
      </c>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612</v>
      </c>
      <c r="BT19" s="815"/>
      <c r="BU19" s="815"/>
      <c r="BV19" s="815"/>
      <c r="BW19" s="815"/>
      <c r="BX19" s="815"/>
      <c r="BY19" s="815"/>
      <c r="BZ19" s="815"/>
      <c r="CA19" s="815"/>
      <c r="CB19" s="815"/>
      <c r="CC19" s="815"/>
      <c r="CD19" s="815"/>
      <c r="CE19" s="815"/>
      <c r="CF19" s="815"/>
      <c r="CG19" s="816"/>
      <c r="CH19" s="827">
        <v>-19</v>
      </c>
      <c r="CI19" s="828"/>
      <c r="CJ19" s="828"/>
      <c r="CK19" s="828"/>
      <c r="CL19" s="829"/>
      <c r="CM19" s="827">
        <v>811</v>
      </c>
      <c r="CN19" s="828"/>
      <c r="CO19" s="828"/>
      <c r="CP19" s="828"/>
      <c r="CQ19" s="829"/>
      <c r="CR19" s="827">
        <v>3</v>
      </c>
      <c r="CS19" s="828"/>
      <c r="CT19" s="828"/>
      <c r="CU19" s="828"/>
      <c r="CV19" s="829"/>
      <c r="CW19" s="827">
        <v>0</v>
      </c>
      <c r="CX19" s="828"/>
      <c r="CY19" s="828"/>
      <c r="CZ19" s="828"/>
      <c r="DA19" s="829"/>
      <c r="DB19" s="827">
        <v>0</v>
      </c>
      <c r="DC19" s="828"/>
      <c r="DD19" s="828"/>
      <c r="DE19" s="828"/>
      <c r="DF19" s="829"/>
      <c r="DG19" s="827">
        <v>0</v>
      </c>
      <c r="DH19" s="828"/>
      <c r="DI19" s="828"/>
      <c r="DJ19" s="828"/>
      <c r="DK19" s="829"/>
      <c r="DL19" s="827">
        <v>0</v>
      </c>
      <c r="DM19" s="828"/>
      <c r="DN19" s="828"/>
      <c r="DO19" s="828"/>
      <c r="DP19" s="829"/>
      <c r="DQ19" s="827">
        <v>0</v>
      </c>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613</v>
      </c>
      <c r="BT20" s="815"/>
      <c r="BU20" s="815"/>
      <c r="BV20" s="815"/>
      <c r="BW20" s="815"/>
      <c r="BX20" s="815"/>
      <c r="BY20" s="815"/>
      <c r="BZ20" s="815"/>
      <c r="CA20" s="815"/>
      <c r="CB20" s="815"/>
      <c r="CC20" s="815"/>
      <c r="CD20" s="815"/>
      <c r="CE20" s="815"/>
      <c r="CF20" s="815"/>
      <c r="CG20" s="816"/>
      <c r="CH20" s="827">
        <v>-4</v>
      </c>
      <c r="CI20" s="828"/>
      <c r="CJ20" s="828"/>
      <c r="CK20" s="828"/>
      <c r="CL20" s="829"/>
      <c r="CM20" s="827">
        <v>2538</v>
      </c>
      <c r="CN20" s="828"/>
      <c r="CO20" s="828"/>
      <c r="CP20" s="828"/>
      <c r="CQ20" s="829"/>
      <c r="CR20" s="827">
        <v>570</v>
      </c>
      <c r="CS20" s="828"/>
      <c r="CT20" s="828"/>
      <c r="CU20" s="828"/>
      <c r="CV20" s="829"/>
      <c r="CW20" s="827">
        <v>4</v>
      </c>
      <c r="CX20" s="828"/>
      <c r="CY20" s="828"/>
      <c r="CZ20" s="828"/>
      <c r="DA20" s="829"/>
      <c r="DB20" s="827">
        <v>0</v>
      </c>
      <c r="DC20" s="828"/>
      <c r="DD20" s="828"/>
      <c r="DE20" s="828"/>
      <c r="DF20" s="829"/>
      <c r="DG20" s="827">
        <v>0</v>
      </c>
      <c r="DH20" s="828"/>
      <c r="DI20" s="828"/>
      <c r="DJ20" s="828"/>
      <c r="DK20" s="829"/>
      <c r="DL20" s="827">
        <v>0</v>
      </c>
      <c r="DM20" s="828"/>
      <c r="DN20" s="828"/>
      <c r="DO20" s="828"/>
      <c r="DP20" s="829"/>
      <c r="DQ20" s="827">
        <v>0</v>
      </c>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t="s">
        <v>614</v>
      </c>
      <c r="BT21" s="815"/>
      <c r="BU21" s="815"/>
      <c r="BV21" s="815"/>
      <c r="BW21" s="815"/>
      <c r="BX21" s="815"/>
      <c r="BY21" s="815"/>
      <c r="BZ21" s="815"/>
      <c r="CA21" s="815"/>
      <c r="CB21" s="815"/>
      <c r="CC21" s="815"/>
      <c r="CD21" s="815"/>
      <c r="CE21" s="815"/>
      <c r="CF21" s="815"/>
      <c r="CG21" s="816"/>
      <c r="CH21" s="827">
        <v>-2670</v>
      </c>
      <c r="CI21" s="828"/>
      <c r="CJ21" s="828"/>
      <c r="CK21" s="828"/>
      <c r="CL21" s="829"/>
      <c r="CM21" s="827">
        <v>1924</v>
      </c>
      <c r="CN21" s="828"/>
      <c r="CO21" s="828"/>
      <c r="CP21" s="828"/>
      <c r="CQ21" s="829"/>
      <c r="CR21" s="827">
        <v>78</v>
      </c>
      <c r="CS21" s="828"/>
      <c r="CT21" s="828"/>
      <c r="CU21" s="828"/>
      <c r="CV21" s="829"/>
      <c r="CW21" s="827">
        <v>1</v>
      </c>
      <c r="CX21" s="828"/>
      <c r="CY21" s="828"/>
      <c r="CZ21" s="828"/>
      <c r="DA21" s="829"/>
      <c r="DB21" s="827">
        <v>0</v>
      </c>
      <c r="DC21" s="828"/>
      <c r="DD21" s="828"/>
      <c r="DE21" s="828"/>
      <c r="DF21" s="829"/>
      <c r="DG21" s="827">
        <v>0</v>
      </c>
      <c r="DH21" s="828"/>
      <c r="DI21" s="828"/>
      <c r="DJ21" s="828"/>
      <c r="DK21" s="829"/>
      <c r="DL21" s="827">
        <v>0</v>
      </c>
      <c r="DM21" s="828"/>
      <c r="DN21" s="828"/>
      <c r="DO21" s="828"/>
      <c r="DP21" s="829"/>
      <c r="DQ21" s="827">
        <v>0</v>
      </c>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t="s">
        <v>615</v>
      </c>
      <c r="BT22" s="815"/>
      <c r="BU22" s="815"/>
      <c r="BV22" s="815"/>
      <c r="BW22" s="815"/>
      <c r="BX22" s="815"/>
      <c r="BY22" s="815"/>
      <c r="BZ22" s="815"/>
      <c r="CA22" s="815"/>
      <c r="CB22" s="815"/>
      <c r="CC22" s="815"/>
      <c r="CD22" s="815"/>
      <c r="CE22" s="815"/>
      <c r="CF22" s="815"/>
      <c r="CG22" s="816"/>
      <c r="CH22" s="827">
        <v>4</v>
      </c>
      <c r="CI22" s="828"/>
      <c r="CJ22" s="828"/>
      <c r="CK22" s="828"/>
      <c r="CL22" s="829"/>
      <c r="CM22" s="827">
        <v>13005</v>
      </c>
      <c r="CN22" s="828"/>
      <c r="CO22" s="828"/>
      <c r="CP22" s="828"/>
      <c r="CQ22" s="829"/>
      <c r="CR22" s="827">
        <v>3000</v>
      </c>
      <c r="CS22" s="828"/>
      <c r="CT22" s="828"/>
      <c r="CU22" s="828"/>
      <c r="CV22" s="829"/>
      <c r="CW22" s="827">
        <v>0</v>
      </c>
      <c r="CX22" s="828"/>
      <c r="CY22" s="828"/>
      <c r="CZ22" s="828"/>
      <c r="DA22" s="829"/>
      <c r="DB22" s="827">
        <v>1072</v>
      </c>
      <c r="DC22" s="828"/>
      <c r="DD22" s="828"/>
      <c r="DE22" s="828"/>
      <c r="DF22" s="829"/>
      <c r="DG22" s="827">
        <v>0</v>
      </c>
      <c r="DH22" s="828"/>
      <c r="DI22" s="828"/>
      <c r="DJ22" s="828"/>
      <c r="DK22" s="829"/>
      <c r="DL22" s="827">
        <v>0</v>
      </c>
      <c r="DM22" s="828"/>
      <c r="DN22" s="828"/>
      <c r="DO22" s="828"/>
      <c r="DP22" s="829"/>
      <c r="DQ22" s="827">
        <v>0</v>
      </c>
      <c r="DR22" s="828"/>
      <c r="DS22" s="828"/>
      <c r="DT22" s="828"/>
      <c r="DU22" s="829"/>
      <c r="DV22" s="830"/>
      <c r="DW22" s="831"/>
      <c r="DX22" s="831"/>
      <c r="DY22" s="831"/>
      <c r="DZ22" s="832"/>
      <c r="EA22" s="255"/>
    </row>
    <row r="23" spans="1:131" s="256" customFormat="1" ht="26.25" customHeight="1" thickBot="1" x14ac:dyDescent="0.25">
      <c r="A23" s="265" t="s">
        <v>395</v>
      </c>
      <c r="B23" s="836" t="s">
        <v>396</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2288</v>
      </c>
      <c r="AG23" s="840"/>
      <c r="AH23" s="840"/>
      <c r="AI23" s="840"/>
      <c r="AJ23" s="843"/>
      <c r="AK23" s="844"/>
      <c r="AL23" s="845"/>
      <c r="AM23" s="845"/>
      <c r="AN23" s="845"/>
      <c r="AO23" s="845"/>
      <c r="AP23" s="840"/>
      <c r="AQ23" s="840"/>
      <c r="AR23" s="840"/>
      <c r="AS23" s="840"/>
      <c r="AT23" s="840"/>
      <c r="AU23" s="846"/>
      <c r="AV23" s="846"/>
      <c r="AW23" s="846"/>
      <c r="AX23" s="846"/>
      <c r="AY23" s="847"/>
      <c r="AZ23" s="855" t="s">
        <v>127</v>
      </c>
      <c r="BA23" s="856"/>
      <c r="BB23" s="856"/>
      <c r="BC23" s="856"/>
      <c r="BD23" s="857"/>
      <c r="BE23" s="254"/>
      <c r="BF23" s="254"/>
      <c r="BG23" s="254"/>
      <c r="BH23" s="254"/>
      <c r="BI23" s="254"/>
      <c r="BJ23" s="254"/>
      <c r="BK23" s="254"/>
      <c r="BL23" s="254"/>
      <c r="BM23" s="254"/>
      <c r="BN23" s="254"/>
      <c r="BO23" s="254"/>
      <c r="BP23" s="254"/>
      <c r="BQ23" s="263">
        <v>17</v>
      </c>
      <c r="BR23" s="264"/>
      <c r="BS23" s="814" t="s">
        <v>616</v>
      </c>
      <c r="BT23" s="815"/>
      <c r="BU23" s="815"/>
      <c r="BV23" s="815"/>
      <c r="BW23" s="815"/>
      <c r="BX23" s="815"/>
      <c r="BY23" s="815"/>
      <c r="BZ23" s="815"/>
      <c r="CA23" s="815"/>
      <c r="CB23" s="815"/>
      <c r="CC23" s="815"/>
      <c r="CD23" s="815"/>
      <c r="CE23" s="815"/>
      <c r="CF23" s="815"/>
      <c r="CG23" s="816"/>
      <c r="CH23" s="827">
        <v>3</v>
      </c>
      <c r="CI23" s="828"/>
      <c r="CJ23" s="828"/>
      <c r="CK23" s="828"/>
      <c r="CL23" s="829"/>
      <c r="CM23" s="827">
        <v>90</v>
      </c>
      <c r="CN23" s="828"/>
      <c r="CO23" s="828"/>
      <c r="CP23" s="828"/>
      <c r="CQ23" s="829"/>
      <c r="CR23" s="827">
        <v>10</v>
      </c>
      <c r="CS23" s="828"/>
      <c r="CT23" s="828"/>
      <c r="CU23" s="828"/>
      <c r="CV23" s="829"/>
      <c r="CW23" s="827">
        <v>0</v>
      </c>
      <c r="CX23" s="828"/>
      <c r="CY23" s="828"/>
      <c r="CZ23" s="828"/>
      <c r="DA23" s="829"/>
      <c r="DB23" s="827">
        <v>51</v>
      </c>
      <c r="DC23" s="828"/>
      <c r="DD23" s="828"/>
      <c r="DE23" s="828"/>
      <c r="DF23" s="829"/>
      <c r="DG23" s="827">
        <v>0</v>
      </c>
      <c r="DH23" s="828"/>
      <c r="DI23" s="828"/>
      <c r="DJ23" s="828"/>
      <c r="DK23" s="829"/>
      <c r="DL23" s="827">
        <v>0</v>
      </c>
      <c r="DM23" s="828"/>
      <c r="DN23" s="828"/>
      <c r="DO23" s="828"/>
      <c r="DP23" s="829"/>
      <c r="DQ23" s="827">
        <v>0</v>
      </c>
      <c r="DR23" s="828"/>
      <c r="DS23" s="828"/>
      <c r="DT23" s="828"/>
      <c r="DU23" s="829"/>
      <c r="DV23" s="830"/>
      <c r="DW23" s="831"/>
      <c r="DX23" s="831"/>
      <c r="DY23" s="831"/>
      <c r="DZ23" s="832"/>
      <c r="EA23" s="255"/>
    </row>
    <row r="24" spans="1:131" s="256" customFormat="1" ht="26.25" customHeight="1" x14ac:dyDescent="0.2">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t="s">
        <v>617</v>
      </c>
      <c r="BT24" s="815"/>
      <c r="BU24" s="815"/>
      <c r="BV24" s="815"/>
      <c r="BW24" s="815"/>
      <c r="BX24" s="815"/>
      <c r="BY24" s="815"/>
      <c r="BZ24" s="815"/>
      <c r="CA24" s="815"/>
      <c r="CB24" s="815"/>
      <c r="CC24" s="815"/>
      <c r="CD24" s="815"/>
      <c r="CE24" s="815"/>
      <c r="CF24" s="815"/>
      <c r="CG24" s="816"/>
      <c r="CH24" s="827">
        <v>372</v>
      </c>
      <c r="CI24" s="828"/>
      <c r="CJ24" s="828"/>
      <c r="CK24" s="828"/>
      <c r="CL24" s="829"/>
      <c r="CM24" s="827">
        <v>16</v>
      </c>
      <c r="CN24" s="828"/>
      <c r="CO24" s="828"/>
      <c r="CP24" s="828"/>
      <c r="CQ24" s="829"/>
      <c r="CR24" s="827">
        <v>5</v>
      </c>
      <c r="CS24" s="828"/>
      <c r="CT24" s="828"/>
      <c r="CU24" s="828"/>
      <c r="CV24" s="829"/>
      <c r="CW24" s="827">
        <v>0</v>
      </c>
      <c r="CX24" s="828"/>
      <c r="CY24" s="828"/>
      <c r="CZ24" s="828"/>
      <c r="DA24" s="829"/>
      <c r="DB24" s="827">
        <v>0</v>
      </c>
      <c r="DC24" s="828"/>
      <c r="DD24" s="828"/>
      <c r="DE24" s="828"/>
      <c r="DF24" s="829"/>
      <c r="DG24" s="827">
        <v>0</v>
      </c>
      <c r="DH24" s="828"/>
      <c r="DI24" s="828"/>
      <c r="DJ24" s="828"/>
      <c r="DK24" s="829"/>
      <c r="DL24" s="827">
        <v>0</v>
      </c>
      <c r="DM24" s="828"/>
      <c r="DN24" s="828"/>
      <c r="DO24" s="828"/>
      <c r="DP24" s="829"/>
      <c r="DQ24" s="827">
        <v>0</v>
      </c>
      <c r="DR24" s="828"/>
      <c r="DS24" s="828"/>
      <c r="DT24" s="828"/>
      <c r="DU24" s="829"/>
      <c r="DV24" s="830"/>
      <c r="DW24" s="831"/>
      <c r="DX24" s="831"/>
      <c r="DY24" s="831"/>
      <c r="DZ24" s="832"/>
      <c r="EA24" s="255"/>
    </row>
    <row r="25" spans="1:131" s="248" customFormat="1" ht="26.25" customHeight="1" thickBot="1" x14ac:dyDescent="0.25">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t="s">
        <v>618</v>
      </c>
      <c r="BT25" s="815"/>
      <c r="BU25" s="815"/>
      <c r="BV25" s="815"/>
      <c r="BW25" s="815"/>
      <c r="BX25" s="815"/>
      <c r="BY25" s="815"/>
      <c r="BZ25" s="815"/>
      <c r="CA25" s="815"/>
      <c r="CB25" s="815"/>
      <c r="CC25" s="815"/>
      <c r="CD25" s="815"/>
      <c r="CE25" s="815"/>
      <c r="CF25" s="815"/>
      <c r="CG25" s="816"/>
      <c r="CH25" s="827">
        <v>1888</v>
      </c>
      <c r="CI25" s="828"/>
      <c r="CJ25" s="828"/>
      <c r="CK25" s="828"/>
      <c r="CL25" s="829"/>
      <c r="CM25" s="827">
        <v>13909</v>
      </c>
      <c r="CN25" s="828"/>
      <c r="CO25" s="828"/>
      <c r="CP25" s="828"/>
      <c r="CQ25" s="829"/>
      <c r="CR25" s="827">
        <v>670</v>
      </c>
      <c r="CS25" s="828"/>
      <c r="CT25" s="828"/>
      <c r="CU25" s="828"/>
      <c r="CV25" s="829"/>
      <c r="CW25" s="827">
        <v>0</v>
      </c>
      <c r="CX25" s="828"/>
      <c r="CY25" s="828"/>
      <c r="CZ25" s="828"/>
      <c r="DA25" s="829"/>
      <c r="DB25" s="827">
        <v>0</v>
      </c>
      <c r="DC25" s="828"/>
      <c r="DD25" s="828"/>
      <c r="DE25" s="828"/>
      <c r="DF25" s="829"/>
      <c r="DG25" s="827">
        <v>0</v>
      </c>
      <c r="DH25" s="828"/>
      <c r="DI25" s="828"/>
      <c r="DJ25" s="828"/>
      <c r="DK25" s="829"/>
      <c r="DL25" s="827">
        <v>0</v>
      </c>
      <c r="DM25" s="828"/>
      <c r="DN25" s="828"/>
      <c r="DO25" s="828"/>
      <c r="DP25" s="829"/>
      <c r="DQ25" s="827">
        <v>0</v>
      </c>
      <c r="DR25" s="828"/>
      <c r="DS25" s="828"/>
      <c r="DT25" s="828"/>
      <c r="DU25" s="829"/>
      <c r="DV25" s="830"/>
      <c r="DW25" s="831"/>
      <c r="DX25" s="831"/>
      <c r="DY25" s="831"/>
      <c r="DZ25" s="832"/>
      <c r="EA25" s="247"/>
    </row>
    <row r="26" spans="1:131" s="248" customFormat="1" ht="26.25" customHeight="1" x14ac:dyDescent="0.2">
      <c r="A26" s="786" t="s">
        <v>368</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375</v>
      </c>
      <c r="BF26" s="764"/>
      <c r="BG26" s="764"/>
      <c r="BH26" s="764"/>
      <c r="BI26" s="775"/>
      <c r="BJ26" s="253"/>
      <c r="BK26" s="253"/>
      <c r="BL26" s="253"/>
      <c r="BM26" s="253"/>
      <c r="BN26" s="253"/>
      <c r="BO26" s="266"/>
      <c r="BP26" s="266"/>
      <c r="BQ26" s="263">
        <v>20</v>
      </c>
      <c r="BR26" s="264"/>
      <c r="BS26" s="814" t="s">
        <v>619</v>
      </c>
      <c r="BT26" s="815"/>
      <c r="BU26" s="815"/>
      <c r="BV26" s="815"/>
      <c r="BW26" s="815"/>
      <c r="BX26" s="815"/>
      <c r="BY26" s="815"/>
      <c r="BZ26" s="815"/>
      <c r="CA26" s="815"/>
      <c r="CB26" s="815"/>
      <c r="CC26" s="815"/>
      <c r="CD26" s="815"/>
      <c r="CE26" s="815"/>
      <c r="CF26" s="815"/>
      <c r="CG26" s="816"/>
      <c r="CH26" s="827">
        <v>2</v>
      </c>
      <c r="CI26" s="828"/>
      <c r="CJ26" s="828"/>
      <c r="CK26" s="828"/>
      <c r="CL26" s="829"/>
      <c r="CM26" s="827">
        <v>406</v>
      </c>
      <c r="CN26" s="828"/>
      <c r="CO26" s="828"/>
      <c r="CP26" s="828"/>
      <c r="CQ26" s="829"/>
      <c r="CR26" s="827">
        <v>196</v>
      </c>
      <c r="CS26" s="828"/>
      <c r="CT26" s="828"/>
      <c r="CU26" s="828"/>
      <c r="CV26" s="829"/>
      <c r="CW26" s="827">
        <v>0</v>
      </c>
      <c r="CX26" s="828"/>
      <c r="CY26" s="828"/>
      <c r="CZ26" s="828"/>
      <c r="DA26" s="829"/>
      <c r="DB26" s="827">
        <v>0</v>
      </c>
      <c r="DC26" s="828"/>
      <c r="DD26" s="828"/>
      <c r="DE26" s="828"/>
      <c r="DF26" s="829"/>
      <c r="DG26" s="827">
        <v>0</v>
      </c>
      <c r="DH26" s="828"/>
      <c r="DI26" s="828"/>
      <c r="DJ26" s="828"/>
      <c r="DK26" s="829"/>
      <c r="DL26" s="827">
        <v>0</v>
      </c>
      <c r="DM26" s="828"/>
      <c r="DN26" s="828"/>
      <c r="DO26" s="828"/>
      <c r="DP26" s="829"/>
      <c r="DQ26" s="827">
        <v>0</v>
      </c>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t="s">
        <v>620</v>
      </c>
      <c r="BT27" s="815"/>
      <c r="BU27" s="815"/>
      <c r="BV27" s="815"/>
      <c r="BW27" s="815"/>
      <c r="BX27" s="815"/>
      <c r="BY27" s="815"/>
      <c r="BZ27" s="815"/>
      <c r="CA27" s="815"/>
      <c r="CB27" s="815"/>
      <c r="CC27" s="815"/>
      <c r="CD27" s="815"/>
      <c r="CE27" s="815"/>
      <c r="CF27" s="815"/>
      <c r="CG27" s="816"/>
      <c r="CH27" s="827">
        <v>45</v>
      </c>
      <c r="CI27" s="828"/>
      <c r="CJ27" s="828"/>
      <c r="CK27" s="828"/>
      <c r="CL27" s="829"/>
      <c r="CM27" s="827">
        <v>4340</v>
      </c>
      <c r="CN27" s="828"/>
      <c r="CO27" s="828"/>
      <c r="CP27" s="828"/>
      <c r="CQ27" s="829"/>
      <c r="CR27" s="827">
        <v>1000</v>
      </c>
      <c r="CS27" s="828"/>
      <c r="CT27" s="828"/>
      <c r="CU27" s="828"/>
      <c r="CV27" s="829"/>
      <c r="CW27" s="827">
        <v>0</v>
      </c>
      <c r="CX27" s="828"/>
      <c r="CY27" s="828"/>
      <c r="CZ27" s="828"/>
      <c r="DA27" s="829"/>
      <c r="DB27" s="827">
        <v>0</v>
      </c>
      <c r="DC27" s="828"/>
      <c r="DD27" s="828"/>
      <c r="DE27" s="828"/>
      <c r="DF27" s="829"/>
      <c r="DG27" s="827">
        <v>0</v>
      </c>
      <c r="DH27" s="828"/>
      <c r="DI27" s="828"/>
      <c r="DJ27" s="828"/>
      <c r="DK27" s="829"/>
      <c r="DL27" s="827">
        <v>0</v>
      </c>
      <c r="DM27" s="828"/>
      <c r="DN27" s="828"/>
      <c r="DO27" s="828"/>
      <c r="DP27" s="829"/>
      <c r="DQ27" s="827">
        <v>0</v>
      </c>
      <c r="DR27" s="828"/>
      <c r="DS27" s="828"/>
      <c r="DT27" s="828"/>
      <c r="DU27" s="829"/>
      <c r="DV27" s="830"/>
      <c r="DW27" s="831"/>
      <c r="DX27" s="831"/>
      <c r="DY27" s="831"/>
      <c r="DZ27" s="832"/>
      <c r="EA27" s="247"/>
    </row>
    <row r="28" spans="1:131" s="248" customFormat="1" ht="26.25" customHeight="1" thickTop="1" x14ac:dyDescent="0.2">
      <c r="A28" s="267">
        <v>1</v>
      </c>
      <c r="B28" s="777" t="s">
        <v>407</v>
      </c>
      <c r="C28" s="778"/>
      <c r="D28" s="778"/>
      <c r="E28" s="778"/>
      <c r="F28" s="778"/>
      <c r="G28" s="778"/>
      <c r="H28" s="778"/>
      <c r="I28" s="778"/>
      <c r="J28" s="778"/>
      <c r="K28" s="778"/>
      <c r="L28" s="778"/>
      <c r="M28" s="778"/>
      <c r="N28" s="778"/>
      <c r="O28" s="778"/>
      <c r="P28" s="779"/>
      <c r="Q28" s="868">
        <v>103559</v>
      </c>
      <c r="R28" s="869"/>
      <c r="S28" s="869"/>
      <c r="T28" s="869"/>
      <c r="U28" s="869"/>
      <c r="V28" s="869">
        <v>99522</v>
      </c>
      <c r="W28" s="869"/>
      <c r="X28" s="869"/>
      <c r="Y28" s="869"/>
      <c r="Z28" s="869"/>
      <c r="AA28" s="869">
        <v>4037</v>
      </c>
      <c r="AB28" s="869"/>
      <c r="AC28" s="869"/>
      <c r="AD28" s="869"/>
      <c r="AE28" s="870"/>
      <c r="AF28" s="871">
        <v>4037</v>
      </c>
      <c r="AG28" s="869"/>
      <c r="AH28" s="869"/>
      <c r="AI28" s="869"/>
      <c r="AJ28" s="872"/>
      <c r="AK28" s="873">
        <v>10432</v>
      </c>
      <c r="AL28" s="864"/>
      <c r="AM28" s="864"/>
      <c r="AN28" s="864"/>
      <c r="AO28" s="864"/>
      <c r="AP28" s="864">
        <v>159</v>
      </c>
      <c r="AQ28" s="864"/>
      <c r="AR28" s="864"/>
      <c r="AS28" s="864"/>
      <c r="AT28" s="864"/>
      <c r="AU28" s="864">
        <v>0</v>
      </c>
      <c r="AV28" s="864"/>
      <c r="AW28" s="864"/>
      <c r="AX28" s="864"/>
      <c r="AY28" s="864"/>
      <c r="AZ28" s="865" t="s">
        <v>531</v>
      </c>
      <c r="BA28" s="865"/>
      <c r="BB28" s="865"/>
      <c r="BC28" s="865"/>
      <c r="BD28" s="865"/>
      <c r="BE28" s="866"/>
      <c r="BF28" s="866"/>
      <c r="BG28" s="866"/>
      <c r="BH28" s="866"/>
      <c r="BI28" s="867"/>
      <c r="BJ28" s="253"/>
      <c r="BK28" s="253"/>
      <c r="BL28" s="253"/>
      <c r="BM28" s="253"/>
      <c r="BN28" s="253"/>
      <c r="BO28" s="266"/>
      <c r="BP28" s="266"/>
      <c r="BQ28" s="263">
        <v>22</v>
      </c>
      <c r="BR28" s="264"/>
      <c r="BS28" s="814" t="s">
        <v>621</v>
      </c>
      <c r="BT28" s="815"/>
      <c r="BU28" s="815"/>
      <c r="BV28" s="815"/>
      <c r="BW28" s="815"/>
      <c r="BX28" s="815"/>
      <c r="BY28" s="815"/>
      <c r="BZ28" s="815"/>
      <c r="CA28" s="815"/>
      <c r="CB28" s="815"/>
      <c r="CC28" s="815"/>
      <c r="CD28" s="815"/>
      <c r="CE28" s="815"/>
      <c r="CF28" s="815"/>
      <c r="CG28" s="816"/>
      <c r="CH28" s="827">
        <v>223</v>
      </c>
      <c r="CI28" s="828"/>
      <c r="CJ28" s="828"/>
      <c r="CK28" s="828"/>
      <c r="CL28" s="829"/>
      <c r="CM28" s="827">
        <v>5792</v>
      </c>
      <c r="CN28" s="828"/>
      <c r="CO28" s="828"/>
      <c r="CP28" s="828"/>
      <c r="CQ28" s="829"/>
      <c r="CR28" s="827">
        <v>1878</v>
      </c>
      <c r="CS28" s="828"/>
      <c r="CT28" s="828"/>
      <c r="CU28" s="828"/>
      <c r="CV28" s="829"/>
      <c r="CW28" s="827">
        <v>0</v>
      </c>
      <c r="CX28" s="828"/>
      <c r="CY28" s="828"/>
      <c r="CZ28" s="828"/>
      <c r="DA28" s="829"/>
      <c r="DB28" s="827">
        <v>0</v>
      </c>
      <c r="DC28" s="828"/>
      <c r="DD28" s="828"/>
      <c r="DE28" s="828"/>
      <c r="DF28" s="829"/>
      <c r="DG28" s="827">
        <v>0</v>
      </c>
      <c r="DH28" s="828"/>
      <c r="DI28" s="828"/>
      <c r="DJ28" s="828"/>
      <c r="DK28" s="829"/>
      <c r="DL28" s="827">
        <v>0</v>
      </c>
      <c r="DM28" s="828"/>
      <c r="DN28" s="828"/>
      <c r="DO28" s="828"/>
      <c r="DP28" s="829"/>
      <c r="DQ28" s="827">
        <v>0</v>
      </c>
      <c r="DR28" s="828"/>
      <c r="DS28" s="828"/>
      <c r="DT28" s="828"/>
      <c r="DU28" s="829"/>
      <c r="DV28" s="830"/>
      <c r="DW28" s="831"/>
      <c r="DX28" s="831"/>
      <c r="DY28" s="831"/>
      <c r="DZ28" s="832"/>
      <c r="EA28" s="247"/>
    </row>
    <row r="29" spans="1:131" s="248" customFormat="1" ht="26.25" customHeight="1" x14ac:dyDescent="0.2">
      <c r="A29" s="267">
        <v>2</v>
      </c>
      <c r="B29" s="801" t="s">
        <v>408</v>
      </c>
      <c r="C29" s="802"/>
      <c r="D29" s="802"/>
      <c r="E29" s="802"/>
      <c r="F29" s="802"/>
      <c r="G29" s="802"/>
      <c r="H29" s="802"/>
      <c r="I29" s="802"/>
      <c r="J29" s="802"/>
      <c r="K29" s="802"/>
      <c r="L29" s="802"/>
      <c r="M29" s="802"/>
      <c r="N29" s="802"/>
      <c r="O29" s="802"/>
      <c r="P29" s="803"/>
      <c r="Q29" s="804">
        <v>100068</v>
      </c>
      <c r="R29" s="805"/>
      <c r="S29" s="805"/>
      <c r="T29" s="805"/>
      <c r="U29" s="805"/>
      <c r="V29" s="805">
        <v>98178</v>
      </c>
      <c r="W29" s="805"/>
      <c r="X29" s="805"/>
      <c r="Y29" s="805"/>
      <c r="Z29" s="805"/>
      <c r="AA29" s="805">
        <v>1890</v>
      </c>
      <c r="AB29" s="805"/>
      <c r="AC29" s="805"/>
      <c r="AD29" s="805"/>
      <c r="AE29" s="806"/>
      <c r="AF29" s="807">
        <v>1890</v>
      </c>
      <c r="AG29" s="808"/>
      <c r="AH29" s="808"/>
      <c r="AI29" s="808"/>
      <c r="AJ29" s="809"/>
      <c r="AK29" s="876">
        <v>14536</v>
      </c>
      <c r="AL29" s="877"/>
      <c r="AM29" s="877"/>
      <c r="AN29" s="877"/>
      <c r="AO29" s="877"/>
      <c r="AP29" s="877">
        <v>0</v>
      </c>
      <c r="AQ29" s="877"/>
      <c r="AR29" s="877"/>
      <c r="AS29" s="877"/>
      <c r="AT29" s="877"/>
      <c r="AU29" s="877">
        <v>0</v>
      </c>
      <c r="AV29" s="877"/>
      <c r="AW29" s="877"/>
      <c r="AX29" s="877"/>
      <c r="AY29" s="877"/>
      <c r="AZ29" s="878" t="s">
        <v>531</v>
      </c>
      <c r="BA29" s="878"/>
      <c r="BB29" s="878"/>
      <c r="BC29" s="878"/>
      <c r="BD29" s="878"/>
      <c r="BE29" s="874"/>
      <c r="BF29" s="874"/>
      <c r="BG29" s="874"/>
      <c r="BH29" s="874"/>
      <c r="BI29" s="875"/>
      <c r="BJ29" s="253"/>
      <c r="BK29" s="253"/>
      <c r="BL29" s="253"/>
      <c r="BM29" s="253"/>
      <c r="BN29" s="253"/>
      <c r="BO29" s="266"/>
      <c r="BP29" s="266"/>
      <c r="BQ29" s="263">
        <v>23</v>
      </c>
      <c r="BR29" s="264"/>
      <c r="BS29" s="814" t="s">
        <v>622</v>
      </c>
      <c r="BT29" s="815"/>
      <c r="BU29" s="815"/>
      <c r="BV29" s="815"/>
      <c r="BW29" s="815"/>
      <c r="BX29" s="815"/>
      <c r="BY29" s="815"/>
      <c r="BZ29" s="815"/>
      <c r="CA29" s="815"/>
      <c r="CB29" s="815"/>
      <c r="CC29" s="815"/>
      <c r="CD29" s="815"/>
      <c r="CE29" s="815"/>
      <c r="CF29" s="815"/>
      <c r="CG29" s="816"/>
      <c r="CH29" s="827">
        <v>9</v>
      </c>
      <c r="CI29" s="828"/>
      <c r="CJ29" s="828"/>
      <c r="CK29" s="828"/>
      <c r="CL29" s="829"/>
      <c r="CM29" s="827">
        <v>2020</v>
      </c>
      <c r="CN29" s="828"/>
      <c r="CO29" s="828"/>
      <c r="CP29" s="828"/>
      <c r="CQ29" s="829"/>
      <c r="CR29" s="827">
        <v>630</v>
      </c>
      <c r="CS29" s="828"/>
      <c r="CT29" s="828"/>
      <c r="CU29" s="828"/>
      <c r="CV29" s="829"/>
      <c r="CW29" s="827">
        <v>0</v>
      </c>
      <c r="CX29" s="828"/>
      <c r="CY29" s="828"/>
      <c r="CZ29" s="828"/>
      <c r="DA29" s="829"/>
      <c r="DB29" s="827">
        <v>0</v>
      </c>
      <c r="DC29" s="828"/>
      <c r="DD29" s="828"/>
      <c r="DE29" s="828"/>
      <c r="DF29" s="829"/>
      <c r="DG29" s="827">
        <v>0</v>
      </c>
      <c r="DH29" s="828"/>
      <c r="DI29" s="828"/>
      <c r="DJ29" s="828"/>
      <c r="DK29" s="829"/>
      <c r="DL29" s="827">
        <v>0</v>
      </c>
      <c r="DM29" s="828"/>
      <c r="DN29" s="828"/>
      <c r="DO29" s="828"/>
      <c r="DP29" s="829"/>
      <c r="DQ29" s="827">
        <v>0</v>
      </c>
      <c r="DR29" s="828"/>
      <c r="DS29" s="828"/>
      <c r="DT29" s="828"/>
      <c r="DU29" s="829"/>
      <c r="DV29" s="830"/>
      <c r="DW29" s="831"/>
      <c r="DX29" s="831"/>
      <c r="DY29" s="831"/>
      <c r="DZ29" s="832"/>
      <c r="EA29" s="247"/>
    </row>
    <row r="30" spans="1:131" s="248" customFormat="1" ht="26.25" customHeight="1" x14ac:dyDescent="0.2">
      <c r="A30" s="267">
        <v>3</v>
      </c>
      <c r="B30" s="801" t="s">
        <v>409</v>
      </c>
      <c r="C30" s="802"/>
      <c r="D30" s="802"/>
      <c r="E30" s="802"/>
      <c r="F30" s="802"/>
      <c r="G30" s="802"/>
      <c r="H30" s="802"/>
      <c r="I30" s="802"/>
      <c r="J30" s="802"/>
      <c r="K30" s="802"/>
      <c r="L30" s="802"/>
      <c r="M30" s="802"/>
      <c r="N30" s="802"/>
      <c r="O30" s="802"/>
      <c r="P30" s="803"/>
      <c r="Q30" s="804">
        <v>16151</v>
      </c>
      <c r="R30" s="805"/>
      <c r="S30" s="805"/>
      <c r="T30" s="805"/>
      <c r="U30" s="805"/>
      <c r="V30" s="805">
        <v>15678</v>
      </c>
      <c r="W30" s="805"/>
      <c r="X30" s="805"/>
      <c r="Y30" s="805"/>
      <c r="Z30" s="805"/>
      <c r="AA30" s="805">
        <v>473</v>
      </c>
      <c r="AB30" s="805"/>
      <c r="AC30" s="805"/>
      <c r="AD30" s="805"/>
      <c r="AE30" s="806"/>
      <c r="AF30" s="807">
        <v>473</v>
      </c>
      <c r="AG30" s="808"/>
      <c r="AH30" s="808"/>
      <c r="AI30" s="808"/>
      <c r="AJ30" s="809"/>
      <c r="AK30" s="876">
        <v>4021</v>
      </c>
      <c r="AL30" s="877"/>
      <c r="AM30" s="877"/>
      <c r="AN30" s="877"/>
      <c r="AO30" s="877"/>
      <c r="AP30" s="877">
        <v>0</v>
      </c>
      <c r="AQ30" s="877"/>
      <c r="AR30" s="877"/>
      <c r="AS30" s="877"/>
      <c r="AT30" s="877"/>
      <c r="AU30" s="877">
        <v>0</v>
      </c>
      <c r="AV30" s="877"/>
      <c r="AW30" s="877"/>
      <c r="AX30" s="877"/>
      <c r="AY30" s="877"/>
      <c r="AZ30" s="878" t="s">
        <v>531</v>
      </c>
      <c r="BA30" s="878"/>
      <c r="BB30" s="878"/>
      <c r="BC30" s="878"/>
      <c r="BD30" s="878"/>
      <c r="BE30" s="874"/>
      <c r="BF30" s="874"/>
      <c r="BG30" s="874"/>
      <c r="BH30" s="874"/>
      <c r="BI30" s="875"/>
      <c r="BJ30" s="253"/>
      <c r="BK30" s="253"/>
      <c r="BL30" s="253"/>
      <c r="BM30" s="253"/>
      <c r="BN30" s="253"/>
      <c r="BO30" s="266"/>
      <c r="BP30" s="266"/>
      <c r="BQ30" s="263">
        <v>24</v>
      </c>
      <c r="BR30" s="264"/>
      <c r="BS30" s="814" t="s">
        <v>623</v>
      </c>
      <c r="BT30" s="815"/>
      <c r="BU30" s="815"/>
      <c r="BV30" s="815"/>
      <c r="BW30" s="815"/>
      <c r="BX30" s="815"/>
      <c r="BY30" s="815"/>
      <c r="BZ30" s="815"/>
      <c r="CA30" s="815"/>
      <c r="CB30" s="815"/>
      <c r="CC30" s="815"/>
      <c r="CD30" s="815"/>
      <c r="CE30" s="815"/>
      <c r="CF30" s="815"/>
      <c r="CG30" s="816"/>
      <c r="CH30" s="827">
        <v>64</v>
      </c>
      <c r="CI30" s="828"/>
      <c r="CJ30" s="828"/>
      <c r="CK30" s="828"/>
      <c r="CL30" s="829"/>
      <c r="CM30" s="827">
        <v>253</v>
      </c>
      <c r="CN30" s="828"/>
      <c r="CO30" s="828"/>
      <c r="CP30" s="828"/>
      <c r="CQ30" s="829"/>
      <c r="CR30" s="827">
        <v>54</v>
      </c>
      <c r="CS30" s="828"/>
      <c r="CT30" s="828"/>
      <c r="CU30" s="828"/>
      <c r="CV30" s="829"/>
      <c r="CW30" s="827">
        <v>0</v>
      </c>
      <c r="CX30" s="828"/>
      <c r="CY30" s="828"/>
      <c r="CZ30" s="828"/>
      <c r="DA30" s="829"/>
      <c r="DB30" s="827">
        <v>0</v>
      </c>
      <c r="DC30" s="828"/>
      <c r="DD30" s="828"/>
      <c r="DE30" s="828"/>
      <c r="DF30" s="829"/>
      <c r="DG30" s="827">
        <v>0</v>
      </c>
      <c r="DH30" s="828"/>
      <c r="DI30" s="828"/>
      <c r="DJ30" s="828"/>
      <c r="DK30" s="829"/>
      <c r="DL30" s="827">
        <v>0</v>
      </c>
      <c r="DM30" s="828"/>
      <c r="DN30" s="828"/>
      <c r="DO30" s="828"/>
      <c r="DP30" s="829"/>
      <c r="DQ30" s="827">
        <v>0</v>
      </c>
      <c r="DR30" s="828"/>
      <c r="DS30" s="828"/>
      <c r="DT30" s="828"/>
      <c r="DU30" s="829"/>
      <c r="DV30" s="830"/>
      <c r="DW30" s="831"/>
      <c r="DX30" s="831"/>
      <c r="DY30" s="831"/>
      <c r="DZ30" s="832"/>
      <c r="EA30" s="247"/>
    </row>
    <row r="31" spans="1:131" s="248" customFormat="1" ht="26.25" customHeight="1" x14ac:dyDescent="0.2">
      <c r="A31" s="267">
        <v>4</v>
      </c>
      <c r="B31" s="801" t="s">
        <v>410</v>
      </c>
      <c r="C31" s="802"/>
      <c r="D31" s="802"/>
      <c r="E31" s="802"/>
      <c r="F31" s="802"/>
      <c r="G31" s="802"/>
      <c r="H31" s="802"/>
      <c r="I31" s="802"/>
      <c r="J31" s="802"/>
      <c r="K31" s="802"/>
      <c r="L31" s="802"/>
      <c r="M31" s="802"/>
      <c r="N31" s="802"/>
      <c r="O31" s="802"/>
      <c r="P31" s="803"/>
      <c r="Q31" s="804">
        <v>577</v>
      </c>
      <c r="R31" s="805"/>
      <c r="S31" s="805"/>
      <c r="T31" s="805"/>
      <c r="U31" s="805"/>
      <c r="V31" s="805">
        <v>322</v>
      </c>
      <c r="W31" s="805"/>
      <c r="X31" s="805"/>
      <c r="Y31" s="805"/>
      <c r="Z31" s="805"/>
      <c r="AA31" s="805">
        <v>255</v>
      </c>
      <c r="AB31" s="805"/>
      <c r="AC31" s="805"/>
      <c r="AD31" s="805"/>
      <c r="AE31" s="806"/>
      <c r="AF31" s="807">
        <v>255</v>
      </c>
      <c r="AG31" s="808"/>
      <c r="AH31" s="808"/>
      <c r="AI31" s="808"/>
      <c r="AJ31" s="809"/>
      <c r="AK31" s="876">
        <v>0</v>
      </c>
      <c r="AL31" s="877"/>
      <c r="AM31" s="877"/>
      <c r="AN31" s="877"/>
      <c r="AO31" s="877"/>
      <c r="AP31" s="877">
        <v>154</v>
      </c>
      <c r="AQ31" s="877"/>
      <c r="AR31" s="877"/>
      <c r="AS31" s="877"/>
      <c r="AT31" s="877"/>
      <c r="AU31" s="877">
        <v>0</v>
      </c>
      <c r="AV31" s="877"/>
      <c r="AW31" s="877"/>
      <c r="AX31" s="877"/>
      <c r="AY31" s="877"/>
      <c r="AZ31" s="878" t="s">
        <v>531</v>
      </c>
      <c r="BA31" s="878"/>
      <c r="BB31" s="878"/>
      <c r="BC31" s="878"/>
      <c r="BD31" s="878"/>
      <c r="BE31" s="874"/>
      <c r="BF31" s="874"/>
      <c r="BG31" s="874"/>
      <c r="BH31" s="874"/>
      <c r="BI31" s="875"/>
      <c r="BJ31" s="253"/>
      <c r="BK31" s="253"/>
      <c r="BL31" s="253"/>
      <c r="BM31" s="253"/>
      <c r="BN31" s="253"/>
      <c r="BO31" s="266"/>
      <c r="BP31" s="266"/>
      <c r="BQ31" s="263">
        <v>25</v>
      </c>
      <c r="BR31" s="264"/>
      <c r="BS31" s="814" t="s">
        <v>624</v>
      </c>
      <c r="BT31" s="815"/>
      <c r="BU31" s="815"/>
      <c r="BV31" s="815"/>
      <c r="BW31" s="815"/>
      <c r="BX31" s="815"/>
      <c r="BY31" s="815"/>
      <c r="BZ31" s="815"/>
      <c r="CA31" s="815"/>
      <c r="CB31" s="815"/>
      <c r="CC31" s="815"/>
      <c r="CD31" s="815"/>
      <c r="CE31" s="815"/>
      <c r="CF31" s="815"/>
      <c r="CG31" s="816"/>
      <c r="CH31" s="827">
        <v>146</v>
      </c>
      <c r="CI31" s="828"/>
      <c r="CJ31" s="828"/>
      <c r="CK31" s="828"/>
      <c r="CL31" s="829"/>
      <c r="CM31" s="827">
        <v>7122</v>
      </c>
      <c r="CN31" s="828"/>
      <c r="CO31" s="828"/>
      <c r="CP31" s="828"/>
      <c r="CQ31" s="829"/>
      <c r="CR31" s="827">
        <v>1526</v>
      </c>
      <c r="CS31" s="828"/>
      <c r="CT31" s="828"/>
      <c r="CU31" s="828"/>
      <c r="CV31" s="829"/>
      <c r="CW31" s="827">
        <v>0</v>
      </c>
      <c r="CX31" s="828"/>
      <c r="CY31" s="828"/>
      <c r="CZ31" s="828"/>
      <c r="DA31" s="829"/>
      <c r="DB31" s="827">
        <v>765</v>
      </c>
      <c r="DC31" s="828"/>
      <c r="DD31" s="828"/>
      <c r="DE31" s="828"/>
      <c r="DF31" s="829"/>
      <c r="DG31" s="827">
        <v>0</v>
      </c>
      <c r="DH31" s="828"/>
      <c r="DI31" s="828"/>
      <c r="DJ31" s="828"/>
      <c r="DK31" s="829"/>
      <c r="DL31" s="827">
        <v>0</v>
      </c>
      <c r="DM31" s="828"/>
      <c r="DN31" s="828"/>
      <c r="DO31" s="828"/>
      <c r="DP31" s="829"/>
      <c r="DQ31" s="827">
        <v>0</v>
      </c>
      <c r="DR31" s="828"/>
      <c r="DS31" s="828"/>
      <c r="DT31" s="828"/>
      <c r="DU31" s="829"/>
      <c r="DV31" s="830"/>
      <c r="DW31" s="831"/>
      <c r="DX31" s="831"/>
      <c r="DY31" s="831"/>
      <c r="DZ31" s="832"/>
      <c r="EA31" s="247"/>
    </row>
    <row r="32" spans="1:131" s="248" customFormat="1" ht="26.25" customHeight="1" x14ac:dyDescent="0.2">
      <c r="A32" s="267">
        <v>5</v>
      </c>
      <c r="B32" s="801" t="s">
        <v>411</v>
      </c>
      <c r="C32" s="802"/>
      <c r="D32" s="802"/>
      <c r="E32" s="802"/>
      <c r="F32" s="802"/>
      <c r="G32" s="802"/>
      <c r="H32" s="802"/>
      <c r="I32" s="802"/>
      <c r="J32" s="802"/>
      <c r="K32" s="802"/>
      <c r="L32" s="802"/>
      <c r="M32" s="802"/>
      <c r="N32" s="802"/>
      <c r="O32" s="802"/>
      <c r="P32" s="803"/>
      <c r="Q32" s="804">
        <v>18867</v>
      </c>
      <c r="R32" s="805"/>
      <c r="S32" s="805"/>
      <c r="T32" s="805"/>
      <c r="U32" s="805"/>
      <c r="V32" s="805">
        <v>17753</v>
      </c>
      <c r="W32" s="805"/>
      <c r="X32" s="805"/>
      <c r="Y32" s="805"/>
      <c r="Z32" s="805"/>
      <c r="AA32" s="805">
        <v>1114</v>
      </c>
      <c r="AB32" s="805"/>
      <c r="AC32" s="805"/>
      <c r="AD32" s="805"/>
      <c r="AE32" s="806"/>
      <c r="AF32" s="807">
        <v>5432</v>
      </c>
      <c r="AG32" s="808"/>
      <c r="AH32" s="808"/>
      <c r="AI32" s="808"/>
      <c r="AJ32" s="809"/>
      <c r="AK32" s="876">
        <v>155</v>
      </c>
      <c r="AL32" s="877"/>
      <c r="AM32" s="877"/>
      <c r="AN32" s="877"/>
      <c r="AO32" s="877"/>
      <c r="AP32" s="877">
        <v>61771</v>
      </c>
      <c r="AQ32" s="877"/>
      <c r="AR32" s="877"/>
      <c r="AS32" s="877"/>
      <c r="AT32" s="877"/>
      <c r="AU32" s="877">
        <v>0</v>
      </c>
      <c r="AV32" s="877"/>
      <c r="AW32" s="877"/>
      <c r="AX32" s="877"/>
      <c r="AY32" s="877"/>
      <c r="AZ32" s="878" t="s">
        <v>531</v>
      </c>
      <c r="BA32" s="878"/>
      <c r="BB32" s="878"/>
      <c r="BC32" s="878"/>
      <c r="BD32" s="878"/>
      <c r="BE32" s="874" t="s">
        <v>412</v>
      </c>
      <c r="BF32" s="874"/>
      <c r="BG32" s="874"/>
      <c r="BH32" s="874"/>
      <c r="BI32" s="875"/>
      <c r="BJ32" s="253"/>
      <c r="BK32" s="253"/>
      <c r="BL32" s="253"/>
      <c r="BM32" s="253"/>
      <c r="BN32" s="253"/>
      <c r="BO32" s="266"/>
      <c r="BP32" s="266"/>
      <c r="BQ32" s="263">
        <v>26</v>
      </c>
      <c r="BR32" s="264"/>
      <c r="BS32" s="814" t="s">
        <v>625</v>
      </c>
      <c r="BT32" s="815"/>
      <c r="BU32" s="815"/>
      <c r="BV32" s="815"/>
      <c r="BW32" s="815"/>
      <c r="BX32" s="815"/>
      <c r="BY32" s="815"/>
      <c r="BZ32" s="815"/>
      <c r="CA32" s="815"/>
      <c r="CB32" s="815"/>
      <c r="CC32" s="815"/>
      <c r="CD32" s="815"/>
      <c r="CE32" s="815"/>
      <c r="CF32" s="815"/>
      <c r="CG32" s="816"/>
      <c r="CH32" s="827">
        <v>-1588</v>
      </c>
      <c r="CI32" s="828"/>
      <c r="CJ32" s="828"/>
      <c r="CK32" s="828"/>
      <c r="CL32" s="829"/>
      <c r="CM32" s="827">
        <v>1</v>
      </c>
      <c r="CN32" s="828"/>
      <c r="CO32" s="828"/>
      <c r="CP32" s="828"/>
      <c r="CQ32" s="829"/>
      <c r="CR32" s="827">
        <v>1594</v>
      </c>
      <c r="CS32" s="828"/>
      <c r="CT32" s="828"/>
      <c r="CU32" s="828"/>
      <c r="CV32" s="829"/>
      <c r="CW32" s="827">
        <v>0</v>
      </c>
      <c r="CX32" s="828"/>
      <c r="CY32" s="828"/>
      <c r="CZ32" s="828"/>
      <c r="DA32" s="829"/>
      <c r="DB32" s="827">
        <v>0</v>
      </c>
      <c r="DC32" s="828"/>
      <c r="DD32" s="828"/>
      <c r="DE32" s="828"/>
      <c r="DF32" s="829"/>
      <c r="DG32" s="827">
        <v>1594</v>
      </c>
      <c r="DH32" s="828"/>
      <c r="DI32" s="828"/>
      <c r="DJ32" s="828"/>
      <c r="DK32" s="829"/>
      <c r="DL32" s="827">
        <v>0</v>
      </c>
      <c r="DM32" s="828"/>
      <c r="DN32" s="828"/>
      <c r="DO32" s="828"/>
      <c r="DP32" s="829"/>
      <c r="DQ32" s="827">
        <v>1594</v>
      </c>
      <c r="DR32" s="828"/>
      <c r="DS32" s="828"/>
      <c r="DT32" s="828"/>
      <c r="DU32" s="829"/>
      <c r="DV32" s="830"/>
      <c r="DW32" s="831"/>
      <c r="DX32" s="831"/>
      <c r="DY32" s="831"/>
      <c r="DZ32" s="832"/>
      <c r="EA32" s="247"/>
    </row>
    <row r="33" spans="1:131" s="248" customFormat="1" ht="26.25" customHeight="1" x14ac:dyDescent="0.2">
      <c r="A33" s="267">
        <v>6</v>
      </c>
      <c r="B33" s="801" t="s">
        <v>413</v>
      </c>
      <c r="C33" s="802"/>
      <c r="D33" s="802"/>
      <c r="E33" s="802"/>
      <c r="F33" s="802"/>
      <c r="G33" s="802"/>
      <c r="H33" s="802"/>
      <c r="I33" s="802"/>
      <c r="J33" s="802"/>
      <c r="K33" s="802"/>
      <c r="L33" s="802"/>
      <c r="M33" s="802"/>
      <c r="N33" s="802"/>
      <c r="O33" s="802"/>
      <c r="P33" s="803"/>
      <c r="Q33" s="804">
        <v>1864</v>
      </c>
      <c r="R33" s="805"/>
      <c r="S33" s="805"/>
      <c r="T33" s="805"/>
      <c r="U33" s="805"/>
      <c r="V33" s="805">
        <v>1407</v>
      </c>
      <c r="W33" s="805"/>
      <c r="X33" s="805"/>
      <c r="Y33" s="805"/>
      <c r="Z33" s="805"/>
      <c r="AA33" s="805">
        <v>457</v>
      </c>
      <c r="AB33" s="805"/>
      <c r="AC33" s="805"/>
      <c r="AD33" s="805"/>
      <c r="AE33" s="806"/>
      <c r="AF33" s="807">
        <v>1951</v>
      </c>
      <c r="AG33" s="808"/>
      <c r="AH33" s="808"/>
      <c r="AI33" s="808"/>
      <c r="AJ33" s="809"/>
      <c r="AK33" s="876">
        <v>1</v>
      </c>
      <c r="AL33" s="877"/>
      <c r="AM33" s="877"/>
      <c r="AN33" s="877"/>
      <c r="AO33" s="877"/>
      <c r="AP33" s="877">
        <v>1808</v>
      </c>
      <c r="AQ33" s="877"/>
      <c r="AR33" s="877"/>
      <c r="AS33" s="877"/>
      <c r="AT33" s="877"/>
      <c r="AU33" s="877">
        <v>0</v>
      </c>
      <c r="AV33" s="877"/>
      <c r="AW33" s="877"/>
      <c r="AX33" s="877"/>
      <c r="AY33" s="877"/>
      <c r="AZ33" s="878" t="s">
        <v>531</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415</v>
      </c>
      <c r="C34" s="802"/>
      <c r="D34" s="802"/>
      <c r="E34" s="802"/>
      <c r="F34" s="802"/>
      <c r="G34" s="802"/>
      <c r="H34" s="802"/>
      <c r="I34" s="802"/>
      <c r="J34" s="802"/>
      <c r="K34" s="802"/>
      <c r="L34" s="802"/>
      <c r="M34" s="802"/>
      <c r="N34" s="802"/>
      <c r="O34" s="802"/>
      <c r="P34" s="803"/>
      <c r="Q34" s="804">
        <v>1669</v>
      </c>
      <c r="R34" s="805"/>
      <c r="S34" s="805"/>
      <c r="T34" s="805"/>
      <c r="U34" s="805"/>
      <c r="V34" s="805">
        <v>1865</v>
      </c>
      <c r="W34" s="805"/>
      <c r="X34" s="805"/>
      <c r="Y34" s="805"/>
      <c r="Z34" s="805"/>
      <c r="AA34" s="805">
        <v>-196</v>
      </c>
      <c r="AB34" s="805"/>
      <c r="AC34" s="805"/>
      <c r="AD34" s="805"/>
      <c r="AE34" s="806"/>
      <c r="AF34" s="807">
        <v>1102</v>
      </c>
      <c r="AG34" s="808"/>
      <c r="AH34" s="808"/>
      <c r="AI34" s="808"/>
      <c r="AJ34" s="809"/>
      <c r="AK34" s="876">
        <v>118</v>
      </c>
      <c r="AL34" s="877"/>
      <c r="AM34" s="877"/>
      <c r="AN34" s="877"/>
      <c r="AO34" s="877"/>
      <c r="AP34" s="877">
        <v>234</v>
      </c>
      <c r="AQ34" s="877"/>
      <c r="AR34" s="877"/>
      <c r="AS34" s="877"/>
      <c r="AT34" s="877"/>
      <c r="AU34" s="877">
        <v>0</v>
      </c>
      <c r="AV34" s="877"/>
      <c r="AW34" s="877"/>
      <c r="AX34" s="877"/>
      <c r="AY34" s="877"/>
      <c r="AZ34" s="878" t="s">
        <v>531</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t="s">
        <v>416</v>
      </c>
      <c r="C35" s="802"/>
      <c r="D35" s="802"/>
      <c r="E35" s="802"/>
      <c r="F35" s="802"/>
      <c r="G35" s="802"/>
      <c r="H35" s="802"/>
      <c r="I35" s="802"/>
      <c r="J35" s="802"/>
      <c r="K35" s="802"/>
      <c r="L35" s="802"/>
      <c r="M35" s="802"/>
      <c r="N35" s="802"/>
      <c r="O35" s="802"/>
      <c r="P35" s="803"/>
      <c r="Q35" s="804">
        <v>287</v>
      </c>
      <c r="R35" s="805"/>
      <c r="S35" s="805"/>
      <c r="T35" s="805"/>
      <c r="U35" s="805"/>
      <c r="V35" s="805">
        <v>427</v>
      </c>
      <c r="W35" s="805"/>
      <c r="X35" s="805"/>
      <c r="Y35" s="805"/>
      <c r="Z35" s="805"/>
      <c r="AA35" s="805">
        <v>-140</v>
      </c>
      <c r="AB35" s="805"/>
      <c r="AC35" s="805"/>
      <c r="AD35" s="805"/>
      <c r="AE35" s="806"/>
      <c r="AF35" s="807">
        <v>41</v>
      </c>
      <c r="AG35" s="808"/>
      <c r="AH35" s="808"/>
      <c r="AI35" s="808"/>
      <c r="AJ35" s="809"/>
      <c r="AK35" s="876">
        <v>562</v>
      </c>
      <c r="AL35" s="877"/>
      <c r="AM35" s="877"/>
      <c r="AN35" s="877"/>
      <c r="AO35" s="877"/>
      <c r="AP35" s="877">
        <v>4008</v>
      </c>
      <c r="AQ35" s="877"/>
      <c r="AR35" s="877"/>
      <c r="AS35" s="877"/>
      <c r="AT35" s="877"/>
      <c r="AU35" s="877">
        <v>4008</v>
      </c>
      <c r="AV35" s="877"/>
      <c r="AW35" s="877"/>
      <c r="AX35" s="877"/>
      <c r="AY35" s="877"/>
      <c r="AZ35" s="878" t="s">
        <v>531</v>
      </c>
      <c r="BA35" s="878"/>
      <c r="BB35" s="878"/>
      <c r="BC35" s="878"/>
      <c r="BD35" s="878"/>
      <c r="BE35" s="874" t="s">
        <v>412</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t="s">
        <v>417</v>
      </c>
      <c r="C36" s="802"/>
      <c r="D36" s="802"/>
      <c r="E36" s="802"/>
      <c r="F36" s="802"/>
      <c r="G36" s="802"/>
      <c r="H36" s="802"/>
      <c r="I36" s="802"/>
      <c r="J36" s="802"/>
      <c r="K36" s="802"/>
      <c r="L36" s="802"/>
      <c r="M36" s="802"/>
      <c r="N36" s="802"/>
      <c r="O36" s="802"/>
      <c r="P36" s="803"/>
      <c r="Q36" s="804">
        <v>26573</v>
      </c>
      <c r="R36" s="805"/>
      <c r="S36" s="805"/>
      <c r="T36" s="805"/>
      <c r="U36" s="805"/>
      <c r="V36" s="805">
        <v>25473</v>
      </c>
      <c r="W36" s="805"/>
      <c r="X36" s="805"/>
      <c r="Y36" s="805"/>
      <c r="Z36" s="805"/>
      <c r="AA36" s="805">
        <v>1100</v>
      </c>
      <c r="AB36" s="805"/>
      <c r="AC36" s="805"/>
      <c r="AD36" s="805"/>
      <c r="AE36" s="806"/>
      <c r="AF36" s="807">
        <v>1976</v>
      </c>
      <c r="AG36" s="808"/>
      <c r="AH36" s="808"/>
      <c r="AI36" s="808"/>
      <c r="AJ36" s="809"/>
      <c r="AK36" s="876">
        <v>8181</v>
      </c>
      <c r="AL36" s="877"/>
      <c r="AM36" s="877"/>
      <c r="AN36" s="877"/>
      <c r="AO36" s="877"/>
      <c r="AP36" s="877">
        <v>150301</v>
      </c>
      <c r="AQ36" s="877"/>
      <c r="AR36" s="877"/>
      <c r="AS36" s="877"/>
      <c r="AT36" s="877"/>
      <c r="AU36" s="877">
        <v>61486</v>
      </c>
      <c r="AV36" s="877"/>
      <c r="AW36" s="877"/>
      <c r="AX36" s="877"/>
      <c r="AY36" s="877"/>
      <c r="AZ36" s="878" t="s">
        <v>531</v>
      </c>
      <c r="BA36" s="878"/>
      <c r="BB36" s="878"/>
      <c r="BC36" s="878"/>
      <c r="BD36" s="878"/>
      <c r="BE36" s="874" t="s">
        <v>412</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t="s">
        <v>418</v>
      </c>
      <c r="C37" s="802"/>
      <c r="D37" s="802"/>
      <c r="E37" s="802"/>
      <c r="F37" s="802"/>
      <c r="G37" s="802"/>
      <c r="H37" s="802"/>
      <c r="I37" s="802"/>
      <c r="J37" s="802"/>
      <c r="K37" s="802"/>
      <c r="L37" s="802"/>
      <c r="M37" s="802"/>
      <c r="N37" s="802"/>
      <c r="O37" s="802"/>
      <c r="P37" s="803"/>
      <c r="Q37" s="804">
        <v>109269</v>
      </c>
      <c r="R37" s="805"/>
      <c r="S37" s="805"/>
      <c r="T37" s="805"/>
      <c r="U37" s="805"/>
      <c r="V37" s="805">
        <v>103910</v>
      </c>
      <c r="W37" s="805"/>
      <c r="X37" s="805"/>
      <c r="Y37" s="805"/>
      <c r="Z37" s="805"/>
      <c r="AA37" s="805">
        <v>5359</v>
      </c>
      <c r="AB37" s="805"/>
      <c r="AC37" s="805"/>
      <c r="AD37" s="805"/>
      <c r="AE37" s="806"/>
      <c r="AF37" s="807">
        <v>8846</v>
      </c>
      <c r="AG37" s="808"/>
      <c r="AH37" s="808"/>
      <c r="AI37" s="808"/>
      <c r="AJ37" s="809"/>
      <c r="AK37" s="876">
        <v>97</v>
      </c>
      <c r="AL37" s="877"/>
      <c r="AM37" s="877"/>
      <c r="AN37" s="877"/>
      <c r="AO37" s="877"/>
      <c r="AP37" s="877">
        <v>10119</v>
      </c>
      <c r="AQ37" s="877"/>
      <c r="AR37" s="877"/>
      <c r="AS37" s="877"/>
      <c r="AT37" s="877"/>
      <c r="AU37" s="877">
        <v>0</v>
      </c>
      <c r="AV37" s="877"/>
      <c r="AW37" s="877"/>
      <c r="AX37" s="877"/>
      <c r="AY37" s="877"/>
      <c r="AZ37" s="878" t="s">
        <v>531</v>
      </c>
      <c r="BA37" s="878"/>
      <c r="BB37" s="878"/>
      <c r="BC37" s="878"/>
      <c r="BD37" s="878"/>
      <c r="BE37" s="874" t="s">
        <v>412</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t="s">
        <v>419</v>
      </c>
      <c r="C38" s="802"/>
      <c r="D38" s="802"/>
      <c r="E38" s="802"/>
      <c r="F38" s="802"/>
      <c r="G38" s="802"/>
      <c r="H38" s="802"/>
      <c r="I38" s="802"/>
      <c r="J38" s="802"/>
      <c r="K38" s="802"/>
      <c r="L38" s="802"/>
      <c r="M38" s="802"/>
      <c r="N38" s="802"/>
      <c r="O38" s="802"/>
      <c r="P38" s="803"/>
      <c r="Q38" s="804">
        <v>386</v>
      </c>
      <c r="R38" s="805"/>
      <c r="S38" s="805"/>
      <c r="T38" s="805"/>
      <c r="U38" s="805"/>
      <c r="V38" s="805">
        <v>313</v>
      </c>
      <c r="W38" s="805"/>
      <c r="X38" s="805"/>
      <c r="Y38" s="805"/>
      <c r="Z38" s="805"/>
      <c r="AA38" s="805">
        <v>73</v>
      </c>
      <c r="AB38" s="805"/>
      <c r="AC38" s="805"/>
      <c r="AD38" s="805"/>
      <c r="AE38" s="806"/>
      <c r="AF38" s="807">
        <v>73</v>
      </c>
      <c r="AG38" s="808"/>
      <c r="AH38" s="808"/>
      <c r="AI38" s="808"/>
      <c r="AJ38" s="809"/>
      <c r="AK38" s="876">
        <v>149</v>
      </c>
      <c r="AL38" s="877"/>
      <c r="AM38" s="877"/>
      <c r="AN38" s="877"/>
      <c r="AO38" s="877"/>
      <c r="AP38" s="877">
        <v>546</v>
      </c>
      <c r="AQ38" s="877"/>
      <c r="AR38" s="877"/>
      <c r="AS38" s="877"/>
      <c r="AT38" s="877"/>
      <c r="AU38" s="877">
        <v>546</v>
      </c>
      <c r="AV38" s="877"/>
      <c r="AW38" s="877"/>
      <c r="AX38" s="877"/>
      <c r="AY38" s="877"/>
      <c r="AZ38" s="878" t="s">
        <v>531</v>
      </c>
      <c r="BA38" s="878"/>
      <c r="BB38" s="878"/>
      <c r="BC38" s="878"/>
      <c r="BD38" s="878"/>
      <c r="BE38" s="874" t="s">
        <v>420</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t="s">
        <v>421</v>
      </c>
      <c r="C39" s="802"/>
      <c r="D39" s="802"/>
      <c r="E39" s="802"/>
      <c r="F39" s="802"/>
      <c r="G39" s="802"/>
      <c r="H39" s="802"/>
      <c r="I39" s="802"/>
      <c r="J39" s="802"/>
      <c r="K39" s="802"/>
      <c r="L39" s="802"/>
      <c r="M39" s="802"/>
      <c r="N39" s="802"/>
      <c r="O39" s="802"/>
      <c r="P39" s="803"/>
      <c r="Q39" s="804">
        <v>976</v>
      </c>
      <c r="R39" s="805"/>
      <c r="S39" s="805"/>
      <c r="T39" s="805"/>
      <c r="U39" s="805"/>
      <c r="V39" s="805">
        <v>848</v>
      </c>
      <c r="W39" s="805"/>
      <c r="X39" s="805"/>
      <c r="Y39" s="805"/>
      <c r="Z39" s="805"/>
      <c r="AA39" s="805">
        <v>128</v>
      </c>
      <c r="AB39" s="805"/>
      <c r="AC39" s="805"/>
      <c r="AD39" s="805"/>
      <c r="AE39" s="806"/>
      <c r="AF39" s="807">
        <v>128</v>
      </c>
      <c r="AG39" s="808"/>
      <c r="AH39" s="808"/>
      <c r="AI39" s="808"/>
      <c r="AJ39" s="809"/>
      <c r="AK39" s="876">
        <v>10</v>
      </c>
      <c r="AL39" s="877"/>
      <c r="AM39" s="877"/>
      <c r="AN39" s="877"/>
      <c r="AO39" s="877"/>
      <c r="AP39" s="877">
        <v>1696</v>
      </c>
      <c r="AQ39" s="877"/>
      <c r="AR39" s="877"/>
      <c r="AS39" s="877"/>
      <c r="AT39" s="877"/>
      <c r="AU39" s="877">
        <v>532</v>
      </c>
      <c r="AV39" s="877"/>
      <c r="AW39" s="877"/>
      <c r="AX39" s="877"/>
      <c r="AY39" s="877"/>
      <c r="AZ39" s="878" t="s">
        <v>531</v>
      </c>
      <c r="BA39" s="878"/>
      <c r="BB39" s="878"/>
      <c r="BC39" s="878"/>
      <c r="BD39" s="878"/>
      <c r="BE39" s="874" t="s">
        <v>420</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t="s">
        <v>422</v>
      </c>
      <c r="C40" s="802"/>
      <c r="D40" s="802"/>
      <c r="E40" s="802"/>
      <c r="F40" s="802"/>
      <c r="G40" s="802"/>
      <c r="H40" s="802"/>
      <c r="I40" s="802"/>
      <c r="J40" s="802"/>
      <c r="K40" s="802"/>
      <c r="L40" s="802"/>
      <c r="M40" s="802"/>
      <c r="N40" s="802"/>
      <c r="O40" s="802"/>
      <c r="P40" s="803"/>
      <c r="Q40" s="804">
        <v>407</v>
      </c>
      <c r="R40" s="805"/>
      <c r="S40" s="805"/>
      <c r="T40" s="805"/>
      <c r="U40" s="805"/>
      <c r="V40" s="805">
        <v>375</v>
      </c>
      <c r="W40" s="805"/>
      <c r="X40" s="805"/>
      <c r="Y40" s="805"/>
      <c r="Z40" s="805"/>
      <c r="AA40" s="805">
        <v>32</v>
      </c>
      <c r="AB40" s="805"/>
      <c r="AC40" s="805"/>
      <c r="AD40" s="805"/>
      <c r="AE40" s="806"/>
      <c r="AF40" s="807">
        <v>20</v>
      </c>
      <c r="AG40" s="808"/>
      <c r="AH40" s="808"/>
      <c r="AI40" s="808"/>
      <c r="AJ40" s="809"/>
      <c r="AK40" s="876">
        <v>208</v>
      </c>
      <c r="AL40" s="877"/>
      <c r="AM40" s="877"/>
      <c r="AN40" s="877"/>
      <c r="AO40" s="877"/>
      <c r="AP40" s="877">
        <v>402</v>
      </c>
      <c r="AQ40" s="877"/>
      <c r="AR40" s="877"/>
      <c r="AS40" s="877"/>
      <c r="AT40" s="877"/>
      <c r="AU40" s="877">
        <v>0</v>
      </c>
      <c r="AV40" s="877"/>
      <c r="AW40" s="877"/>
      <c r="AX40" s="877"/>
      <c r="AY40" s="877"/>
      <c r="AZ40" s="878" t="s">
        <v>531</v>
      </c>
      <c r="BA40" s="878"/>
      <c r="BB40" s="878"/>
      <c r="BC40" s="878"/>
      <c r="BD40" s="878"/>
      <c r="BE40" s="874" t="s">
        <v>423</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t="s">
        <v>424</v>
      </c>
      <c r="C41" s="802"/>
      <c r="D41" s="802"/>
      <c r="E41" s="802"/>
      <c r="F41" s="802"/>
      <c r="G41" s="802"/>
      <c r="H41" s="802"/>
      <c r="I41" s="802"/>
      <c r="J41" s="802"/>
      <c r="K41" s="802"/>
      <c r="L41" s="802"/>
      <c r="M41" s="802"/>
      <c r="N41" s="802"/>
      <c r="O41" s="802"/>
      <c r="P41" s="803"/>
      <c r="Q41" s="804">
        <v>50</v>
      </c>
      <c r="R41" s="805"/>
      <c r="S41" s="805"/>
      <c r="T41" s="805"/>
      <c r="U41" s="805"/>
      <c r="V41" s="805">
        <v>36</v>
      </c>
      <c r="W41" s="805"/>
      <c r="X41" s="805"/>
      <c r="Y41" s="805"/>
      <c r="Z41" s="805"/>
      <c r="AA41" s="805">
        <v>14</v>
      </c>
      <c r="AB41" s="805"/>
      <c r="AC41" s="805"/>
      <c r="AD41" s="805"/>
      <c r="AE41" s="806"/>
      <c r="AF41" s="807">
        <v>14</v>
      </c>
      <c r="AG41" s="808"/>
      <c r="AH41" s="808"/>
      <c r="AI41" s="808"/>
      <c r="AJ41" s="809"/>
      <c r="AK41" s="876">
        <v>32</v>
      </c>
      <c r="AL41" s="877"/>
      <c r="AM41" s="877"/>
      <c r="AN41" s="877"/>
      <c r="AO41" s="877"/>
      <c r="AP41" s="877">
        <v>184</v>
      </c>
      <c r="AQ41" s="877"/>
      <c r="AR41" s="877"/>
      <c r="AS41" s="877"/>
      <c r="AT41" s="877"/>
      <c r="AU41" s="877">
        <v>176</v>
      </c>
      <c r="AV41" s="877"/>
      <c r="AW41" s="877"/>
      <c r="AX41" s="877"/>
      <c r="AY41" s="877"/>
      <c r="AZ41" s="878" t="s">
        <v>531</v>
      </c>
      <c r="BA41" s="878"/>
      <c r="BB41" s="878"/>
      <c r="BC41" s="878"/>
      <c r="BD41" s="878"/>
      <c r="BE41" s="874" t="s">
        <v>420</v>
      </c>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t="s">
        <v>425</v>
      </c>
      <c r="C42" s="802"/>
      <c r="D42" s="802"/>
      <c r="E42" s="802"/>
      <c r="F42" s="802"/>
      <c r="G42" s="802"/>
      <c r="H42" s="802"/>
      <c r="I42" s="802"/>
      <c r="J42" s="802"/>
      <c r="K42" s="802"/>
      <c r="L42" s="802"/>
      <c r="M42" s="802"/>
      <c r="N42" s="802"/>
      <c r="O42" s="802"/>
      <c r="P42" s="803"/>
      <c r="Q42" s="804">
        <v>6964</v>
      </c>
      <c r="R42" s="805"/>
      <c r="S42" s="805"/>
      <c r="T42" s="805"/>
      <c r="U42" s="805"/>
      <c r="V42" s="805">
        <v>4354</v>
      </c>
      <c r="W42" s="805"/>
      <c r="X42" s="805"/>
      <c r="Y42" s="805"/>
      <c r="Z42" s="805"/>
      <c r="AA42" s="805">
        <v>2610</v>
      </c>
      <c r="AB42" s="805"/>
      <c r="AC42" s="805"/>
      <c r="AD42" s="805"/>
      <c r="AE42" s="806"/>
      <c r="AF42" s="807">
        <v>2578</v>
      </c>
      <c r="AG42" s="808"/>
      <c r="AH42" s="808"/>
      <c r="AI42" s="808"/>
      <c r="AJ42" s="809"/>
      <c r="AK42" s="876">
        <v>539</v>
      </c>
      <c r="AL42" s="877"/>
      <c r="AM42" s="877"/>
      <c r="AN42" s="877"/>
      <c r="AO42" s="877"/>
      <c r="AP42" s="877">
        <v>23061</v>
      </c>
      <c r="AQ42" s="877"/>
      <c r="AR42" s="877"/>
      <c r="AS42" s="877"/>
      <c r="AT42" s="877"/>
      <c r="AU42" s="877">
        <v>0</v>
      </c>
      <c r="AV42" s="877"/>
      <c r="AW42" s="877"/>
      <c r="AX42" s="877"/>
      <c r="AY42" s="877"/>
      <c r="AZ42" s="878" t="s">
        <v>531</v>
      </c>
      <c r="BA42" s="878"/>
      <c r="BB42" s="878"/>
      <c r="BC42" s="878"/>
      <c r="BD42" s="878"/>
      <c r="BE42" s="874" t="s">
        <v>423</v>
      </c>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t="s">
        <v>426</v>
      </c>
      <c r="C43" s="802"/>
      <c r="D43" s="802"/>
      <c r="E43" s="802"/>
      <c r="F43" s="802"/>
      <c r="G43" s="802"/>
      <c r="H43" s="802"/>
      <c r="I43" s="802"/>
      <c r="J43" s="802"/>
      <c r="K43" s="802"/>
      <c r="L43" s="802"/>
      <c r="M43" s="802"/>
      <c r="N43" s="802"/>
      <c r="O43" s="802"/>
      <c r="P43" s="803"/>
      <c r="Q43" s="804">
        <v>243</v>
      </c>
      <c r="R43" s="805"/>
      <c r="S43" s="805"/>
      <c r="T43" s="805"/>
      <c r="U43" s="805"/>
      <c r="V43" s="805">
        <v>104</v>
      </c>
      <c r="W43" s="805"/>
      <c r="X43" s="805"/>
      <c r="Y43" s="805"/>
      <c r="Z43" s="805"/>
      <c r="AA43" s="805">
        <v>139</v>
      </c>
      <c r="AB43" s="805"/>
      <c r="AC43" s="805"/>
      <c r="AD43" s="805"/>
      <c r="AE43" s="806"/>
      <c r="AF43" s="807">
        <v>139</v>
      </c>
      <c r="AG43" s="808"/>
      <c r="AH43" s="808"/>
      <c r="AI43" s="808"/>
      <c r="AJ43" s="809"/>
      <c r="AK43" s="876">
        <v>0</v>
      </c>
      <c r="AL43" s="877"/>
      <c r="AM43" s="877"/>
      <c r="AN43" s="877"/>
      <c r="AO43" s="877"/>
      <c r="AP43" s="877">
        <v>350</v>
      </c>
      <c r="AQ43" s="877"/>
      <c r="AR43" s="877"/>
      <c r="AS43" s="877"/>
      <c r="AT43" s="877"/>
      <c r="AU43" s="877">
        <v>0</v>
      </c>
      <c r="AV43" s="877"/>
      <c r="AW43" s="877"/>
      <c r="AX43" s="877"/>
      <c r="AY43" s="877"/>
      <c r="AZ43" s="878" t="s">
        <v>531</v>
      </c>
      <c r="BA43" s="878"/>
      <c r="BB43" s="878"/>
      <c r="BC43" s="878"/>
      <c r="BD43" s="878"/>
      <c r="BE43" s="874" t="s">
        <v>420</v>
      </c>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t="s">
        <v>427</v>
      </c>
      <c r="C44" s="802"/>
      <c r="D44" s="802"/>
      <c r="E44" s="802"/>
      <c r="F44" s="802"/>
      <c r="G44" s="802"/>
      <c r="H44" s="802"/>
      <c r="I44" s="802"/>
      <c r="J44" s="802"/>
      <c r="K44" s="802"/>
      <c r="L44" s="802"/>
      <c r="M44" s="802"/>
      <c r="N44" s="802"/>
      <c r="O44" s="802"/>
      <c r="P44" s="803"/>
      <c r="Q44" s="804">
        <v>1604</v>
      </c>
      <c r="R44" s="805"/>
      <c r="S44" s="805"/>
      <c r="T44" s="805"/>
      <c r="U44" s="805"/>
      <c r="V44" s="805">
        <v>348</v>
      </c>
      <c r="W44" s="805"/>
      <c r="X44" s="805"/>
      <c r="Y44" s="805"/>
      <c r="Z44" s="805"/>
      <c r="AA44" s="805">
        <v>1256</v>
      </c>
      <c r="AB44" s="805"/>
      <c r="AC44" s="805"/>
      <c r="AD44" s="805"/>
      <c r="AE44" s="806"/>
      <c r="AF44" s="807" t="s">
        <v>127</v>
      </c>
      <c r="AG44" s="808"/>
      <c r="AH44" s="808"/>
      <c r="AI44" s="808"/>
      <c r="AJ44" s="809"/>
      <c r="AK44" s="876">
        <v>0</v>
      </c>
      <c r="AL44" s="877"/>
      <c r="AM44" s="877"/>
      <c r="AN44" s="877"/>
      <c r="AO44" s="877"/>
      <c r="AP44" s="877">
        <v>3386</v>
      </c>
      <c r="AQ44" s="877"/>
      <c r="AR44" s="877"/>
      <c r="AS44" s="877"/>
      <c r="AT44" s="877"/>
      <c r="AU44" s="877">
        <v>0</v>
      </c>
      <c r="AV44" s="877"/>
      <c r="AW44" s="877"/>
      <c r="AX44" s="877"/>
      <c r="AY44" s="877"/>
      <c r="AZ44" s="878" t="s">
        <v>531</v>
      </c>
      <c r="BA44" s="878"/>
      <c r="BB44" s="878"/>
      <c r="BC44" s="878"/>
      <c r="BD44" s="878"/>
      <c r="BE44" s="874" t="s">
        <v>420</v>
      </c>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t="s">
        <v>428</v>
      </c>
      <c r="C45" s="802"/>
      <c r="D45" s="802"/>
      <c r="E45" s="802"/>
      <c r="F45" s="802"/>
      <c r="G45" s="802"/>
      <c r="H45" s="802"/>
      <c r="I45" s="802"/>
      <c r="J45" s="802"/>
      <c r="K45" s="802"/>
      <c r="L45" s="802"/>
      <c r="M45" s="802"/>
      <c r="N45" s="802"/>
      <c r="O45" s="802"/>
      <c r="P45" s="803"/>
      <c r="Q45" s="804">
        <v>24</v>
      </c>
      <c r="R45" s="805"/>
      <c r="S45" s="805"/>
      <c r="T45" s="805"/>
      <c r="U45" s="805"/>
      <c r="V45" s="805">
        <v>0</v>
      </c>
      <c r="W45" s="805"/>
      <c r="X45" s="805"/>
      <c r="Y45" s="805"/>
      <c r="Z45" s="805"/>
      <c r="AA45" s="805">
        <v>24</v>
      </c>
      <c r="AB45" s="805"/>
      <c r="AC45" s="805"/>
      <c r="AD45" s="805"/>
      <c r="AE45" s="806"/>
      <c r="AF45" s="807">
        <v>114</v>
      </c>
      <c r="AG45" s="808"/>
      <c r="AH45" s="808"/>
      <c r="AI45" s="808"/>
      <c r="AJ45" s="809"/>
      <c r="AK45" s="876">
        <v>0</v>
      </c>
      <c r="AL45" s="877"/>
      <c r="AM45" s="877"/>
      <c r="AN45" s="877"/>
      <c r="AO45" s="877"/>
      <c r="AP45" s="877">
        <v>38</v>
      </c>
      <c r="AQ45" s="877"/>
      <c r="AR45" s="877"/>
      <c r="AS45" s="877"/>
      <c r="AT45" s="877"/>
      <c r="AU45" s="877">
        <v>0</v>
      </c>
      <c r="AV45" s="877"/>
      <c r="AW45" s="877"/>
      <c r="AX45" s="877"/>
      <c r="AY45" s="877"/>
      <c r="AZ45" s="878" t="s">
        <v>531</v>
      </c>
      <c r="BA45" s="878"/>
      <c r="BB45" s="878"/>
      <c r="BC45" s="878"/>
      <c r="BD45" s="878"/>
      <c r="BE45" s="874" t="s">
        <v>423</v>
      </c>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t="s">
        <v>429</v>
      </c>
      <c r="C46" s="802"/>
      <c r="D46" s="802"/>
      <c r="E46" s="802"/>
      <c r="F46" s="802"/>
      <c r="G46" s="802"/>
      <c r="H46" s="802"/>
      <c r="I46" s="802"/>
      <c r="J46" s="802"/>
      <c r="K46" s="802"/>
      <c r="L46" s="802"/>
      <c r="M46" s="802"/>
      <c r="N46" s="802"/>
      <c r="O46" s="802"/>
      <c r="P46" s="803"/>
      <c r="Q46" s="804">
        <v>1833</v>
      </c>
      <c r="R46" s="805"/>
      <c r="S46" s="805"/>
      <c r="T46" s="805"/>
      <c r="U46" s="805"/>
      <c r="V46" s="805">
        <v>1294</v>
      </c>
      <c r="W46" s="805"/>
      <c r="X46" s="805"/>
      <c r="Y46" s="805"/>
      <c r="Z46" s="805"/>
      <c r="AA46" s="805">
        <v>539</v>
      </c>
      <c r="AB46" s="805"/>
      <c r="AC46" s="805"/>
      <c r="AD46" s="805"/>
      <c r="AE46" s="806"/>
      <c r="AF46" s="807" t="s">
        <v>127</v>
      </c>
      <c r="AG46" s="808"/>
      <c r="AH46" s="808"/>
      <c r="AI46" s="808"/>
      <c r="AJ46" s="809"/>
      <c r="AK46" s="876">
        <v>121</v>
      </c>
      <c r="AL46" s="877"/>
      <c r="AM46" s="877"/>
      <c r="AN46" s="877"/>
      <c r="AO46" s="877"/>
      <c r="AP46" s="877">
        <v>5659</v>
      </c>
      <c r="AQ46" s="877"/>
      <c r="AR46" s="877"/>
      <c r="AS46" s="877"/>
      <c r="AT46" s="877"/>
      <c r="AU46" s="877">
        <v>3222</v>
      </c>
      <c r="AV46" s="877"/>
      <c r="AW46" s="877"/>
      <c r="AX46" s="877"/>
      <c r="AY46" s="877"/>
      <c r="AZ46" s="878" t="s">
        <v>531</v>
      </c>
      <c r="BA46" s="878"/>
      <c r="BB46" s="878"/>
      <c r="BC46" s="878"/>
      <c r="BD46" s="878"/>
      <c r="BE46" s="874" t="s">
        <v>420</v>
      </c>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430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395</v>
      </c>
      <c r="B63" s="836" t="s">
        <v>431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29069</v>
      </c>
      <c r="AG63" s="888"/>
      <c r="AH63" s="888"/>
      <c r="AI63" s="888"/>
      <c r="AJ63" s="889"/>
      <c r="AK63" s="890"/>
      <c r="AL63" s="885"/>
      <c r="AM63" s="885"/>
      <c r="AN63" s="885"/>
      <c r="AO63" s="885"/>
      <c r="AP63" s="888">
        <v>263876</v>
      </c>
      <c r="AQ63" s="888"/>
      <c r="AR63" s="888"/>
      <c r="AS63" s="888"/>
      <c r="AT63" s="888"/>
      <c r="AU63" s="888">
        <v>69970</v>
      </c>
      <c r="AV63" s="888"/>
      <c r="AW63" s="888"/>
      <c r="AX63" s="888"/>
      <c r="AY63" s="888"/>
      <c r="AZ63" s="892"/>
      <c r="BA63" s="892"/>
      <c r="BB63" s="892"/>
      <c r="BC63" s="892"/>
      <c r="BD63" s="892"/>
      <c r="BE63" s="893"/>
      <c r="BF63" s="893"/>
      <c r="BG63" s="893"/>
      <c r="BH63" s="893"/>
      <c r="BI63" s="894"/>
      <c r="BJ63" s="895" t="s">
        <v>127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432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433</v>
      </c>
      <c r="B66" s="787"/>
      <c r="C66" s="787"/>
      <c r="D66" s="787"/>
      <c r="E66" s="787"/>
      <c r="F66" s="787"/>
      <c r="G66" s="787"/>
      <c r="H66" s="787"/>
      <c r="I66" s="787"/>
      <c r="J66" s="787"/>
      <c r="K66" s="787"/>
      <c r="L66" s="787"/>
      <c r="M66" s="787"/>
      <c r="N66" s="787"/>
      <c r="O66" s="787"/>
      <c r="P66" s="788"/>
      <c r="Q66" s="763" t="s">
        <v>434</v>
      </c>
      <c r="R66" s="764"/>
      <c r="S66" s="764"/>
      <c r="T66" s="764"/>
      <c r="U66" s="765"/>
      <c r="V66" s="763" t="s">
        <v>400</v>
      </c>
      <c r="W66" s="764"/>
      <c r="X66" s="764"/>
      <c r="Y66" s="764"/>
      <c r="Z66" s="765"/>
      <c r="AA66" s="763" t="s">
        <v>401</v>
      </c>
      <c r="AB66" s="764"/>
      <c r="AC66" s="764"/>
      <c r="AD66" s="764"/>
      <c r="AE66" s="765"/>
      <c r="AF66" s="898" t="s">
        <v>402</v>
      </c>
      <c r="AG66" s="859"/>
      <c r="AH66" s="859"/>
      <c r="AI66" s="859"/>
      <c r="AJ66" s="899"/>
      <c r="AK66" s="763" t="s">
        <v>435</v>
      </c>
      <c r="AL66" s="787"/>
      <c r="AM66" s="787"/>
      <c r="AN66" s="787"/>
      <c r="AO66" s="788"/>
      <c r="AP66" s="763" t="s">
        <v>436</v>
      </c>
      <c r="AQ66" s="764"/>
      <c r="AR66" s="764"/>
      <c r="AS66" s="764"/>
      <c r="AT66" s="765"/>
      <c r="AU66" s="763" t="s">
        <v>437</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596</v>
      </c>
      <c r="C68" s="916"/>
      <c r="D68" s="916"/>
      <c r="E68" s="916"/>
      <c r="F68" s="916"/>
      <c r="G68" s="916"/>
      <c r="H68" s="916"/>
      <c r="I68" s="916"/>
      <c r="J68" s="916"/>
      <c r="K68" s="916"/>
      <c r="L68" s="916"/>
      <c r="M68" s="916"/>
      <c r="N68" s="916"/>
      <c r="O68" s="916"/>
      <c r="P68" s="917"/>
      <c r="Q68" s="918">
        <v>270</v>
      </c>
      <c r="R68" s="912"/>
      <c r="S68" s="912"/>
      <c r="T68" s="912"/>
      <c r="U68" s="912"/>
      <c r="V68" s="912">
        <v>261</v>
      </c>
      <c r="W68" s="912"/>
      <c r="X68" s="912"/>
      <c r="Y68" s="912"/>
      <c r="Z68" s="912"/>
      <c r="AA68" s="912">
        <v>9</v>
      </c>
      <c r="AB68" s="912"/>
      <c r="AC68" s="912"/>
      <c r="AD68" s="912"/>
      <c r="AE68" s="912"/>
      <c r="AF68" s="912">
        <v>9</v>
      </c>
      <c r="AG68" s="912"/>
      <c r="AH68" s="912"/>
      <c r="AI68" s="912"/>
      <c r="AJ68" s="912"/>
      <c r="AK68" s="912">
        <v>0</v>
      </c>
      <c r="AL68" s="912"/>
      <c r="AM68" s="912"/>
      <c r="AN68" s="912"/>
      <c r="AO68" s="912"/>
      <c r="AP68" s="912">
        <v>0</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597</v>
      </c>
      <c r="C69" s="920"/>
      <c r="D69" s="920"/>
      <c r="E69" s="920"/>
      <c r="F69" s="920"/>
      <c r="G69" s="920"/>
      <c r="H69" s="920"/>
      <c r="I69" s="920"/>
      <c r="J69" s="920"/>
      <c r="K69" s="920"/>
      <c r="L69" s="920"/>
      <c r="M69" s="920"/>
      <c r="N69" s="920"/>
      <c r="O69" s="920"/>
      <c r="P69" s="921"/>
      <c r="Q69" s="922">
        <v>40</v>
      </c>
      <c r="R69" s="877"/>
      <c r="S69" s="877"/>
      <c r="T69" s="877"/>
      <c r="U69" s="877"/>
      <c r="V69" s="877">
        <v>35</v>
      </c>
      <c r="W69" s="877"/>
      <c r="X69" s="877"/>
      <c r="Y69" s="877"/>
      <c r="Z69" s="877"/>
      <c r="AA69" s="877">
        <v>5</v>
      </c>
      <c r="AB69" s="877"/>
      <c r="AC69" s="877"/>
      <c r="AD69" s="877"/>
      <c r="AE69" s="877"/>
      <c r="AF69" s="877">
        <v>5</v>
      </c>
      <c r="AG69" s="877"/>
      <c r="AH69" s="877"/>
      <c r="AI69" s="877"/>
      <c r="AJ69" s="877"/>
      <c r="AK69" s="877">
        <v>0</v>
      </c>
      <c r="AL69" s="877"/>
      <c r="AM69" s="877"/>
      <c r="AN69" s="877"/>
      <c r="AO69" s="877"/>
      <c r="AP69" s="877">
        <v>0</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598</v>
      </c>
      <c r="C70" s="920"/>
      <c r="D70" s="920"/>
      <c r="E70" s="920"/>
      <c r="F70" s="920"/>
      <c r="G70" s="920"/>
      <c r="H70" s="920"/>
      <c r="I70" s="920"/>
      <c r="J70" s="920"/>
      <c r="K70" s="920"/>
      <c r="L70" s="920"/>
      <c r="M70" s="920"/>
      <c r="N70" s="920"/>
      <c r="O70" s="920"/>
      <c r="P70" s="921"/>
      <c r="Q70" s="922">
        <v>783891</v>
      </c>
      <c r="R70" s="877"/>
      <c r="S70" s="877"/>
      <c r="T70" s="877"/>
      <c r="U70" s="877"/>
      <c r="V70" s="877">
        <v>768889</v>
      </c>
      <c r="W70" s="877"/>
      <c r="X70" s="877"/>
      <c r="Y70" s="877"/>
      <c r="Z70" s="877"/>
      <c r="AA70" s="877">
        <v>15002</v>
      </c>
      <c r="AB70" s="877"/>
      <c r="AC70" s="877"/>
      <c r="AD70" s="877"/>
      <c r="AE70" s="877"/>
      <c r="AF70" s="877">
        <v>15002</v>
      </c>
      <c r="AG70" s="877"/>
      <c r="AH70" s="877"/>
      <c r="AI70" s="877"/>
      <c r="AJ70" s="877"/>
      <c r="AK70" s="877">
        <v>42</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395</v>
      </c>
      <c r="B88" s="836" t="s">
        <v>438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15016</v>
      </c>
      <c r="AG88" s="888"/>
      <c r="AH88" s="888"/>
      <c r="AI88" s="888"/>
      <c r="AJ88" s="888"/>
      <c r="AK88" s="885"/>
      <c r="AL88" s="885"/>
      <c r="AM88" s="885"/>
      <c r="AN88" s="885"/>
      <c r="AO88" s="885"/>
      <c r="AP88" s="888">
        <v>0</v>
      </c>
      <c r="AQ88" s="888"/>
      <c r="AR88" s="888"/>
      <c r="AS88" s="888"/>
      <c r="AT88" s="888"/>
      <c r="AU88" s="888">
        <v>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439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440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441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442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444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446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447</v>
      </c>
      <c r="AB109" s="941"/>
      <c r="AC109" s="941"/>
      <c r="AD109" s="941"/>
      <c r="AE109" s="942"/>
      <c r="AF109" s="940" t="s">
        <v>305</v>
      </c>
      <c r="AG109" s="941"/>
      <c r="AH109" s="941"/>
      <c r="AI109" s="941"/>
      <c r="AJ109" s="942"/>
      <c r="AK109" s="940" t="s">
        <v>304</v>
      </c>
      <c r="AL109" s="941"/>
      <c r="AM109" s="941"/>
      <c r="AN109" s="941"/>
      <c r="AO109" s="942"/>
      <c r="AP109" s="940" t="s">
        <v>448</v>
      </c>
      <c r="AQ109" s="941"/>
      <c r="AR109" s="941"/>
      <c r="AS109" s="941"/>
      <c r="AT109" s="943"/>
      <c r="AU109" s="960" t="s">
        <v>446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447</v>
      </c>
      <c r="BR109" s="941"/>
      <c r="BS109" s="941"/>
      <c r="BT109" s="941"/>
      <c r="BU109" s="942"/>
      <c r="BV109" s="940" t="s">
        <v>305</v>
      </c>
      <c r="BW109" s="941"/>
      <c r="BX109" s="941"/>
      <c r="BY109" s="941"/>
      <c r="BZ109" s="942"/>
      <c r="CA109" s="940" t="s">
        <v>304</v>
      </c>
      <c r="CB109" s="941"/>
      <c r="CC109" s="941"/>
      <c r="CD109" s="941"/>
      <c r="CE109" s="942"/>
      <c r="CF109" s="961" t="s">
        <v>448</v>
      </c>
      <c r="CG109" s="961"/>
      <c r="CH109" s="961"/>
      <c r="CI109" s="961"/>
      <c r="CJ109" s="961"/>
      <c r="CK109" s="940" t="s">
        <v>449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447</v>
      </c>
      <c r="DH109" s="941"/>
      <c r="DI109" s="941"/>
      <c r="DJ109" s="941"/>
      <c r="DK109" s="942"/>
      <c r="DL109" s="940" t="s">
        <v>305</v>
      </c>
      <c r="DM109" s="941"/>
      <c r="DN109" s="941"/>
      <c r="DO109" s="941"/>
      <c r="DP109" s="942"/>
      <c r="DQ109" s="940" t="s">
        <v>304</v>
      </c>
      <c r="DR109" s="941"/>
      <c r="DS109" s="941"/>
      <c r="DT109" s="941"/>
      <c r="DU109" s="942"/>
      <c r="DV109" s="940" t="s">
        <v>448</v>
      </c>
      <c r="DW109" s="941"/>
      <c r="DX109" s="941"/>
      <c r="DY109" s="941"/>
      <c r="DZ109" s="943"/>
    </row>
    <row r="110" spans="1:131" s="247" customFormat="1" ht="26.25" customHeight="1" x14ac:dyDescent="0.2">
      <c r="A110" s="944" t="s">
        <v>450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33940702</v>
      </c>
      <c r="AB110" s="948"/>
      <c r="AC110" s="948"/>
      <c r="AD110" s="948"/>
      <c r="AE110" s="949"/>
      <c r="AF110" s="950">
        <v>33681932</v>
      </c>
      <c r="AG110" s="948"/>
      <c r="AH110" s="948"/>
      <c r="AI110" s="948"/>
      <c r="AJ110" s="949"/>
      <c r="AK110" s="950">
        <v>35006520</v>
      </c>
      <c r="AL110" s="948"/>
      <c r="AM110" s="948"/>
      <c r="AN110" s="948"/>
      <c r="AO110" s="949"/>
      <c r="AP110" s="951">
        <v>14.5</v>
      </c>
      <c r="AQ110" s="952"/>
      <c r="AR110" s="952"/>
      <c r="AS110" s="952"/>
      <c r="AT110" s="953"/>
      <c r="AU110" s="954" t="s">
        <v>73</v>
      </c>
      <c r="AV110" s="955"/>
      <c r="AW110" s="955"/>
      <c r="AX110" s="955"/>
      <c r="AY110" s="955"/>
      <c r="AZ110" s="996" t="s">
        <v>451</v>
      </c>
      <c r="BA110" s="945"/>
      <c r="BB110" s="945"/>
      <c r="BC110" s="945"/>
      <c r="BD110" s="945"/>
      <c r="BE110" s="945"/>
      <c r="BF110" s="945"/>
      <c r="BG110" s="945"/>
      <c r="BH110" s="945"/>
      <c r="BI110" s="945"/>
      <c r="BJ110" s="945"/>
      <c r="BK110" s="945"/>
      <c r="BL110" s="945"/>
      <c r="BM110" s="945"/>
      <c r="BN110" s="945"/>
      <c r="BO110" s="945"/>
      <c r="BP110" s="946"/>
      <c r="BQ110" s="982">
        <v>1113235483</v>
      </c>
      <c r="BR110" s="983"/>
      <c r="BS110" s="983"/>
      <c r="BT110" s="983"/>
      <c r="BU110" s="983"/>
      <c r="BV110" s="983">
        <v>1142442717</v>
      </c>
      <c r="BW110" s="983"/>
      <c r="BX110" s="983"/>
      <c r="BY110" s="983"/>
      <c r="BZ110" s="983"/>
      <c r="CA110" s="983">
        <v>1182941156</v>
      </c>
      <c r="CB110" s="983"/>
      <c r="CC110" s="983"/>
      <c r="CD110" s="983"/>
      <c r="CE110" s="983"/>
      <c r="CF110" s="997">
        <v>490.9</v>
      </c>
      <c r="CG110" s="998"/>
      <c r="CH110" s="998"/>
      <c r="CI110" s="998"/>
      <c r="CJ110" s="998"/>
      <c r="CK110" s="999" t="s">
        <v>452</v>
      </c>
      <c r="CL110" s="1000"/>
      <c r="CM110" s="979" t="s">
        <v>453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1785205</v>
      </c>
      <c r="DH110" s="983"/>
      <c r="DI110" s="983"/>
      <c r="DJ110" s="983"/>
      <c r="DK110" s="983"/>
      <c r="DL110" s="983">
        <v>1574191</v>
      </c>
      <c r="DM110" s="983"/>
      <c r="DN110" s="983"/>
      <c r="DO110" s="983"/>
      <c r="DP110" s="983"/>
      <c r="DQ110" s="983">
        <v>1363041</v>
      </c>
      <c r="DR110" s="983"/>
      <c r="DS110" s="983"/>
      <c r="DT110" s="983"/>
      <c r="DU110" s="983"/>
      <c r="DV110" s="984">
        <v>0.6</v>
      </c>
      <c r="DW110" s="984"/>
      <c r="DX110" s="984"/>
      <c r="DY110" s="984"/>
      <c r="DZ110" s="985"/>
    </row>
    <row r="111" spans="1:131" s="247" customFormat="1" ht="26.25" customHeight="1" x14ac:dyDescent="0.2">
      <c r="A111" s="986" t="s">
        <v>454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v>4111394</v>
      </c>
      <c r="AB111" s="990"/>
      <c r="AC111" s="990"/>
      <c r="AD111" s="990"/>
      <c r="AE111" s="991"/>
      <c r="AF111" s="992">
        <v>5841339</v>
      </c>
      <c r="AG111" s="990"/>
      <c r="AH111" s="990"/>
      <c r="AI111" s="990"/>
      <c r="AJ111" s="991"/>
      <c r="AK111" s="992">
        <v>5787365</v>
      </c>
      <c r="AL111" s="990"/>
      <c r="AM111" s="990"/>
      <c r="AN111" s="990"/>
      <c r="AO111" s="991"/>
      <c r="AP111" s="993">
        <v>2.4</v>
      </c>
      <c r="AQ111" s="994"/>
      <c r="AR111" s="994"/>
      <c r="AS111" s="994"/>
      <c r="AT111" s="995"/>
      <c r="AU111" s="956"/>
      <c r="AV111" s="957"/>
      <c r="AW111" s="957"/>
      <c r="AX111" s="957"/>
      <c r="AY111" s="957"/>
      <c r="AZ111" s="1005" t="s">
        <v>455</v>
      </c>
      <c r="BA111" s="1006"/>
      <c r="BB111" s="1006"/>
      <c r="BC111" s="1006"/>
      <c r="BD111" s="1006"/>
      <c r="BE111" s="1006"/>
      <c r="BF111" s="1006"/>
      <c r="BG111" s="1006"/>
      <c r="BH111" s="1006"/>
      <c r="BI111" s="1006"/>
      <c r="BJ111" s="1006"/>
      <c r="BK111" s="1006"/>
      <c r="BL111" s="1006"/>
      <c r="BM111" s="1006"/>
      <c r="BN111" s="1006"/>
      <c r="BO111" s="1006"/>
      <c r="BP111" s="1007"/>
      <c r="BQ111" s="975">
        <v>1785205</v>
      </c>
      <c r="BR111" s="976"/>
      <c r="BS111" s="976"/>
      <c r="BT111" s="976"/>
      <c r="BU111" s="976"/>
      <c r="BV111" s="976">
        <v>1574191</v>
      </c>
      <c r="BW111" s="976"/>
      <c r="BX111" s="976"/>
      <c r="BY111" s="976"/>
      <c r="BZ111" s="976"/>
      <c r="CA111" s="976">
        <v>1363041</v>
      </c>
      <c r="CB111" s="976"/>
      <c r="CC111" s="976"/>
      <c r="CD111" s="976"/>
      <c r="CE111" s="976"/>
      <c r="CF111" s="970">
        <v>0.6</v>
      </c>
      <c r="CG111" s="971"/>
      <c r="CH111" s="971"/>
      <c r="CI111" s="971"/>
      <c r="CJ111" s="971"/>
      <c r="CK111" s="1001"/>
      <c r="CL111" s="1002"/>
      <c r="CM111" s="972" t="s">
        <v>456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127</v>
      </c>
      <c r="DH111" s="976"/>
      <c r="DI111" s="976"/>
      <c r="DJ111" s="976"/>
      <c r="DK111" s="976"/>
      <c r="DL111" s="976" t="s">
        <v>127</v>
      </c>
      <c r="DM111" s="976"/>
      <c r="DN111" s="976"/>
      <c r="DO111" s="976"/>
      <c r="DP111" s="976"/>
      <c r="DQ111" s="976" t="s">
        <v>127</v>
      </c>
      <c r="DR111" s="976"/>
      <c r="DS111" s="976"/>
      <c r="DT111" s="976"/>
      <c r="DU111" s="976"/>
      <c r="DV111" s="977" t="s">
        <v>127</v>
      </c>
      <c r="DW111" s="977"/>
      <c r="DX111" s="977"/>
      <c r="DY111" s="977"/>
      <c r="DZ111" s="978"/>
    </row>
    <row r="112" spans="1:131" s="247" customFormat="1" ht="26.25" customHeight="1" x14ac:dyDescent="0.2">
      <c r="A112" s="1008" t="s">
        <v>457</v>
      </c>
      <c r="B112" s="1009"/>
      <c r="C112" s="1006" t="s">
        <v>458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34927235</v>
      </c>
      <c r="AB112" s="1015"/>
      <c r="AC112" s="1015"/>
      <c r="AD112" s="1015"/>
      <c r="AE112" s="1016"/>
      <c r="AF112" s="1017">
        <v>34858998</v>
      </c>
      <c r="AG112" s="1015"/>
      <c r="AH112" s="1015"/>
      <c r="AI112" s="1015"/>
      <c r="AJ112" s="1016"/>
      <c r="AK112" s="1017">
        <v>34689858</v>
      </c>
      <c r="AL112" s="1015"/>
      <c r="AM112" s="1015"/>
      <c r="AN112" s="1015"/>
      <c r="AO112" s="1016"/>
      <c r="AP112" s="1018">
        <v>14.4</v>
      </c>
      <c r="AQ112" s="1019"/>
      <c r="AR112" s="1019"/>
      <c r="AS112" s="1019"/>
      <c r="AT112" s="1020"/>
      <c r="AU112" s="956"/>
      <c r="AV112" s="957"/>
      <c r="AW112" s="957"/>
      <c r="AX112" s="957"/>
      <c r="AY112" s="957"/>
      <c r="AZ112" s="1005" t="s">
        <v>459</v>
      </c>
      <c r="BA112" s="1006"/>
      <c r="BB112" s="1006"/>
      <c r="BC112" s="1006"/>
      <c r="BD112" s="1006"/>
      <c r="BE112" s="1006"/>
      <c r="BF112" s="1006"/>
      <c r="BG112" s="1006"/>
      <c r="BH112" s="1006"/>
      <c r="BI112" s="1006"/>
      <c r="BJ112" s="1006"/>
      <c r="BK112" s="1006"/>
      <c r="BL112" s="1006"/>
      <c r="BM112" s="1006"/>
      <c r="BN112" s="1006"/>
      <c r="BO112" s="1006"/>
      <c r="BP112" s="1007"/>
      <c r="BQ112" s="975">
        <v>76296931</v>
      </c>
      <c r="BR112" s="976"/>
      <c r="BS112" s="976"/>
      <c r="BT112" s="976"/>
      <c r="BU112" s="976"/>
      <c r="BV112" s="976">
        <v>81223059</v>
      </c>
      <c r="BW112" s="976"/>
      <c r="BX112" s="976"/>
      <c r="BY112" s="976"/>
      <c r="BZ112" s="976"/>
      <c r="CA112" s="976">
        <v>69970119</v>
      </c>
      <c r="CB112" s="976"/>
      <c r="CC112" s="976"/>
      <c r="CD112" s="976"/>
      <c r="CE112" s="976"/>
      <c r="CF112" s="970">
        <v>29</v>
      </c>
      <c r="CG112" s="971"/>
      <c r="CH112" s="971"/>
      <c r="CI112" s="971"/>
      <c r="CJ112" s="971"/>
      <c r="CK112" s="1001"/>
      <c r="CL112" s="1002"/>
      <c r="CM112" s="972" t="s">
        <v>460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127</v>
      </c>
      <c r="DH112" s="976"/>
      <c r="DI112" s="976"/>
      <c r="DJ112" s="976"/>
      <c r="DK112" s="976"/>
      <c r="DL112" s="976" t="s">
        <v>127</v>
      </c>
      <c r="DM112" s="976"/>
      <c r="DN112" s="976"/>
      <c r="DO112" s="976"/>
      <c r="DP112" s="976"/>
      <c r="DQ112" s="976" t="s">
        <v>127</v>
      </c>
      <c r="DR112" s="976"/>
      <c r="DS112" s="976"/>
      <c r="DT112" s="976"/>
      <c r="DU112" s="976"/>
      <c r="DV112" s="977" t="s">
        <v>127</v>
      </c>
      <c r="DW112" s="977"/>
      <c r="DX112" s="977"/>
      <c r="DY112" s="977"/>
      <c r="DZ112" s="978"/>
    </row>
    <row r="113" spans="1:130" s="247" customFormat="1" ht="26.25" customHeight="1" x14ac:dyDescent="0.2">
      <c r="A113" s="1010"/>
      <c r="B113" s="1011"/>
      <c r="C113" s="1006" t="s">
        <v>461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6917418</v>
      </c>
      <c r="AB113" s="990"/>
      <c r="AC113" s="990"/>
      <c r="AD113" s="990"/>
      <c r="AE113" s="991"/>
      <c r="AF113" s="992">
        <v>6761026</v>
      </c>
      <c r="AG113" s="990"/>
      <c r="AH113" s="990"/>
      <c r="AI113" s="990"/>
      <c r="AJ113" s="991"/>
      <c r="AK113" s="992">
        <v>5615923</v>
      </c>
      <c r="AL113" s="990"/>
      <c r="AM113" s="990"/>
      <c r="AN113" s="990"/>
      <c r="AO113" s="991"/>
      <c r="AP113" s="993">
        <v>2.2999999999999998</v>
      </c>
      <c r="AQ113" s="994"/>
      <c r="AR113" s="994"/>
      <c r="AS113" s="994"/>
      <c r="AT113" s="995"/>
      <c r="AU113" s="956"/>
      <c r="AV113" s="957"/>
      <c r="AW113" s="957"/>
      <c r="AX113" s="957"/>
      <c r="AY113" s="957"/>
      <c r="AZ113" s="1005" t="s">
        <v>462</v>
      </c>
      <c r="BA113" s="1006"/>
      <c r="BB113" s="1006"/>
      <c r="BC113" s="1006"/>
      <c r="BD113" s="1006"/>
      <c r="BE113" s="1006"/>
      <c r="BF113" s="1006"/>
      <c r="BG113" s="1006"/>
      <c r="BH113" s="1006"/>
      <c r="BI113" s="1006"/>
      <c r="BJ113" s="1006"/>
      <c r="BK113" s="1006"/>
      <c r="BL113" s="1006"/>
      <c r="BM113" s="1006"/>
      <c r="BN113" s="1006"/>
      <c r="BO113" s="1006"/>
      <c r="BP113" s="1007"/>
      <c r="BQ113" s="975" t="s">
        <v>127</v>
      </c>
      <c r="BR113" s="976"/>
      <c r="BS113" s="976"/>
      <c r="BT113" s="976"/>
      <c r="BU113" s="976"/>
      <c r="BV113" s="976" t="s">
        <v>127</v>
      </c>
      <c r="BW113" s="976"/>
      <c r="BX113" s="976"/>
      <c r="BY113" s="976"/>
      <c r="BZ113" s="976"/>
      <c r="CA113" s="976" t="s">
        <v>127</v>
      </c>
      <c r="CB113" s="976"/>
      <c r="CC113" s="976"/>
      <c r="CD113" s="976"/>
      <c r="CE113" s="976"/>
      <c r="CF113" s="970" t="s">
        <v>127</v>
      </c>
      <c r="CG113" s="971"/>
      <c r="CH113" s="971"/>
      <c r="CI113" s="971"/>
      <c r="CJ113" s="971"/>
      <c r="CK113" s="1001"/>
      <c r="CL113" s="1002"/>
      <c r="CM113" s="972" t="s">
        <v>463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127</v>
      </c>
      <c r="DH113" s="1015"/>
      <c r="DI113" s="1015"/>
      <c r="DJ113" s="1015"/>
      <c r="DK113" s="1016"/>
      <c r="DL113" s="1017" t="s">
        <v>127</v>
      </c>
      <c r="DM113" s="1015"/>
      <c r="DN113" s="1015"/>
      <c r="DO113" s="1015"/>
      <c r="DP113" s="1016"/>
      <c r="DQ113" s="1017" t="s">
        <v>127</v>
      </c>
      <c r="DR113" s="1015"/>
      <c r="DS113" s="1015"/>
      <c r="DT113" s="1015"/>
      <c r="DU113" s="1016"/>
      <c r="DV113" s="1018" t="s">
        <v>127</v>
      </c>
      <c r="DW113" s="1019"/>
      <c r="DX113" s="1019"/>
      <c r="DY113" s="1019"/>
      <c r="DZ113" s="1020"/>
    </row>
    <row r="114" spans="1:130" s="247" customFormat="1" ht="26.25" customHeight="1" x14ac:dyDescent="0.2">
      <c r="A114" s="1010"/>
      <c r="B114" s="1011"/>
      <c r="C114" s="1006" t="s">
        <v>464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127</v>
      </c>
      <c r="AB114" s="1015"/>
      <c r="AC114" s="1015"/>
      <c r="AD114" s="1015"/>
      <c r="AE114" s="1016"/>
      <c r="AF114" s="1017" t="s">
        <v>127</v>
      </c>
      <c r="AG114" s="1015"/>
      <c r="AH114" s="1015"/>
      <c r="AI114" s="1015"/>
      <c r="AJ114" s="1016"/>
      <c r="AK114" s="1017" t="s">
        <v>127</v>
      </c>
      <c r="AL114" s="1015"/>
      <c r="AM114" s="1015"/>
      <c r="AN114" s="1015"/>
      <c r="AO114" s="1016"/>
      <c r="AP114" s="1018" t="s">
        <v>127</v>
      </c>
      <c r="AQ114" s="1019"/>
      <c r="AR114" s="1019"/>
      <c r="AS114" s="1019"/>
      <c r="AT114" s="1020"/>
      <c r="AU114" s="956"/>
      <c r="AV114" s="957"/>
      <c r="AW114" s="957"/>
      <c r="AX114" s="957"/>
      <c r="AY114" s="957"/>
      <c r="AZ114" s="1005" t="s">
        <v>465</v>
      </c>
      <c r="BA114" s="1006"/>
      <c r="BB114" s="1006"/>
      <c r="BC114" s="1006"/>
      <c r="BD114" s="1006"/>
      <c r="BE114" s="1006"/>
      <c r="BF114" s="1006"/>
      <c r="BG114" s="1006"/>
      <c r="BH114" s="1006"/>
      <c r="BI114" s="1006"/>
      <c r="BJ114" s="1006"/>
      <c r="BK114" s="1006"/>
      <c r="BL114" s="1006"/>
      <c r="BM114" s="1006"/>
      <c r="BN114" s="1006"/>
      <c r="BO114" s="1006"/>
      <c r="BP114" s="1007"/>
      <c r="BQ114" s="975">
        <v>86703339</v>
      </c>
      <c r="BR114" s="976"/>
      <c r="BS114" s="976"/>
      <c r="BT114" s="976"/>
      <c r="BU114" s="976"/>
      <c r="BV114" s="976">
        <v>80022786</v>
      </c>
      <c r="BW114" s="976"/>
      <c r="BX114" s="976"/>
      <c r="BY114" s="976"/>
      <c r="BZ114" s="976"/>
      <c r="CA114" s="976">
        <v>76790274</v>
      </c>
      <c r="CB114" s="976"/>
      <c r="CC114" s="976"/>
      <c r="CD114" s="976"/>
      <c r="CE114" s="976"/>
      <c r="CF114" s="970">
        <v>31.9</v>
      </c>
      <c r="CG114" s="971"/>
      <c r="CH114" s="971"/>
      <c r="CI114" s="971"/>
      <c r="CJ114" s="971"/>
      <c r="CK114" s="1001"/>
      <c r="CL114" s="1002"/>
      <c r="CM114" s="972" t="s">
        <v>466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127</v>
      </c>
      <c r="DH114" s="1015"/>
      <c r="DI114" s="1015"/>
      <c r="DJ114" s="1015"/>
      <c r="DK114" s="1016"/>
      <c r="DL114" s="1017" t="s">
        <v>127</v>
      </c>
      <c r="DM114" s="1015"/>
      <c r="DN114" s="1015"/>
      <c r="DO114" s="1015"/>
      <c r="DP114" s="1016"/>
      <c r="DQ114" s="1017" t="s">
        <v>127</v>
      </c>
      <c r="DR114" s="1015"/>
      <c r="DS114" s="1015"/>
      <c r="DT114" s="1015"/>
      <c r="DU114" s="1016"/>
      <c r="DV114" s="1018" t="s">
        <v>127</v>
      </c>
      <c r="DW114" s="1019"/>
      <c r="DX114" s="1019"/>
      <c r="DY114" s="1019"/>
      <c r="DZ114" s="1020"/>
    </row>
    <row r="115" spans="1:130" s="247" customFormat="1" ht="26.25" customHeight="1" x14ac:dyDescent="0.2">
      <c r="A115" s="1010"/>
      <c r="B115" s="1011"/>
      <c r="C115" s="1006" t="s">
        <v>467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210880</v>
      </c>
      <c r="AB115" s="990"/>
      <c r="AC115" s="990"/>
      <c r="AD115" s="990"/>
      <c r="AE115" s="991"/>
      <c r="AF115" s="992">
        <v>211014</v>
      </c>
      <c r="AG115" s="990"/>
      <c r="AH115" s="990"/>
      <c r="AI115" s="990"/>
      <c r="AJ115" s="991"/>
      <c r="AK115" s="992">
        <v>211150</v>
      </c>
      <c r="AL115" s="990"/>
      <c r="AM115" s="990"/>
      <c r="AN115" s="990"/>
      <c r="AO115" s="991"/>
      <c r="AP115" s="993">
        <v>0.1</v>
      </c>
      <c r="AQ115" s="994"/>
      <c r="AR115" s="994"/>
      <c r="AS115" s="994"/>
      <c r="AT115" s="995"/>
      <c r="AU115" s="956"/>
      <c r="AV115" s="957"/>
      <c r="AW115" s="957"/>
      <c r="AX115" s="957"/>
      <c r="AY115" s="957"/>
      <c r="AZ115" s="1005" t="s">
        <v>468</v>
      </c>
      <c r="BA115" s="1006"/>
      <c r="BB115" s="1006"/>
      <c r="BC115" s="1006"/>
      <c r="BD115" s="1006"/>
      <c r="BE115" s="1006"/>
      <c r="BF115" s="1006"/>
      <c r="BG115" s="1006"/>
      <c r="BH115" s="1006"/>
      <c r="BI115" s="1006"/>
      <c r="BJ115" s="1006"/>
      <c r="BK115" s="1006"/>
      <c r="BL115" s="1006"/>
      <c r="BM115" s="1006"/>
      <c r="BN115" s="1006"/>
      <c r="BO115" s="1006"/>
      <c r="BP115" s="1007"/>
      <c r="BQ115" s="975">
        <v>2127786</v>
      </c>
      <c r="BR115" s="976"/>
      <c r="BS115" s="976"/>
      <c r="BT115" s="976"/>
      <c r="BU115" s="976"/>
      <c r="BV115" s="976">
        <v>853002</v>
      </c>
      <c r="BW115" s="976"/>
      <c r="BX115" s="976"/>
      <c r="BY115" s="976"/>
      <c r="BZ115" s="976"/>
      <c r="CA115" s="976">
        <v>2890591</v>
      </c>
      <c r="CB115" s="976"/>
      <c r="CC115" s="976"/>
      <c r="CD115" s="976"/>
      <c r="CE115" s="976"/>
      <c r="CF115" s="970">
        <v>1.2</v>
      </c>
      <c r="CG115" s="971"/>
      <c r="CH115" s="971"/>
      <c r="CI115" s="971"/>
      <c r="CJ115" s="971"/>
      <c r="CK115" s="1001"/>
      <c r="CL115" s="1002"/>
      <c r="CM115" s="1005" t="s">
        <v>469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127</v>
      </c>
      <c r="DH115" s="1015"/>
      <c r="DI115" s="1015"/>
      <c r="DJ115" s="1015"/>
      <c r="DK115" s="1016"/>
      <c r="DL115" s="1017" t="s">
        <v>127</v>
      </c>
      <c r="DM115" s="1015"/>
      <c r="DN115" s="1015"/>
      <c r="DO115" s="1015"/>
      <c r="DP115" s="1016"/>
      <c r="DQ115" s="1017" t="s">
        <v>127</v>
      </c>
      <c r="DR115" s="1015"/>
      <c r="DS115" s="1015"/>
      <c r="DT115" s="1015"/>
      <c r="DU115" s="1016"/>
      <c r="DV115" s="1018" t="s">
        <v>127</v>
      </c>
      <c r="DW115" s="1019"/>
      <c r="DX115" s="1019"/>
      <c r="DY115" s="1019"/>
      <c r="DZ115" s="1020"/>
    </row>
    <row r="116" spans="1:130" s="247" customFormat="1" ht="26.25" customHeight="1" x14ac:dyDescent="0.2">
      <c r="A116" s="1012"/>
      <c r="B116" s="1013"/>
      <c r="C116" s="1021" t="s">
        <v>470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6901</v>
      </c>
      <c r="AB116" s="1015"/>
      <c r="AC116" s="1015"/>
      <c r="AD116" s="1015"/>
      <c r="AE116" s="1016"/>
      <c r="AF116" s="1017">
        <v>176</v>
      </c>
      <c r="AG116" s="1015"/>
      <c r="AH116" s="1015"/>
      <c r="AI116" s="1015"/>
      <c r="AJ116" s="1016"/>
      <c r="AK116" s="1017" t="s">
        <v>127</v>
      </c>
      <c r="AL116" s="1015"/>
      <c r="AM116" s="1015"/>
      <c r="AN116" s="1015"/>
      <c r="AO116" s="1016"/>
      <c r="AP116" s="1018" t="s">
        <v>127</v>
      </c>
      <c r="AQ116" s="1019"/>
      <c r="AR116" s="1019"/>
      <c r="AS116" s="1019"/>
      <c r="AT116" s="1020"/>
      <c r="AU116" s="956"/>
      <c r="AV116" s="957"/>
      <c r="AW116" s="957"/>
      <c r="AX116" s="957"/>
      <c r="AY116" s="957"/>
      <c r="AZ116" s="1023" t="s">
        <v>471</v>
      </c>
      <c r="BA116" s="1024"/>
      <c r="BB116" s="1024"/>
      <c r="BC116" s="1024"/>
      <c r="BD116" s="1024"/>
      <c r="BE116" s="1024"/>
      <c r="BF116" s="1024"/>
      <c r="BG116" s="1024"/>
      <c r="BH116" s="1024"/>
      <c r="BI116" s="1024"/>
      <c r="BJ116" s="1024"/>
      <c r="BK116" s="1024"/>
      <c r="BL116" s="1024"/>
      <c r="BM116" s="1024"/>
      <c r="BN116" s="1024"/>
      <c r="BO116" s="1024"/>
      <c r="BP116" s="1025"/>
      <c r="BQ116" s="975" t="s">
        <v>127</v>
      </c>
      <c r="BR116" s="976"/>
      <c r="BS116" s="976"/>
      <c r="BT116" s="976"/>
      <c r="BU116" s="976"/>
      <c r="BV116" s="976" t="s">
        <v>127</v>
      </c>
      <c r="BW116" s="976"/>
      <c r="BX116" s="976"/>
      <c r="BY116" s="976"/>
      <c r="BZ116" s="976"/>
      <c r="CA116" s="976" t="s">
        <v>127</v>
      </c>
      <c r="CB116" s="976"/>
      <c r="CC116" s="976"/>
      <c r="CD116" s="976"/>
      <c r="CE116" s="976"/>
      <c r="CF116" s="970" t="s">
        <v>127</v>
      </c>
      <c r="CG116" s="971"/>
      <c r="CH116" s="971"/>
      <c r="CI116" s="971"/>
      <c r="CJ116" s="971"/>
      <c r="CK116" s="1001"/>
      <c r="CL116" s="1002"/>
      <c r="CM116" s="972" t="s">
        <v>472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127</v>
      </c>
      <c r="DH116" s="1015"/>
      <c r="DI116" s="1015"/>
      <c r="DJ116" s="1015"/>
      <c r="DK116" s="1016"/>
      <c r="DL116" s="1017" t="s">
        <v>127</v>
      </c>
      <c r="DM116" s="1015"/>
      <c r="DN116" s="1015"/>
      <c r="DO116" s="1015"/>
      <c r="DP116" s="1016"/>
      <c r="DQ116" s="1017" t="s">
        <v>127</v>
      </c>
      <c r="DR116" s="1015"/>
      <c r="DS116" s="1015"/>
      <c r="DT116" s="1015"/>
      <c r="DU116" s="1016"/>
      <c r="DV116" s="1018" t="s">
        <v>127</v>
      </c>
      <c r="DW116" s="1019"/>
      <c r="DX116" s="1019"/>
      <c r="DY116" s="1019"/>
      <c r="DZ116" s="1020"/>
    </row>
    <row r="117" spans="1:130" s="247" customFormat="1" ht="26.25" customHeight="1" x14ac:dyDescent="0.2">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473</v>
      </c>
      <c r="Z117" s="942"/>
      <c r="AA117" s="1032">
        <v>80114530</v>
      </c>
      <c r="AB117" s="1033"/>
      <c r="AC117" s="1033"/>
      <c r="AD117" s="1033"/>
      <c r="AE117" s="1034"/>
      <c r="AF117" s="1035">
        <v>81354485</v>
      </c>
      <c r="AG117" s="1033"/>
      <c r="AH117" s="1033"/>
      <c r="AI117" s="1033"/>
      <c r="AJ117" s="1034"/>
      <c r="AK117" s="1035">
        <v>81310816</v>
      </c>
      <c r="AL117" s="1033"/>
      <c r="AM117" s="1033"/>
      <c r="AN117" s="1033"/>
      <c r="AO117" s="1034"/>
      <c r="AP117" s="1036"/>
      <c r="AQ117" s="1037"/>
      <c r="AR117" s="1037"/>
      <c r="AS117" s="1037"/>
      <c r="AT117" s="1038"/>
      <c r="AU117" s="956"/>
      <c r="AV117" s="957"/>
      <c r="AW117" s="957"/>
      <c r="AX117" s="957"/>
      <c r="AY117" s="957"/>
      <c r="AZ117" s="1023" t="s">
        <v>474</v>
      </c>
      <c r="BA117" s="1024"/>
      <c r="BB117" s="1024"/>
      <c r="BC117" s="1024"/>
      <c r="BD117" s="1024"/>
      <c r="BE117" s="1024"/>
      <c r="BF117" s="1024"/>
      <c r="BG117" s="1024"/>
      <c r="BH117" s="1024"/>
      <c r="BI117" s="1024"/>
      <c r="BJ117" s="1024"/>
      <c r="BK117" s="1024"/>
      <c r="BL117" s="1024"/>
      <c r="BM117" s="1024"/>
      <c r="BN117" s="1024"/>
      <c r="BO117" s="1024"/>
      <c r="BP117" s="1025"/>
      <c r="BQ117" s="975" t="s">
        <v>127</v>
      </c>
      <c r="BR117" s="976"/>
      <c r="BS117" s="976"/>
      <c r="BT117" s="976"/>
      <c r="BU117" s="976"/>
      <c r="BV117" s="976" t="s">
        <v>127</v>
      </c>
      <c r="BW117" s="976"/>
      <c r="BX117" s="976"/>
      <c r="BY117" s="976"/>
      <c r="BZ117" s="976"/>
      <c r="CA117" s="976" t="s">
        <v>127</v>
      </c>
      <c r="CB117" s="976"/>
      <c r="CC117" s="976"/>
      <c r="CD117" s="976"/>
      <c r="CE117" s="976"/>
      <c r="CF117" s="970" t="s">
        <v>127</v>
      </c>
      <c r="CG117" s="971"/>
      <c r="CH117" s="971"/>
      <c r="CI117" s="971"/>
      <c r="CJ117" s="971"/>
      <c r="CK117" s="1001"/>
      <c r="CL117" s="1002"/>
      <c r="CM117" s="972" t="s">
        <v>475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127</v>
      </c>
      <c r="DH117" s="1015"/>
      <c r="DI117" s="1015"/>
      <c r="DJ117" s="1015"/>
      <c r="DK117" s="1016"/>
      <c r="DL117" s="1017" t="s">
        <v>127</v>
      </c>
      <c r="DM117" s="1015"/>
      <c r="DN117" s="1015"/>
      <c r="DO117" s="1015"/>
      <c r="DP117" s="1016"/>
      <c r="DQ117" s="1017" t="s">
        <v>127</v>
      </c>
      <c r="DR117" s="1015"/>
      <c r="DS117" s="1015"/>
      <c r="DT117" s="1015"/>
      <c r="DU117" s="1016"/>
      <c r="DV117" s="1018" t="s">
        <v>127</v>
      </c>
      <c r="DW117" s="1019"/>
      <c r="DX117" s="1019"/>
      <c r="DY117" s="1019"/>
      <c r="DZ117" s="1020"/>
    </row>
    <row r="118" spans="1:130" s="247" customFormat="1" ht="26.25" customHeight="1" x14ac:dyDescent="0.2">
      <c r="A118" s="960" t="s">
        <v>449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447</v>
      </c>
      <c r="AB118" s="941"/>
      <c r="AC118" s="941"/>
      <c r="AD118" s="941"/>
      <c r="AE118" s="942"/>
      <c r="AF118" s="940" t="s">
        <v>305</v>
      </c>
      <c r="AG118" s="941"/>
      <c r="AH118" s="941"/>
      <c r="AI118" s="941"/>
      <c r="AJ118" s="942"/>
      <c r="AK118" s="940" t="s">
        <v>304</v>
      </c>
      <c r="AL118" s="941"/>
      <c r="AM118" s="941"/>
      <c r="AN118" s="941"/>
      <c r="AO118" s="942"/>
      <c r="AP118" s="1027" t="s">
        <v>448</v>
      </c>
      <c r="AQ118" s="1028"/>
      <c r="AR118" s="1028"/>
      <c r="AS118" s="1028"/>
      <c r="AT118" s="1029"/>
      <c r="AU118" s="956"/>
      <c r="AV118" s="957"/>
      <c r="AW118" s="957"/>
      <c r="AX118" s="957"/>
      <c r="AY118" s="957"/>
      <c r="AZ118" s="1030" t="s">
        <v>476</v>
      </c>
      <c r="BA118" s="1021"/>
      <c r="BB118" s="1021"/>
      <c r="BC118" s="1021"/>
      <c r="BD118" s="1021"/>
      <c r="BE118" s="1021"/>
      <c r="BF118" s="1021"/>
      <c r="BG118" s="1021"/>
      <c r="BH118" s="1021"/>
      <c r="BI118" s="1021"/>
      <c r="BJ118" s="1021"/>
      <c r="BK118" s="1021"/>
      <c r="BL118" s="1021"/>
      <c r="BM118" s="1021"/>
      <c r="BN118" s="1021"/>
      <c r="BO118" s="1021"/>
      <c r="BP118" s="1022"/>
      <c r="BQ118" s="1053" t="s">
        <v>477</v>
      </c>
      <c r="BR118" s="1054"/>
      <c r="BS118" s="1054"/>
      <c r="BT118" s="1054"/>
      <c r="BU118" s="1054"/>
      <c r="BV118" s="1054" t="s">
        <v>127</v>
      </c>
      <c r="BW118" s="1054"/>
      <c r="BX118" s="1054"/>
      <c r="BY118" s="1054"/>
      <c r="BZ118" s="1054"/>
      <c r="CA118" s="1054" t="s">
        <v>127</v>
      </c>
      <c r="CB118" s="1054"/>
      <c r="CC118" s="1054"/>
      <c r="CD118" s="1054"/>
      <c r="CE118" s="1054"/>
      <c r="CF118" s="970" t="s">
        <v>127</v>
      </c>
      <c r="CG118" s="971"/>
      <c r="CH118" s="971"/>
      <c r="CI118" s="971"/>
      <c r="CJ118" s="971"/>
      <c r="CK118" s="1001"/>
      <c r="CL118" s="1002"/>
      <c r="CM118" s="972" t="s">
        <v>478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127</v>
      </c>
      <c r="DH118" s="1015"/>
      <c r="DI118" s="1015"/>
      <c r="DJ118" s="1015"/>
      <c r="DK118" s="1016"/>
      <c r="DL118" s="1017" t="s">
        <v>127</v>
      </c>
      <c r="DM118" s="1015"/>
      <c r="DN118" s="1015"/>
      <c r="DO118" s="1015"/>
      <c r="DP118" s="1016"/>
      <c r="DQ118" s="1017" t="s">
        <v>127</v>
      </c>
      <c r="DR118" s="1015"/>
      <c r="DS118" s="1015"/>
      <c r="DT118" s="1015"/>
      <c r="DU118" s="1016"/>
      <c r="DV118" s="1018" t="s">
        <v>477</v>
      </c>
      <c r="DW118" s="1019"/>
      <c r="DX118" s="1019"/>
      <c r="DY118" s="1019"/>
      <c r="DZ118" s="1020"/>
    </row>
    <row r="119" spans="1:130" s="247" customFormat="1" ht="26.25" customHeight="1" x14ac:dyDescent="0.2">
      <c r="A119" s="1114" t="s">
        <v>452</v>
      </c>
      <c r="B119" s="1000"/>
      <c r="C119" s="979" t="s">
        <v>453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210880</v>
      </c>
      <c r="AB119" s="948"/>
      <c r="AC119" s="948"/>
      <c r="AD119" s="948"/>
      <c r="AE119" s="949"/>
      <c r="AF119" s="950">
        <v>211014</v>
      </c>
      <c r="AG119" s="948"/>
      <c r="AH119" s="948"/>
      <c r="AI119" s="948"/>
      <c r="AJ119" s="949"/>
      <c r="AK119" s="950">
        <v>211150</v>
      </c>
      <c r="AL119" s="948"/>
      <c r="AM119" s="948"/>
      <c r="AN119" s="948"/>
      <c r="AO119" s="949"/>
      <c r="AP119" s="951">
        <v>0.1</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479</v>
      </c>
      <c r="BP119" s="1062"/>
      <c r="BQ119" s="1053">
        <v>1280148744</v>
      </c>
      <c r="BR119" s="1054"/>
      <c r="BS119" s="1054"/>
      <c r="BT119" s="1054"/>
      <c r="BU119" s="1054"/>
      <c r="BV119" s="1054">
        <v>1306115755</v>
      </c>
      <c r="BW119" s="1054"/>
      <c r="BX119" s="1054"/>
      <c r="BY119" s="1054"/>
      <c r="BZ119" s="1054"/>
      <c r="CA119" s="1054">
        <v>1333955181</v>
      </c>
      <c r="CB119" s="1054"/>
      <c r="CC119" s="1054"/>
      <c r="CD119" s="1054"/>
      <c r="CE119" s="1054"/>
      <c r="CF119" s="1055"/>
      <c r="CG119" s="1056"/>
      <c r="CH119" s="1056"/>
      <c r="CI119" s="1056"/>
      <c r="CJ119" s="1057"/>
      <c r="CK119" s="1003"/>
      <c r="CL119" s="1004"/>
      <c r="CM119" s="1058" t="s">
        <v>480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127</v>
      </c>
      <c r="DH119" s="1040"/>
      <c r="DI119" s="1040"/>
      <c r="DJ119" s="1040"/>
      <c r="DK119" s="1041"/>
      <c r="DL119" s="1039" t="s">
        <v>127</v>
      </c>
      <c r="DM119" s="1040"/>
      <c r="DN119" s="1040"/>
      <c r="DO119" s="1040"/>
      <c r="DP119" s="1041"/>
      <c r="DQ119" s="1039" t="s">
        <v>127</v>
      </c>
      <c r="DR119" s="1040"/>
      <c r="DS119" s="1040"/>
      <c r="DT119" s="1040"/>
      <c r="DU119" s="1041"/>
      <c r="DV119" s="1042" t="s">
        <v>127</v>
      </c>
      <c r="DW119" s="1043"/>
      <c r="DX119" s="1043"/>
      <c r="DY119" s="1043"/>
      <c r="DZ119" s="1044"/>
    </row>
    <row r="120" spans="1:130" s="247" customFormat="1" ht="26.25" customHeight="1" x14ac:dyDescent="0.2">
      <c r="A120" s="1115"/>
      <c r="B120" s="1002"/>
      <c r="C120" s="972" t="s">
        <v>456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127</v>
      </c>
      <c r="AB120" s="1015"/>
      <c r="AC120" s="1015"/>
      <c r="AD120" s="1015"/>
      <c r="AE120" s="1016"/>
      <c r="AF120" s="1017" t="s">
        <v>127</v>
      </c>
      <c r="AG120" s="1015"/>
      <c r="AH120" s="1015"/>
      <c r="AI120" s="1015"/>
      <c r="AJ120" s="1016"/>
      <c r="AK120" s="1017" t="s">
        <v>127</v>
      </c>
      <c r="AL120" s="1015"/>
      <c r="AM120" s="1015"/>
      <c r="AN120" s="1015"/>
      <c r="AO120" s="1016"/>
      <c r="AP120" s="1018" t="s">
        <v>477</v>
      </c>
      <c r="AQ120" s="1019"/>
      <c r="AR120" s="1019"/>
      <c r="AS120" s="1019"/>
      <c r="AT120" s="1020"/>
      <c r="AU120" s="1045" t="s">
        <v>481</v>
      </c>
      <c r="AV120" s="1046"/>
      <c r="AW120" s="1046"/>
      <c r="AX120" s="1046"/>
      <c r="AY120" s="1047"/>
      <c r="AZ120" s="996" t="s">
        <v>482</v>
      </c>
      <c r="BA120" s="945"/>
      <c r="BB120" s="945"/>
      <c r="BC120" s="945"/>
      <c r="BD120" s="945"/>
      <c r="BE120" s="945"/>
      <c r="BF120" s="945"/>
      <c r="BG120" s="945"/>
      <c r="BH120" s="945"/>
      <c r="BI120" s="945"/>
      <c r="BJ120" s="945"/>
      <c r="BK120" s="945"/>
      <c r="BL120" s="945"/>
      <c r="BM120" s="945"/>
      <c r="BN120" s="945"/>
      <c r="BO120" s="945"/>
      <c r="BP120" s="946"/>
      <c r="BQ120" s="982">
        <v>160567775</v>
      </c>
      <c r="BR120" s="983"/>
      <c r="BS120" s="983"/>
      <c r="BT120" s="983"/>
      <c r="BU120" s="983"/>
      <c r="BV120" s="983">
        <v>172727385</v>
      </c>
      <c r="BW120" s="983"/>
      <c r="BX120" s="983"/>
      <c r="BY120" s="983"/>
      <c r="BZ120" s="983"/>
      <c r="CA120" s="983">
        <v>184817612</v>
      </c>
      <c r="CB120" s="983"/>
      <c r="CC120" s="983"/>
      <c r="CD120" s="983"/>
      <c r="CE120" s="983"/>
      <c r="CF120" s="997">
        <v>76.7</v>
      </c>
      <c r="CG120" s="998"/>
      <c r="CH120" s="998"/>
      <c r="CI120" s="998"/>
      <c r="CJ120" s="998"/>
      <c r="CK120" s="1063" t="s">
        <v>483</v>
      </c>
      <c r="CL120" s="1064"/>
      <c r="CM120" s="1064"/>
      <c r="CN120" s="1064"/>
      <c r="CO120" s="1065"/>
      <c r="CP120" s="1071" t="s">
        <v>484</v>
      </c>
      <c r="CQ120" s="1072"/>
      <c r="CR120" s="1072"/>
      <c r="CS120" s="1072"/>
      <c r="CT120" s="1072"/>
      <c r="CU120" s="1072"/>
      <c r="CV120" s="1072"/>
      <c r="CW120" s="1072"/>
      <c r="CX120" s="1072"/>
      <c r="CY120" s="1072"/>
      <c r="CZ120" s="1072"/>
      <c r="DA120" s="1072"/>
      <c r="DB120" s="1072"/>
      <c r="DC120" s="1072"/>
      <c r="DD120" s="1072"/>
      <c r="DE120" s="1072"/>
      <c r="DF120" s="1073"/>
      <c r="DG120" s="982">
        <v>62052763</v>
      </c>
      <c r="DH120" s="983"/>
      <c r="DI120" s="983"/>
      <c r="DJ120" s="983"/>
      <c r="DK120" s="983"/>
      <c r="DL120" s="983">
        <v>62203350</v>
      </c>
      <c r="DM120" s="983"/>
      <c r="DN120" s="983"/>
      <c r="DO120" s="983"/>
      <c r="DP120" s="983"/>
      <c r="DQ120" s="983">
        <v>61485588</v>
      </c>
      <c r="DR120" s="983"/>
      <c r="DS120" s="983"/>
      <c r="DT120" s="983"/>
      <c r="DU120" s="983"/>
      <c r="DV120" s="984">
        <v>25.5</v>
      </c>
      <c r="DW120" s="984"/>
      <c r="DX120" s="984"/>
      <c r="DY120" s="984"/>
      <c r="DZ120" s="985"/>
    </row>
    <row r="121" spans="1:130" s="247" customFormat="1" ht="26.25" customHeight="1" x14ac:dyDescent="0.2">
      <c r="A121" s="1115"/>
      <c r="B121" s="1002"/>
      <c r="C121" s="1023" t="s">
        <v>485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127</v>
      </c>
      <c r="AB121" s="1015"/>
      <c r="AC121" s="1015"/>
      <c r="AD121" s="1015"/>
      <c r="AE121" s="1016"/>
      <c r="AF121" s="1017" t="s">
        <v>127</v>
      </c>
      <c r="AG121" s="1015"/>
      <c r="AH121" s="1015"/>
      <c r="AI121" s="1015"/>
      <c r="AJ121" s="1016"/>
      <c r="AK121" s="1017" t="s">
        <v>127</v>
      </c>
      <c r="AL121" s="1015"/>
      <c r="AM121" s="1015"/>
      <c r="AN121" s="1015"/>
      <c r="AO121" s="1016"/>
      <c r="AP121" s="1018" t="s">
        <v>127</v>
      </c>
      <c r="AQ121" s="1019"/>
      <c r="AR121" s="1019"/>
      <c r="AS121" s="1019"/>
      <c r="AT121" s="1020"/>
      <c r="AU121" s="1048"/>
      <c r="AV121" s="1049"/>
      <c r="AW121" s="1049"/>
      <c r="AX121" s="1049"/>
      <c r="AY121" s="1050"/>
      <c r="AZ121" s="1005" t="s">
        <v>486</v>
      </c>
      <c r="BA121" s="1006"/>
      <c r="BB121" s="1006"/>
      <c r="BC121" s="1006"/>
      <c r="BD121" s="1006"/>
      <c r="BE121" s="1006"/>
      <c r="BF121" s="1006"/>
      <c r="BG121" s="1006"/>
      <c r="BH121" s="1006"/>
      <c r="BI121" s="1006"/>
      <c r="BJ121" s="1006"/>
      <c r="BK121" s="1006"/>
      <c r="BL121" s="1006"/>
      <c r="BM121" s="1006"/>
      <c r="BN121" s="1006"/>
      <c r="BO121" s="1006"/>
      <c r="BP121" s="1007"/>
      <c r="BQ121" s="975">
        <v>174150369</v>
      </c>
      <c r="BR121" s="976"/>
      <c r="BS121" s="976"/>
      <c r="BT121" s="976"/>
      <c r="BU121" s="976"/>
      <c r="BV121" s="976">
        <v>185574647</v>
      </c>
      <c r="BW121" s="976"/>
      <c r="BX121" s="976"/>
      <c r="BY121" s="976"/>
      <c r="BZ121" s="976"/>
      <c r="CA121" s="976">
        <v>189825676</v>
      </c>
      <c r="CB121" s="976"/>
      <c r="CC121" s="976"/>
      <c r="CD121" s="976"/>
      <c r="CE121" s="976"/>
      <c r="CF121" s="970">
        <v>78.8</v>
      </c>
      <c r="CG121" s="971"/>
      <c r="CH121" s="971"/>
      <c r="CI121" s="971"/>
      <c r="CJ121" s="971"/>
      <c r="CK121" s="1066"/>
      <c r="CL121" s="1067"/>
      <c r="CM121" s="1067"/>
      <c r="CN121" s="1067"/>
      <c r="CO121" s="1068"/>
      <c r="CP121" s="1076" t="s">
        <v>487</v>
      </c>
      <c r="CQ121" s="1077"/>
      <c r="CR121" s="1077"/>
      <c r="CS121" s="1077"/>
      <c r="CT121" s="1077"/>
      <c r="CU121" s="1077"/>
      <c r="CV121" s="1077"/>
      <c r="CW121" s="1077"/>
      <c r="CX121" s="1077"/>
      <c r="CY121" s="1077"/>
      <c r="CZ121" s="1077"/>
      <c r="DA121" s="1077"/>
      <c r="DB121" s="1077"/>
      <c r="DC121" s="1077"/>
      <c r="DD121" s="1077"/>
      <c r="DE121" s="1077"/>
      <c r="DF121" s="1078"/>
      <c r="DG121" s="975">
        <v>9780803</v>
      </c>
      <c r="DH121" s="976"/>
      <c r="DI121" s="976"/>
      <c r="DJ121" s="976"/>
      <c r="DK121" s="976"/>
      <c r="DL121" s="976">
        <v>14606827</v>
      </c>
      <c r="DM121" s="976"/>
      <c r="DN121" s="976"/>
      <c r="DO121" s="976"/>
      <c r="DP121" s="976"/>
      <c r="DQ121" s="976">
        <v>4007701</v>
      </c>
      <c r="DR121" s="976"/>
      <c r="DS121" s="976"/>
      <c r="DT121" s="976"/>
      <c r="DU121" s="976"/>
      <c r="DV121" s="977">
        <v>1.7</v>
      </c>
      <c r="DW121" s="977"/>
      <c r="DX121" s="977"/>
      <c r="DY121" s="977"/>
      <c r="DZ121" s="978"/>
    </row>
    <row r="122" spans="1:130" s="247" customFormat="1" ht="26.25" customHeight="1" x14ac:dyDescent="0.2">
      <c r="A122" s="1115"/>
      <c r="B122" s="1002"/>
      <c r="C122" s="972" t="s">
        <v>466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127</v>
      </c>
      <c r="AB122" s="1015"/>
      <c r="AC122" s="1015"/>
      <c r="AD122" s="1015"/>
      <c r="AE122" s="1016"/>
      <c r="AF122" s="1017" t="s">
        <v>127</v>
      </c>
      <c r="AG122" s="1015"/>
      <c r="AH122" s="1015"/>
      <c r="AI122" s="1015"/>
      <c r="AJ122" s="1016"/>
      <c r="AK122" s="1017" t="s">
        <v>477</v>
      </c>
      <c r="AL122" s="1015"/>
      <c r="AM122" s="1015"/>
      <c r="AN122" s="1015"/>
      <c r="AO122" s="1016"/>
      <c r="AP122" s="1018" t="s">
        <v>477</v>
      </c>
      <c r="AQ122" s="1019"/>
      <c r="AR122" s="1019"/>
      <c r="AS122" s="1019"/>
      <c r="AT122" s="1020"/>
      <c r="AU122" s="1048"/>
      <c r="AV122" s="1049"/>
      <c r="AW122" s="1049"/>
      <c r="AX122" s="1049"/>
      <c r="AY122" s="1050"/>
      <c r="AZ122" s="1030" t="s">
        <v>488</v>
      </c>
      <c r="BA122" s="1021"/>
      <c r="BB122" s="1021"/>
      <c r="BC122" s="1021"/>
      <c r="BD122" s="1021"/>
      <c r="BE122" s="1021"/>
      <c r="BF122" s="1021"/>
      <c r="BG122" s="1021"/>
      <c r="BH122" s="1021"/>
      <c r="BI122" s="1021"/>
      <c r="BJ122" s="1021"/>
      <c r="BK122" s="1021"/>
      <c r="BL122" s="1021"/>
      <c r="BM122" s="1021"/>
      <c r="BN122" s="1021"/>
      <c r="BO122" s="1021"/>
      <c r="BP122" s="1022"/>
      <c r="BQ122" s="1053">
        <v>524488138</v>
      </c>
      <c r="BR122" s="1054"/>
      <c r="BS122" s="1054"/>
      <c r="BT122" s="1054"/>
      <c r="BU122" s="1054"/>
      <c r="BV122" s="1054">
        <v>534850631</v>
      </c>
      <c r="BW122" s="1054"/>
      <c r="BX122" s="1054"/>
      <c r="BY122" s="1054"/>
      <c r="BZ122" s="1054"/>
      <c r="CA122" s="1054">
        <v>547604680</v>
      </c>
      <c r="CB122" s="1054"/>
      <c r="CC122" s="1054"/>
      <c r="CD122" s="1054"/>
      <c r="CE122" s="1054"/>
      <c r="CF122" s="1074">
        <v>227.2</v>
      </c>
      <c r="CG122" s="1075"/>
      <c r="CH122" s="1075"/>
      <c r="CI122" s="1075"/>
      <c r="CJ122" s="1075"/>
      <c r="CK122" s="1066"/>
      <c r="CL122" s="1067"/>
      <c r="CM122" s="1067"/>
      <c r="CN122" s="1067"/>
      <c r="CO122" s="1068"/>
      <c r="CP122" s="1076" t="s">
        <v>489</v>
      </c>
      <c r="CQ122" s="1077"/>
      <c r="CR122" s="1077"/>
      <c r="CS122" s="1077"/>
      <c r="CT122" s="1077"/>
      <c r="CU122" s="1077"/>
      <c r="CV122" s="1077"/>
      <c r="CW122" s="1077"/>
      <c r="CX122" s="1077"/>
      <c r="CY122" s="1077"/>
      <c r="CZ122" s="1077"/>
      <c r="DA122" s="1077"/>
      <c r="DB122" s="1077"/>
      <c r="DC122" s="1077"/>
      <c r="DD122" s="1077"/>
      <c r="DE122" s="1077"/>
      <c r="DF122" s="1078"/>
      <c r="DG122" s="975">
        <v>3483201</v>
      </c>
      <c r="DH122" s="976"/>
      <c r="DI122" s="976"/>
      <c r="DJ122" s="976"/>
      <c r="DK122" s="976"/>
      <c r="DL122" s="976">
        <v>3348371</v>
      </c>
      <c r="DM122" s="976"/>
      <c r="DN122" s="976"/>
      <c r="DO122" s="976"/>
      <c r="DP122" s="976"/>
      <c r="DQ122" s="976">
        <v>3221797</v>
      </c>
      <c r="DR122" s="976"/>
      <c r="DS122" s="976"/>
      <c r="DT122" s="976"/>
      <c r="DU122" s="976"/>
      <c r="DV122" s="977">
        <v>1.3</v>
      </c>
      <c r="DW122" s="977"/>
      <c r="DX122" s="977"/>
      <c r="DY122" s="977"/>
      <c r="DZ122" s="978"/>
    </row>
    <row r="123" spans="1:130" s="247" customFormat="1" ht="26.25" customHeight="1" x14ac:dyDescent="0.2">
      <c r="A123" s="1115"/>
      <c r="B123" s="1002"/>
      <c r="C123" s="972" t="s">
        <v>472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127</v>
      </c>
      <c r="AB123" s="1015"/>
      <c r="AC123" s="1015"/>
      <c r="AD123" s="1015"/>
      <c r="AE123" s="1016"/>
      <c r="AF123" s="1017" t="s">
        <v>477</v>
      </c>
      <c r="AG123" s="1015"/>
      <c r="AH123" s="1015"/>
      <c r="AI123" s="1015"/>
      <c r="AJ123" s="1016"/>
      <c r="AK123" s="1017" t="s">
        <v>127</v>
      </c>
      <c r="AL123" s="1015"/>
      <c r="AM123" s="1015"/>
      <c r="AN123" s="1015"/>
      <c r="AO123" s="1016"/>
      <c r="AP123" s="1018" t="s">
        <v>477</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490</v>
      </c>
      <c r="BP123" s="1062"/>
      <c r="BQ123" s="1121">
        <v>859206282</v>
      </c>
      <c r="BR123" s="1122"/>
      <c r="BS123" s="1122"/>
      <c r="BT123" s="1122"/>
      <c r="BU123" s="1122"/>
      <c r="BV123" s="1122">
        <v>893152663</v>
      </c>
      <c r="BW123" s="1122"/>
      <c r="BX123" s="1122"/>
      <c r="BY123" s="1122"/>
      <c r="BZ123" s="1122"/>
      <c r="CA123" s="1122">
        <v>922247968</v>
      </c>
      <c r="CB123" s="1122"/>
      <c r="CC123" s="1122"/>
      <c r="CD123" s="1122"/>
      <c r="CE123" s="1122"/>
      <c r="CF123" s="1055"/>
      <c r="CG123" s="1056"/>
      <c r="CH123" s="1056"/>
      <c r="CI123" s="1056"/>
      <c r="CJ123" s="1057"/>
      <c r="CK123" s="1066"/>
      <c r="CL123" s="1067"/>
      <c r="CM123" s="1067"/>
      <c r="CN123" s="1067"/>
      <c r="CO123" s="1068"/>
      <c r="CP123" s="1076" t="s">
        <v>491</v>
      </c>
      <c r="CQ123" s="1077"/>
      <c r="CR123" s="1077"/>
      <c r="CS123" s="1077"/>
      <c r="CT123" s="1077"/>
      <c r="CU123" s="1077"/>
      <c r="CV123" s="1077"/>
      <c r="CW123" s="1077"/>
      <c r="CX123" s="1077"/>
      <c r="CY123" s="1077"/>
      <c r="CZ123" s="1077"/>
      <c r="DA123" s="1077"/>
      <c r="DB123" s="1077"/>
      <c r="DC123" s="1077"/>
      <c r="DD123" s="1077"/>
      <c r="DE123" s="1077"/>
      <c r="DF123" s="1078"/>
      <c r="DG123" s="1014">
        <v>609489</v>
      </c>
      <c r="DH123" s="1015"/>
      <c r="DI123" s="1015"/>
      <c r="DJ123" s="1015"/>
      <c r="DK123" s="1016"/>
      <c r="DL123" s="1017">
        <v>579830</v>
      </c>
      <c r="DM123" s="1015"/>
      <c r="DN123" s="1015"/>
      <c r="DO123" s="1015"/>
      <c r="DP123" s="1016"/>
      <c r="DQ123" s="1017">
        <v>546489</v>
      </c>
      <c r="DR123" s="1015"/>
      <c r="DS123" s="1015"/>
      <c r="DT123" s="1015"/>
      <c r="DU123" s="1016"/>
      <c r="DV123" s="1018">
        <v>0.2</v>
      </c>
      <c r="DW123" s="1019"/>
      <c r="DX123" s="1019"/>
      <c r="DY123" s="1019"/>
      <c r="DZ123" s="1020"/>
    </row>
    <row r="124" spans="1:130" s="247" customFormat="1" ht="26.25" customHeight="1" thickBot="1" x14ac:dyDescent="0.25">
      <c r="A124" s="1115"/>
      <c r="B124" s="1002"/>
      <c r="C124" s="972" t="s">
        <v>475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127</v>
      </c>
      <c r="AB124" s="1015"/>
      <c r="AC124" s="1015"/>
      <c r="AD124" s="1015"/>
      <c r="AE124" s="1016"/>
      <c r="AF124" s="1017" t="s">
        <v>127</v>
      </c>
      <c r="AG124" s="1015"/>
      <c r="AH124" s="1015"/>
      <c r="AI124" s="1015"/>
      <c r="AJ124" s="1016"/>
      <c r="AK124" s="1017" t="s">
        <v>127</v>
      </c>
      <c r="AL124" s="1015"/>
      <c r="AM124" s="1015"/>
      <c r="AN124" s="1015"/>
      <c r="AO124" s="1016"/>
      <c r="AP124" s="1018" t="s">
        <v>127</v>
      </c>
      <c r="AQ124" s="1019"/>
      <c r="AR124" s="1019"/>
      <c r="AS124" s="1019"/>
      <c r="AT124" s="1020"/>
      <c r="AU124" s="1117" t="s">
        <v>492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175.6</v>
      </c>
      <c r="BR124" s="1084"/>
      <c r="BS124" s="1084"/>
      <c r="BT124" s="1084"/>
      <c r="BU124" s="1084"/>
      <c r="BV124" s="1084">
        <v>171.7</v>
      </c>
      <c r="BW124" s="1084"/>
      <c r="BX124" s="1084"/>
      <c r="BY124" s="1084"/>
      <c r="BZ124" s="1084"/>
      <c r="CA124" s="1084">
        <v>170.8</v>
      </c>
      <c r="CB124" s="1084"/>
      <c r="CC124" s="1084"/>
      <c r="CD124" s="1084"/>
      <c r="CE124" s="1084"/>
      <c r="CF124" s="1085"/>
      <c r="CG124" s="1086"/>
      <c r="CH124" s="1086"/>
      <c r="CI124" s="1086"/>
      <c r="CJ124" s="1087"/>
      <c r="CK124" s="1069"/>
      <c r="CL124" s="1069"/>
      <c r="CM124" s="1069"/>
      <c r="CN124" s="1069"/>
      <c r="CO124" s="1070"/>
      <c r="CP124" s="1076" t="s">
        <v>493</v>
      </c>
      <c r="CQ124" s="1077"/>
      <c r="CR124" s="1077"/>
      <c r="CS124" s="1077"/>
      <c r="CT124" s="1077"/>
      <c r="CU124" s="1077"/>
      <c r="CV124" s="1077"/>
      <c r="CW124" s="1077"/>
      <c r="CX124" s="1077"/>
      <c r="CY124" s="1077"/>
      <c r="CZ124" s="1077"/>
      <c r="DA124" s="1077"/>
      <c r="DB124" s="1077"/>
      <c r="DC124" s="1077"/>
      <c r="DD124" s="1077"/>
      <c r="DE124" s="1077"/>
      <c r="DF124" s="1078"/>
      <c r="DG124" s="1061">
        <v>370675</v>
      </c>
      <c r="DH124" s="1040"/>
      <c r="DI124" s="1040"/>
      <c r="DJ124" s="1040"/>
      <c r="DK124" s="1041"/>
      <c r="DL124" s="1039">
        <v>484681</v>
      </c>
      <c r="DM124" s="1040"/>
      <c r="DN124" s="1040"/>
      <c r="DO124" s="1040"/>
      <c r="DP124" s="1041"/>
      <c r="DQ124" s="1039">
        <v>708544</v>
      </c>
      <c r="DR124" s="1040"/>
      <c r="DS124" s="1040"/>
      <c r="DT124" s="1040"/>
      <c r="DU124" s="1041"/>
      <c r="DV124" s="1042">
        <v>0.3</v>
      </c>
      <c r="DW124" s="1043"/>
      <c r="DX124" s="1043"/>
      <c r="DY124" s="1043"/>
      <c r="DZ124" s="1044"/>
    </row>
    <row r="125" spans="1:130" s="247" customFormat="1" ht="26.25" customHeight="1" x14ac:dyDescent="0.2">
      <c r="A125" s="1115"/>
      <c r="B125" s="1002"/>
      <c r="C125" s="972" t="s">
        <v>478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127</v>
      </c>
      <c r="AB125" s="1015"/>
      <c r="AC125" s="1015"/>
      <c r="AD125" s="1015"/>
      <c r="AE125" s="1016"/>
      <c r="AF125" s="1017" t="s">
        <v>127</v>
      </c>
      <c r="AG125" s="1015"/>
      <c r="AH125" s="1015"/>
      <c r="AI125" s="1015"/>
      <c r="AJ125" s="1016"/>
      <c r="AK125" s="1017" t="s">
        <v>127</v>
      </c>
      <c r="AL125" s="1015"/>
      <c r="AM125" s="1015"/>
      <c r="AN125" s="1015"/>
      <c r="AO125" s="1016"/>
      <c r="AP125" s="1018" t="s">
        <v>127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494</v>
      </c>
      <c r="CL125" s="1064"/>
      <c r="CM125" s="1064"/>
      <c r="CN125" s="1064"/>
      <c r="CO125" s="1065"/>
      <c r="CP125" s="996" t="s">
        <v>495</v>
      </c>
      <c r="CQ125" s="945"/>
      <c r="CR125" s="945"/>
      <c r="CS125" s="945"/>
      <c r="CT125" s="945"/>
      <c r="CU125" s="945"/>
      <c r="CV125" s="945"/>
      <c r="CW125" s="945"/>
      <c r="CX125" s="945"/>
      <c r="CY125" s="945"/>
      <c r="CZ125" s="945"/>
      <c r="DA125" s="945"/>
      <c r="DB125" s="945"/>
      <c r="DC125" s="945"/>
      <c r="DD125" s="945"/>
      <c r="DE125" s="945"/>
      <c r="DF125" s="946"/>
      <c r="DG125" s="982">
        <v>1243101</v>
      </c>
      <c r="DH125" s="983"/>
      <c r="DI125" s="983"/>
      <c r="DJ125" s="983"/>
      <c r="DK125" s="983"/>
      <c r="DL125" s="983" t="s">
        <v>127</v>
      </c>
      <c r="DM125" s="983"/>
      <c r="DN125" s="983"/>
      <c r="DO125" s="983"/>
      <c r="DP125" s="983"/>
      <c r="DQ125" s="983" t="s">
        <v>127</v>
      </c>
      <c r="DR125" s="983"/>
      <c r="DS125" s="983"/>
      <c r="DT125" s="983"/>
      <c r="DU125" s="983"/>
      <c r="DV125" s="984" t="s">
        <v>127</v>
      </c>
      <c r="DW125" s="984"/>
      <c r="DX125" s="984"/>
      <c r="DY125" s="984"/>
      <c r="DZ125" s="985"/>
    </row>
    <row r="126" spans="1:130" s="247" customFormat="1" ht="26.25" customHeight="1" thickBot="1" x14ac:dyDescent="0.25">
      <c r="A126" s="1115"/>
      <c r="B126" s="1002"/>
      <c r="C126" s="972" t="s">
        <v>480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127</v>
      </c>
      <c r="AB126" s="1015"/>
      <c r="AC126" s="1015"/>
      <c r="AD126" s="1015"/>
      <c r="AE126" s="1016"/>
      <c r="AF126" s="1017" t="s">
        <v>127</v>
      </c>
      <c r="AG126" s="1015"/>
      <c r="AH126" s="1015"/>
      <c r="AI126" s="1015"/>
      <c r="AJ126" s="1016"/>
      <c r="AK126" s="1017" t="s">
        <v>127</v>
      </c>
      <c r="AL126" s="1015"/>
      <c r="AM126" s="1015"/>
      <c r="AN126" s="1015"/>
      <c r="AO126" s="1016"/>
      <c r="AP126" s="1018" t="s">
        <v>127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496</v>
      </c>
      <c r="CQ126" s="1006"/>
      <c r="CR126" s="1006"/>
      <c r="CS126" s="1006"/>
      <c r="CT126" s="1006"/>
      <c r="CU126" s="1006"/>
      <c r="CV126" s="1006"/>
      <c r="CW126" s="1006"/>
      <c r="CX126" s="1006"/>
      <c r="CY126" s="1006"/>
      <c r="CZ126" s="1006"/>
      <c r="DA126" s="1006"/>
      <c r="DB126" s="1006"/>
      <c r="DC126" s="1006"/>
      <c r="DD126" s="1006"/>
      <c r="DE126" s="1006"/>
      <c r="DF126" s="1007"/>
      <c r="DG126" s="975" t="s">
        <v>127</v>
      </c>
      <c r="DH126" s="976"/>
      <c r="DI126" s="976"/>
      <c r="DJ126" s="976"/>
      <c r="DK126" s="976"/>
      <c r="DL126" s="976" t="s">
        <v>127</v>
      </c>
      <c r="DM126" s="976"/>
      <c r="DN126" s="976"/>
      <c r="DO126" s="976"/>
      <c r="DP126" s="976"/>
      <c r="DQ126" s="976" t="s">
        <v>127</v>
      </c>
      <c r="DR126" s="976"/>
      <c r="DS126" s="976"/>
      <c r="DT126" s="976"/>
      <c r="DU126" s="976"/>
      <c r="DV126" s="977" t="s">
        <v>127</v>
      </c>
      <c r="DW126" s="977"/>
      <c r="DX126" s="977"/>
      <c r="DY126" s="977"/>
      <c r="DZ126" s="978"/>
    </row>
    <row r="127" spans="1:130" s="247" customFormat="1" ht="26.25" customHeight="1" x14ac:dyDescent="0.2">
      <c r="A127" s="1116"/>
      <c r="B127" s="1004"/>
      <c r="C127" s="1058" t="s">
        <v>497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127</v>
      </c>
      <c r="AB127" s="1015"/>
      <c r="AC127" s="1015"/>
      <c r="AD127" s="1015"/>
      <c r="AE127" s="1016"/>
      <c r="AF127" s="1017" t="s">
        <v>127</v>
      </c>
      <c r="AG127" s="1015"/>
      <c r="AH127" s="1015"/>
      <c r="AI127" s="1015"/>
      <c r="AJ127" s="1016"/>
      <c r="AK127" s="1017" t="s">
        <v>127</v>
      </c>
      <c r="AL127" s="1015"/>
      <c r="AM127" s="1015"/>
      <c r="AN127" s="1015"/>
      <c r="AO127" s="1016"/>
      <c r="AP127" s="1018" t="s">
        <v>127</v>
      </c>
      <c r="AQ127" s="1019"/>
      <c r="AR127" s="1019"/>
      <c r="AS127" s="1019"/>
      <c r="AT127" s="1020"/>
      <c r="AU127" s="283"/>
      <c r="AV127" s="283"/>
      <c r="AW127" s="283"/>
      <c r="AX127" s="1088" t="s">
        <v>498</v>
      </c>
      <c r="AY127" s="1089"/>
      <c r="AZ127" s="1089"/>
      <c r="BA127" s="1089"/>
      <c r="BB127" s="1089"/>
      <c r="BC127" s="1089"/>
      <c r="BD127" s="1089"/>
      <c r="BE127" s="1090"/>
      <c r="BF127" s="1091" t="s">
        <v>499</v>
      </c>
      <c r="BG127" s="1089"/>
      <c r="BH127" s="1089"/>
      <c r="BI127" s="1089"/>
      <c r="BJ127" s="1089"/>
      <c r="BK127" s="1089"/>
      <c r="BL127" s="1090"/>
      <c r="BM127" s="1091" t="s">
        <v>500</v>
      </c>
      <c r="BN127" s="1089"/>
      <c r="BO127" s="1089"/>
      <c r="BP127" s="1089"/>
      <c r="BQ127" s="1089"/>
      <c r="BR127" s="1089"/>
      <c r="BS127" s="1090"/>
      <c r="BT127" s="1091" t="s">
        <v>501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502</v>
      </c>
      <c r="CQ127" s="1006"/>
      <c r="CR127" s="1006"/>
      <c r="CS127" s="1006"/>
      <c r="CT127" s="1006"/>
      <c r="CU127" s="1006"/>
      <c r="CV127" s="1006"/>
      <c r="CW127" s="1006"/>
      <c r="CX127" s="1006"/>
      <c r="CY127" s="1006"/>
      <c r="CZ127" s="1006"/>
      <c r="DA127" s="1006"/>
      <c r="DB127" s="1006"/>
      <c r="DC127" s="1006"/>
      <c r="DD127" s="1006"/>
      <c r="DE127" s="1006"/>
      <c r="DF127" s="1007"/>
      <c r="DG127" s="975" t="s">
        <v>127</v>
      </c>
      <c r="DH127" s="976"/>
      <c r="DI127" s="976"/>
      <c r="DJ127" s="976"/>
      <c r="DK127" s="976"/>
      <c r="DL127" s="976" t="s">
        <v>127</v>
      </c>
      <c r="DM127" s="976"/>
      <c r="DN127" s="976"/>
      <c r="DO127" s="976"/>
      <c r="DP127" s="976"/>
      <c r="DQ127" s="976">
        <v>1593649</v>
      </c>
      <c r="DR127" s="976"/>
      <c r="DS127" s="976"/>
      <c r="DT127" s="976"/>
      <c r="DU127" s="976"/>
      <c r="DV127" s="977">
        <v>0.7</v>
      </c>
      <c r="DW127" s="977"/>
      <c r="DX127" s="977"/>
      <c r="DY127" s="977"/>
      <c r="DZ127" s="978"/>
    </row>
    <row r="128" spans="1:130" s="247" customFormat="1" ht="26.25" customHeight="1" thickBot="1" x14ac:dyDescent="0.25">
      <c r="A128" s="1099" t="s">
        <v>503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504</v>
      </c>
      <c r="X128" s="1101"/>
      <c r="Y128" s="1101"/>
      <c r="Z128" s="1102"/>
      <c r="AA128" s="1103">
        <v>18258591</v>
      </c>
      <c r="AB128" s="1104"/>
      <c r="AC128" s="1104"/>
      <c r="AD128" s="1104"/>
      <c r="AE128" s="1105"/>
      <c r="AF128" s="1106">
        <v>17006037</v>
      </c>
      <c r="AG128" s="1104"/>
      <c r="AH128" s="1104"/>
      <c r="AI128" s="1104"/>
      <c r="AJ128" s="1105"/>
      <c r="AK128" s="1106">
        <v>18432121</v>
      </c>
      <c r="AL128" s="1104"/>
      <c r="AM128" s="1104"/>
      <c r="AN128" s="1104"/>
      <c r="AO128" s="1105"/>
      <c r="AP128" s="1107"/>
      <c r="AQ128" s="1108"/>
      <c r="AR128" s="1108"/>
      <c r="AS128" s="1108"/>
      <c r="AT128" s="1109"/>
      <c r="AU128" s="283"/>
      <c r="AV128" s="283"/>
      <c r="AW128" s="283"/>
      <c r="AX128" s="944" t="s">
        <v>505</v>
      </c>
      <c r="AY128" s="945"/>
      <c r="AZ128" s="945"/>
      <c r="BA128" s="945"/>
      <c r="BB128" s="945"/>
      <c r="BC128" s="945"/>
      <c r="BD128" s="945"/>
      <c r="BE128" s="946"/>
      <c r="BF128" s="1110" t="s">
        <v>127</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506</v>
      </c>
      <c r="CQ128" s="1093"/>
      <c r="CR128" s="1093"/>
      <c r="CS128" s="1093"/>
      <c r="CT128" s="1093"/>
      <c r="CU128" s="1093"/>
      <c r="CV128" s="1093"/>
      <c r="CW128" s="1093"/>
      <c r="CX128" s="1093"/>
      <c r="CY128" s="1093"/>
      <c r="CZ128" s="1093"/>
      <c r="DA128" s="1093"/>
      <c r="DB128" s="1093"/>
      <c r="DC128" s="1093"/>
      <c r="DD128" s="1093"/>
      <c r="DE128" s="1093"/>
      <c r="DF128" s="1094"/>
      <c r="DG128" s="1095">
        <v>884685</v>
      </c>
      <c r="DH128" s="1096"/>
      <c r="DI128" s="1096"/>
      <c r="DJ128" s="1096"/>
      <c r="DK128" s="1096"/>
      <c r="DL128" s="1096">
        <v>853002</v>
      </c>
      <c r="DM128" s="1096"/>
      <c r="DN128" s="1096"/>
      <c r="DO128" s="1096"/>
      <c r="DP128" s="1096"/>
      <c r="DQ128" s="1096">
        <v>1296942</v>
      </c>
      <c r="DR128" s="1096"/>
      <c r="DS128" s="1096"/>
      <c r="DT128" s="1096"/>
      <c r="DU128" s="1096"/>
      <c r="DV128" s="1097">
        <v>0.5</v>
      </c>
      <c r="DW128" s="1097"/>
      <c r="DX128" s="1097"/>
      <c r="DY128" s="1097"/>
      <c r="DZ128" s="1098"/>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507</v>
      </c>
      <c r="X129" s="1130"/>
      <c r="Y129" s="1130"/>
      <c r="Z129" s="1131"/>
      <c r="AA129" s="1014">
        <v>279711958</v>
      </c>
      <c r="AB129" s="1015"/>
      <c r="AC129" s="1015"/>
      <c r="AD129" s="1015"/>
      <c r="AE129" s="1016"/>
      <c r="AF129" s="1017">
        <v>279698636</v>
      </c>
      <c r="AG129" s="1015"/>
      <c r="AH129" s="1015"/>
      <c r="AI129" s="1015"/>
      <c r="AJ129" s="1016"/>
      <c r="AK129" s="1017">
        <v>279340536</v>
      </c>
      <c r="AL129" s="1015"/>
      <c r="AM129" s="1015"/>
      <c r="AN129" s="1015"/>
      <c r="AO129" s="1016"/>
      <c r="AP129" s="1132"/>
      <c r="AQ129" s="1133"/>
      <c r="AR129" s="1133"/>
      <c r="AS129" s="1133"/>
      <c r="AT129" s="1134"/>
      <c r="AU129" s="285"/>
      <c r="AV129" s="285"/>
      <c r="AW129" s="285"/>
      <c r="AX129" s="1123" t="s">
        <v>508</v>
      </c>
      <c r="AY129" s="1006"/>
      <c r="AZ129" s="1006"/>
      <c r="BA129" s="1006"/>
      <c r="BB129" s="1006"/>
      <c r="BC129" s="1006"/>
      <c r="BD129" s="1006"/>
      <c r="BE129" s="1007"/>
      <c r="BF129" s="1124" t="s">
        <v>509</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510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511</v>
      </c>
      <c r="X130" s="1130"/>
      <c r="Y130" s="1130"/>
      <c r="Z130" s="1131"/>
      <c r="AA130" s="1014">
        <v>40050332</v>
      </c>
      <c r="AB130" s="1015"/>
      <c r="AC130" s="1015"/>
      <c r="AD130" s="1015"/>
      <c r="AE130" s="1016"/>
      <c r="AF130" s="1017">
        <v>39277131</v>
      </c>
      <c r="AG130" s="1015"/>
      <c r="AH130" s="1015"/>
      <c r="AI130" s="1015"/>
      <c r="AJ130" s="1016"/>
      <c r="AK130" s="1017">
        <v>38354859</v>
      </c>
      <c r="AL130" s="1015"/>
      <c r="AM130" s="1015"/>
      <c r="AN130" s="1015"/>
      <c r="AO130" s="1016"/>
      <c r="AP130" s="1132"/>
      <c r="AQ130" s="1133"/>
      <c r="AR130" s="1133"/>
      <c r="AS130" s="1133"/>
      <c r="AT130" s="1134"/>
      <c r="AU130" s="285"/>
      <c r="AV130" s="285"/>
      <c r="AW130" s="285"/>
      <c r="AX130" s="1123" t="s">
        <v>512</v>
      </c>
      <c r="AY130" s="1006"/>
      <c r="AZ130" s="1006"/>
      <c r="BA130" s="1006"/>
      <c r="BB130" s="1006"/>
      <c r="BC130" s="1006"/>
      <c r="BD130" s="1006"/>
      <c r="BE130" s="1007"/>
      <c r="BF130" s="1160">
        <v>9.9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513</v>
      </c>
      <c r="X131" s="1168"/>
      <c r="Y131" s="1168"/>
      <c r="Z131" s="1169"/>
      <c r="AA131" s="1061">
        <v>239661626</v>
      </c>
      <c r="AB131" s="1040"/>
      <c r="AC131" s="1040"/>
      <c r="AD131" s="1040"/>
      <c r="AE131" s="1041"/>
      <c r="AF131" s="1039">
        <v>240421505</v>
      </c>
      <c r="AG131" s="1040"/>
      <c r="AH131" s="1040"/>
      <c r="AI131" s="1040"/>
      <c r="AJ131" s="1041"/>
      <c r="AK131" s="1039">
        <v>240985677</v>
      </c>
      <c r="AL131" s="1040"/>
      <c r="AM131" s="1040"/>
      <c r="AN131" s="1040"/>
      <c r="AO131" s="1041"/>
      <c r="AP131" s="1170"/>
      <c r="AQ131" s="1171"/>
      <c r="AR131" s="1171"/>
      <c r="AS131" s="1171"/>
      <c r="AT131" s="1172"/>
      <c r="AU131" s="285"/>
      <c r="AV131" s="285"/>
      <c r="AW131" s="285"/>
      <c r="AX131" s="1142" t="s">
        <v>514</v>
      </c>
      <c r="AY131" s="1093"/>
      <c r="AZ131" s="1093"/>
      <c r="BA131" s="1093"/>
      <c r="BB131" s="1093"/>
      <c r="BC131" s="1093"/>
      <c r="BD131" s="1093"/>
      <c r="BE131" s="1094"/>
      <c r="BF131" s="1143">
        <v>170.8</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515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516</v>
      </c>
      <c r="W132" s="1153"/>
      <c r="X132" s="1153"/>
      <c r="Y132" s="1153"/>
      <c r="Z132" s="1154"/>
      <c r="AA132" s="1155">
        <v>9.0984974790000006</v>
      </c>
      <c r="AB132" s="1156"/>
      <c r="AC132" s="1156"/>
      <c r="AD132" s="1156"/>
      <c r="AE132" s="1157"/>
      <c r="AF132" s="1158">
        <v>10.42806757</v>
      </c>
      <c r="AG132" s="1156"/>
      <c r="AH132" s="1156"/>
      <c r="AI132" s="1156"/>
      <c r="AJ132" s="1157"/>
      <c r="AK132" s="1158">
        <v>10.17647036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517</v>
      </c>
      <c r="W133" s="1136"/>
      <c r="X133" s="1136"/>
      <c r="Y133" s="1136"/>
      <c r="Z133" s="1137"/>
      <c r="AA133" s="1138">
        <v>12.2</v>
      </c>
      <c r="AB133" s="1139"/>
      <c r="AC133" s="1139"/>
      <c r="AD133" s="1139"/>
      <c r="AE133" s="1140"/>
      <c r="AF133" s="1138">
        <v>11.2</v>
      </c>
      <c r="AG133" s="1139"/>
      <c r="AH133" s="1139"/>
      <c r="AI133" s="1139"/>
      <c r="AJ133" s="1140"/>
      <c r="AK133" s="1138">
        <v>9.9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W1GBI805Fpk64lCAtDyHDEgx4SGCJ49KCzAOwLUDjrCehwztXINF0AVhgC3lslbkCcjlB+13hPyIiX0VnBdeWQ==" saltValue="8QJmsmPZeOIQ8NKV5J5v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DA40" sqref="DA40"/>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518</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FXfKmvEaLX48vtBY+u6h1CzhaAIddMQEwA476aTJx0cfQRx7xNKTF47CR8U71Q627L2Z+E2vnKREpITHdjYM0A==" saltValue="Or+Jk1BZTeOi+2KIaoqA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DA40" sqref="DA40"/>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mi00Dn9A4VUJtZv50nH86lRmBiRoj1ThPeI+jS2e7xz7TbZ37z1gZhIVoO8Qw8iRnBNvRl35zY/JYPAsZESBg==" saltValue="wOCQXhc4dOkywCpwTnDt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election activeCell="DA40" sqref="DA40"/>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521</v>
      </c>
      <c r="AP7" s="304"/>
      <c r="AQ7" s="305" t="s">
        <v>522</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523</v>
      </c>
      <c r="AQ8" s="311" t="s">
        <v>524</v>
      </c>
      <c r="AR8" s="312" t="s">
        <v>525</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526</v>
      </c>
      <c r="AL9" s="1179"/>
      <c r="AM9" s="1179"/>
      <c r="AN9" s="1180"/>
      <c r="AO9" s="313">
        <v>109491984</v>
      </c>
      <c r="AP9" s="313">
        <v>115182</v>
      </c>
      <c r="AQ9" s="314">
        <v>103263</v>
      </c>
      <c r="AR9" s="315">
        <v>11.5</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527</v>
      </c>
      <c r="AL10" s="1179"/>
      <c r="AM10" s="1179"/>
      <c r="AN10" s="1180"/>
      <c r="AO10" s="316">
        <v>970028</v>
      </c>
      <c r="AP10" s="316">
        <v>1020</v>
      </c>
      <c r="AQ10" s="317">
        <v>1458</v>
      </c>
      <c r="AR10" s="318">
        <v>-30</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528</v>
      </c>
      <c r="AL11" s="1179"/>
      <c r="AM11" s="1179"/>
      <c r="AN11" s="1180"/>
      <c r="AO11" s="316">
        <v>3745</v>
      </c>
      <c r="AP11" s="316">
        <v>4</v>
      </c>
      <c r="AQ11" s="317">
        <v>119</v>
      </c>
      <c r="AR11" s="318">
        <v>-96.6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529</v>
      </c>
      <c r="AL12" s="1179"/>
      <c r="AM12" s="1179"/>
      <c r="AN12" s="1180"/>
      <c r="AO12" s="316">
        <v>183006</v>
      </c>
      <c r="AP12" s="316">
        <v>193</v>
      </c>
      <c r="AQ12" s="317">
        <v>1204</v>
      </c>
      <c r="AR12" s="318">
        <v>-84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530</v>
      </c>
      <c r="AL13" s="1179"/>
      <c r="AM13" s="1179"/>
      <c r="AN13" s="1180"/>
      <c r="AO13" s="316" t="s">
        <v>531</v>
      </c>
      <c r="AP13" s="316" t="s">
        <v>531</v>
      </c>
      <c r="AQ13" s="317">
        <v>5</v>
      </c>
      <c r="AR13" s="318" t="s">
        <v>531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532</v>
      </c>
      <c r="AL14" s="1179"/>
      <c r="AM14" s="1179"/>
      <c r="AN14" s="1180"/>
      <c r="AO14" s="316">
        <v>2336389</v>
      </c>
      <c r="AP14" s="316">
        <v>2458</v>
      </c>
      <c r="AQ14" s="317">
        <v>1915</v>
      </c>
      <c r="AR14" s="318">
        <v>28.4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533</v>
      </c>
      <c r="AL15" s="1179"/>
      <c r="AM15" s="1179"/>
      <c r="AN15" s="1180"/>
      <c r="AO15" s="316">
        <v>534766</v>
      </c>
      <c r="AP15" s="316">
        <v>563</v>
      </c>
      <c r="AQ15" s="317">
        <v>1236</v>
      </c>
      <c r="AR15" s="318">
        <v>-54.4</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534</v>
      </c>
      <c r="AL16" s="1182"/>
      <c r="AM16" s="1182"/>
      <c r="AN16" s="1183"/>
      <c r="AO16" s="316">
        <v>-9989681</v>
      </c>
      <c r="AP16" s="316">
        <v>-10509</v>
      </c>
      <c r="AQ16" s="317">
        <v>-7821</v>
      </c>
      <c r="AR16" s="318">
        <v>34.4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103530237</v>
      </c>
      <c r="AP17" s="316">
        <v>108910</v>
      </c>
      <c r="AQ17" s="317">
        <v>101379</v>
      </c>
      <c r="AR17" s="318">
        <v>7.4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539</v>
      </c>
      <c r="AL21" s="1174"/>
      <c r="AM21" s="1174"/>
      <c r="AN21" s="1175"/>
      <c r="AO21" s="328">
        <v>11.63</v>
      </c>
      <c r="AP21" s="329">
        <v>10.89</v>
      </c>
      <c r="AQ21" s="330">
        <v>0.74</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540</v>
      </c>
      <c r="AL22" s="1174"/>
      <c r="AM22" s="1174"/>
      <c r="AN22" s="1175"/>
      <c r="AO22" s="333">
        <v>101.8</v>
      </c>
      <c r="AP22" s="334">
        <v>99.9</v>
      </c>
      <c r="AQ22" s="335">
        <v>1.9</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521</v>
      </c>
      <c r="AP30" s="304"/>
      <c r="AQ30" s="305" t="s">
        <v>522</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523</v>
      </c>
      <c r="AQ31" s="311" t="s">
        <v>524</v>
      </c>
      <c r="AR31" s="312" t="s">
        <v>525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544</v>
      </c>
      <c r="AL32" s="1190"/>
      <c r="AM32" s="1190"/>
      <c r="AN32" s="1191"/>
      <c r="AO32" s="343">
        <v>35006520</v>
      </c>
      <c r="AP32" s="343">
        <v>36826</v>
      </c>
      <c r="AQ32" s="344">
        <v>32340</v>
      </c>
      <c r="AR32" s="345">
        <v>13.9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545</v>
      </c>
      <c r="AL33" s="1190"/>
      <c r="AM33" s="1190"/>
      <c r="AN33" s="1191"/>
      <c r="AO33" s="343">
        <v>5787365</v>
      </c>
      <c r="AP33" s="343">
        <v>6088</v>
      </c>
      <c r="AQ33" s="344">
        <v>3070</v>
      </c>
      <c r="AR33" s="345">
        <v>98.3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546</v>
      </c>
      <c r="AL34" s="1190"/>
      <c r="AM34" s="1190"/>
      <c r="AN34" s="1191"/>
      <c r="AO34" s="343">
        <v>34689858</v>
      </c>
      <c r="AP34" s="343">
        <v>36493</v>
      </c>
      <c r="AQ34" s="344">
        <v>20684</v>
      </c>
      <c r="AR34" s="345">
        <v>76.400000000000006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547</v>
      </c>
      <c r="AL35" s="1190"/>
      <c r="AM35" s="1190"/>
      <c r="AN35" s="1191"/>
      <c r="AO35" s="343">
        <v>5615923</v>
      </c>
      <c r="AP35" s="343">
        <v>5908</v>
      </c>
      <c r="AQ35" s="344">
        <v>10383</v>
      </c>
      <c r="AR35" s="345">
        <v>-43.1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548</v>
      </c>
      <c r="AL36" s="1190"/>
      <c r="AM36" s="1190"/>
      <c r="AN36" s="1191"/>
      <c r="AO36" s="343" t="s">
        <v>531</v>
      </c>
      <c r="AP36" s="343" t="s">
        <v>531</v>
      </c>
      <c r="AQ36" s="344">
        <v>181</v>
      </c>
      <c r="AR36" s="345" t="s">
        <v>531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549</v>
      </c>
      <c r="AL37" s="1190"/>
      <c r="AM37" s="1190"/>
      <c r="AN37" s="1191"/>
      <c r="AO37" s="343">
        <v>211150</v>
      </c>
      <c r="AP37" s="343">
        <v>222</v>
      </c>
      <c r="AQ37" s="344">
        <v>1161</v>
      </c>
      <c r="AR37" s="345">
        <v>-80.900000000000006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550</v>
      </c>
      <c r="AL38" s="1193"/>
      <c r="AM38" s="1193"/>
      <c r="AN38" s="1194"/>
      <c r="AO38" s="346" t="s">
        <v>531</v>
      </c>
      <c r="AP38" s="346" t="s">
        <v>531</v>
      </c>
      <c r="AQ38" s="347">
        <v>0</v>
      </c>
      <c r="AR38" s="335" t="s">
        <v>531</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551</v>
      </c>
      <c r="AL39" s="1193"/>
      <c r="AM39" s="1193"/>
      <c r="AN39" s="1194"/>
      <c r="AO39" s="343">
        <v>-18432121</v>
      </c>
      <c r="AP39" s="343">
        <v>-19390</v>
      </c>
      <c r="AQ39" s="344">
        <v>-17790</v>
      </c>
      <c r="AR39" s="345">
        <v>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552</v>
      </c>
      <c r="AL40" s="1190"/>
      <c r="AM40" s="1190"/>
      <c r="AN40" s="1191"/>
      <c r="AO40" s="343">
        <v>-38354859</v>
      </c>
      <c r="AP40" s="343">
        <v>-40348</v>
      </c>
      <c r="AQ40" s="344">
        <v>-32769</v>
      </c>
      <c r="AR40" s="345">
        <v>23.1</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24523836</v>
      </c>
      <c r="AP41" s="343">
        <v>25798</v>
      </c>
      <c r="AQ41" s="344">
        <v>17259</v>
      </c>
      <c r="AR41" s="345">
        <v>49.5</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521</v>
      </c>
      <c r="AN49" s="1186" t="s">
        <v>556</v>
      </c>
      <c r="AO49" s="1187"/>
      <c r="AP49" s="1187"/>
      <c r="AQ49" s="1187"/>
      <c r="AR49" s="118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557</v>
      </c>
      <c r="AO50" s="360" t="s">
        <v>558</v>
      </c>
      <c r="AP50" s="361" t="s">
        <v>559</v>
      </c>
      <c r="AQ50" s="362" t="s">
        <v>560</v>
      </c>
      <c r="AR50" s="363" t="s">
        <v>561</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67067225</v>
      </c>
      <c r="AN51" s="365">
        <v>69027</v>
      </c>
      <c r="AO51" s="366">
        <v>-7.2</v>
      </c>
      <c r="AP51" s="367">
        <v>51898</v>
      </c>
      <c r="AQ51" s="368">
        <v>-3.1</v>
      </c>
      <c r="AR51" s="369">
        <v>-4.0999999999999996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24141468</v>
      </c>
      <c r="AN52" s="373">
        <v>24847</v>
      </c>
      <c r="AO52" s="374">
        <v>-8.1999999999999993</v>
      </c>
      <c r="AP52" s="375">
        <v>25986</v>
      </c>
      <c r="AQ52" s="376">
        <v>2.9</v>
      </c>
      <c r="AR52" s="377">
        <v>-11.1</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75388551</v>
      </c>
      <c r="AN53" s="365">
        <v>77991</v>
      </c>
      <c r="AO53" s="366">
        <v>13</v>
      </c>
      <c r="AP53" s="367">
        <v>51684</v>
      </c>
      <c r="AQ53" s="368">
        <v>-0.4</v>
      </c>
      <c r="AR53" s="369">
        <v>13.4</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35077646</v>
      </c>
      <c r="AN54" s="373">
        <v>36289</v>
      </c>
      <c r="AO54" s="374">
        <v>46</v>
      </c>
      <c r="AP54" s="375">
        <v>26671</v>
      </c>
      <c r="AQ54" s="376">
        <v>2.6</v>
      </c>
      <c r="AR54" s="377">
        <v>43.4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67380380</v>
      </c>
      <c r="AN55" s="365">
        <v>70113</v>
      </c>
      <c r="AO55" s="366">
        <v>-10.1</v>
      </c>
      <c r="AP55" s="367">
        <v>52897</v>
      </c>
      <c r="AQ55" s="368">
        <v>2.2999999999999998</v>
      </c>
      <c r="AR55" s="369">
        <v>-12.4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20858756</v>
      </c>
      <c r="AN56" s="373">
        <v>21705</v>
      </c>
      <c r="AO56" s="374">
        <v>-40.200000000000003</v>
      </c>
      <c r="AP56" s="375">
        <v>27013</v>
      </c>
      <c r="AQ56" s="376">
        <v>1.3</v>
      </c>
      <c r="AR56" s="377">
        <v>-41.5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68753446</v>
      </c>
      <c r="AN57" s="365">
        <v>71923</v>
      </c>
      <c r="AO57" s="366">
        <v>2.6</v>
      </c>
      <c r="AP57" s="367">
        <v>54945</v>
      </c>
      <c r="AQ57" s="368">
        <v>3.9</v>
      </c>
      <c r="AR57" s="369">
        <v>-1.3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26176597</v>
      </c>
      <c r="AN58" s="373">
        <v>27383</v>
      </c>
      <c r="AO58" s="374">
        <v>26.2</v>
      </c>
      <c r="AP58" s="375">
        <v>29293</v>
      </c>
      <c r="AQ58" s="376">
        <v>8.4</v>
      </c>
      <c r="AR58" s="377">
        <v>17.8</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63750403</v>
      </c>
      <c r="AN59" s="365">
        <v>67063</v>
      </c>
      <c r="AO59" s="366">
        <v>-6.8</v>
      </c>
      <c r="AP59" s="367">
        <v>57132</v>
      </c>
      <c r="AQ59" s="368">
        <v>4</v>
      </c>
      <c r="AR59" s="369">
        <v>-10.8</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23192928</v>
      </c>
      <c r="AN60" s="373">
        <v>24398</v>
      </c>
      <c r="AO60" s="374">
        <v>-10.9</v>
      </c>
      <c r="AP60" s="375">
        <v>30126</v>
      </c>
      <c r="AQ60" s="376">
        <v>2.8</v>
      </c>
      <c r="AR60" s="377">
        <v>-13.7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68468001</v>
      </c>
      <c r="AN61" s="380">
        <v>71223</v>
      </c>
      <c r="AO61" s="381">
        <v>-1.7</v>
      </c>
      <c r="AP61" s="382">
        <v>53711</v>
      </c>
      <c r="AQ61" s="383">
        <v>1.3</v>
      </c>
      <c r="AR61" s="369">
        <v>-3</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25889479</v>
      </c>
      <c r="AN62" s="373">
        <v>26924</v>
      </c>
      <c r="AO62" s="374">
        <v>2.6</v>
      </c>
      <c r="AP62" s="375">
        <v>27818</v>
      </c>
      <c r="AQ62" s="376">
        <v>3.6</v>
      </c>
      <c r="AR62" s="377">
        <v>-1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aEmKqASgSCAhy1WGcgPiVHzcV8slA04t+bSPF2SKz5sIqqK3vucr0990iio6r7PhrnQ42TL2FUATHFxm/80+jg==" saltValue="zKF42YvFOiKL4na4hiCG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DA40" sqref="DA40"/>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570</v>
      </c>
    </row>
    <row r="120" spans="125:125" ht="13.5" hidden="1" customHeight="1" x14ac:dyDescent="0.2"/>
    <row r="121" spans="125:125" ht="13.5" hidden="1" customHeight="1" x14ac:dyDescent="0.2">
      <c r="DU121" s="291"/>
    </row>
  </sheetData>
  <sheetProtection algorithmName="SHA-512" hashValue="69TOhz+toD78DbYPmgaDB52uLIGMfpZv84uXw3s55fUUkjyC4RK8vsBWlvH6iKrjwrzenaQ2SdFSKmAlRHy9Tw==" saltValue="7+Xj8lc5m6yi6633m/t4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DA40" sqref="DA40"/>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571</v>
      </c>
    </row>
  </sheetData>
  <sheetProtection algorithmName="SHA-512" hashValue="xauLYIG6ucrciHTl+o1ySuQ2f6xI0kMoh2MLk5dfOz3wGsQPRtaKebVIfBg9rl3X0Da7Jcq2YPuTQovz3op/uQ==" saltValue="LasnoMmJwAMtgn1huFpR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DA40" sqref="DA40"/>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198" t="s">
        <v>3</v>
      </c>
      <c r="D47" s="1198"/>
      <c r="E47" s="1199"/>
      <c r="F47" s="11">
        <v>4.8099999999999996</v>
      </c>
      <c r="G47" s="12">
        <v>3.97</v>
      </c>
      <c r="H47" s="12">
        <v>3.47</v>
      </c>
      <c r="I47" s="12">
        <v>3.09</v>
      </c>
      <c r="J47" s="13">
        <v>2.91</v>
      </c>
    </row>
    <row r="48" spans="2:10" ht="57.75" customHeight="1" x14ac:dyDescent="0.2">
      <c r="B48" s="14"/>
      <c r="C48" s="1200" t="s">
        <v>4</v>
      </c>
      <c r="D48" s="1200"/>
      <c r="E48" s="1201"/>
      <c r="F48" s="15">
        <v>0.75</v>
      </c>
      <c r="G48" s="16">
        <v>0.62</v>
      </c>
      <c r="H48" s="16">
        <v>0.76</v>
      </c>
      <c r="I48" s="16">
        <v>0.68</v>
      </c>
      <c r="J48" s="17">
        <v>0.76</v>
      </c>
    </row>
    <row r="49" spans="2:10" ht="57.75" customHeight="1" thickBot="1" x14ac:dyDescent="0.25">
      <c r="B49" s="18"/>
      <c r="C49" s="1202" t="s">
        <v>5</v>
      </c>
      <c r="D49" s="1202"/>
      <c r="E49" s="1203"/>
      <c r="F49" s="19">
        <v>0.56000000000000005</v>
      </c>
      <c r="G49" s="20" t="s">
        <v>577</v>
      </c>
      <c r="H49" s="20">
        <v>0.19</v>
      </c>
      <c r="I49" s="20" t="s">
        <v>578</v>
      </c>
      <c r="J49" s="21" t="s">
        <v>579</v>
      </c>
    </row>
    <row r="50" spans="2:10" ht="13.5" customHeight="1" x14ac:dyDescent="0.2"/>
  </sheetData>
  <sheetProtection algorithmName="SHA-512" hashValue="6Tttl51wKookRpnzqtckXmncnQjwLz1jpGOZgAErjLX7t7dV6OK39W3o2DX9decY3xqft3MgRFZRQU9H23fGMQ==" saltValue="1BYR3fbY2VcJnjyE7BDZ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2021-03-12T08:38:58Z</cp:lastPrinted>
  <dcterms:created xsi:type="dcterms:W3CDTF">2021-02-05T04:24:31Z</dcterms:created>
  <dcterms:modified xsi:type="dcterms:W3CDTF">2021-10-29T04:56:25Z</dcterms:modified>
  <cp:category/>
</cp:coreProperties>
</file>